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_Projeto_Avac\"/>
    </mc:Choice>
  </mc:AlternateContent>
  <xr:revisionPtr revIDLastSave="0" documentId="13_ncr:1_{B26AE8BC-AA0B-4F7A-8A52-AD1672244423}" xr6:coauthVersionLast="47" xr6:coauthVersionMax="47" xr10:uidLastSave="{00000000-0000-0000-0000-000000000000}"/>
  <bookViews>
    <workbookView xWindow="-108" yWindow="-108" windowWidth="23256" windowHeight="12720" xr2:uid="{6AA21774-678E-47D1-B8DD-6444A2CEB00E}"/>
  </bookViews>
  <sheets>
    <sheet name="Classes" sheetId="23" r:id="rId1"/>
    <sheet name="Proprie" sheetId="9" r:id="rId2"/>
    <sheet name="Disjunt" sheetId="3" r:id="rId3"/>
  </sheets>
  <definedNames>
    <definedName name="_xlnm._FilterDatabase" localSheetId="0" hidden="1">Classes!$A$1:$U$43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23" l="1"/>
  <c r="Q3" i="23"/>
  <c r="Q4" i="23"/>
  <c r="Q5" i="23"/>
  <c r="Q6" i="23"/>
  <c r="Q7" i="23"/>
  <c r="Q8" i="23"/>
  <c r="Q9" i="23"/>
  <c r="Q10" i="23"/>
  <c r="Q11" i="23"/>
  <c r="Q12" i="23"/>
  <c r="Q13" i="23"/>
  <c r="Q14" i="23"/>
  <c r="Q15" i="23"/>
  <c r="Q16" i="23"/>
  <c r="Q17" i="23"/>
  <c r="Q18" i="23"/>
  <c r="Q19" i="23"/>
  <c r="Q20" i="23"/>
  <c r="Q21" i="23"/>
  <c r="Q22" i="23"/>
  <c r="Q23" i="23"/>
  <c r="Q24" i="23"/>
  <c r="Q25" i="23"/>
  <c r="Q26" i="23"/>
  <c r="Q27" i="23"/>
  <c r="Q28" i="23"/>
  <c r="Q29" i="23"/>
  <c r="Q30" i="23"/>
  <c r="Q31" i="23"/>
  <c r="Q32" i="23"/>
  <c r="Q33" i="23"/>
  <c r="Q34" i="23"/>
  <c r="Q35" i="23"/>
  <c r="Q36" i="23"/>
  <c r="Q37" i="23"/>
  <c r="Q38" i="23"/>
  <c r="Q39" i="23"/>
  <c r="Q40" i="23"/>
  <c r="Q41" i="23"/>
  <c r="Q42" i="23"/>
  <c r="Q43" i="23"/>
  <c r="L3" i="23"/>
  <c r="L4" i="23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2" i="23"/>
  <c r="U2" i="23"/>
  <c r="U3" i="23"/>
  <c r="U4" i="23"/>
  <c r="U5" i="23"/>
  <c r="U6" i="23"/>
  <c r="U7" i="23"/>
  <c r="U8" i="23"/>
  <c r="U9" i="23"/>
  <c r="U10" i="23"/>
  <c r="U11" i="23"/>
  <c r="U12" i="23"/>
  <c r="U13" i="23"/>
  <c r="U14" i="23"/>
  <c r="U15" i="23"/>
  <c r="U16" i="23"/>
  <c r="U17" i="23"/>
  <c r="U18" i="23"/>
  <c r="U19" i="23"/>
  <c r="U20" i="23"/>
  <c r="U21" i="23"/>
  <c r="U22" i="23"/>
  <c r="U23" i="23"/>
  <c r="U24" i="23"/>
  <c r="U25" i="23"/>
  <c r="U26" i="23"/>
  <c r="U27" i="23"/>
  <c r="U28" i="23"/>
  <c r="U29" i="23"/>
  <c r="U30" i="23"/>
  <c r="U31" i="23"/>
  <c r="U32" i="23"/>
  <c r="U33" i="23"/>
  <c r="U34" i="23"/>
  <c r="U35" i="23"/>
  <c r="U36" i="23"/>
  <c r="U37" i="23"/>
  <c r="U38" i="23"/>
  <c r="U39" i="23"/>
  <c r="U40" i="23"/>
  <c r="U41" i="23"/>
  <c r="U42" i="23"/>
  <c r="U43" i="23"/>
  <c r="M27" i="23"/>
  <c r="N27" i="23"/>
  <c r="O27" i="23"/>
  <c r="P27" i="23"/>
  <c r="P43" i="23" l="1"/>
  <c r="O43" i="23"/>
  <c r="N43" i="23"/>
  <c r="M43" i="23"/>
  <c r="P42" i="23"/>
  <c r="O42" i="23"/>
  <c r="N42" i="23"/>
  <c r="M42" i="23"/>
  <c r="P41" i="23"/>
  <c r="O41" i="23"/>
  <c r="N41" i="23"/>
  <c r="M41" i="23"/>
  <c r="P40" i="23"/>
  <c r="O40" i="23"/>
  <c r="N40" i="23"/>
  <c r="M40" i="23"/>
  <c r="P39" i="23"/>
  <c r="O39" i="23"/>
  <c r="N39" i="23"/>
  <c r="M39" i="23"/>
  <c r="P38" i="23"/>
  <c r="O38" i="23"/>
  <c r="N38" i="23"/>
  <c r="M38" i="23"/>
  <c r="P37" i="23"/>
  <c r="O37" i="23"/>
  <c r="N37" i="23"/>
  <c r="M37" i="23"/>
  <c r="P36" i="23"/>
  <c r="O36" i="23"/>
  <c r="N36" i="23"/>
  <c r="M36" i="23"/>
  <c r="P35" i="23"/>
  <c r="O35" i="23"/>
  <c r="N35" i="23"/>
  <c r="M35" i="23"/>
  <c r="P34" i="23"/>
  <c r="O34" i="23"/>
  <c r="N34" i="23"/>
  <c r="M34" i="23"/>
  <c r="M30" i="23"/>
  <c r="M31" i="23"/>
  <c r="M32" i="23"/>
  <c r="N30" i="23"/>
  <c r="N31" i="23"/>
  <c r="N32" i="23"/>
  <c r="O30" i="23"/>
  <c r="O31" i="23"/>
  <c r="O32" i="23"/>
  <c r="P30" i="23"/>
  <c r="P31" i="23"/>
  <c r="P32" i="23"/>
  <c r="P33" i="23"/>
  <c r="O33" i="23"/>
  <c r="N33" i="23"/>
  <c r="M33" i="23"/>
  <c r="M14" i="23"/>
  <c r="N14" i="23"/>
  <c r="O14" i="23"/>
  <c r="P14" i="23"/>
  <c r="P4" i="9" l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E4" i="9"/>
  <c r="B4" i="9"/>
  <c r="C4" i="9"/>
  <c r="V4" i="9" s="1"/>
  <c r="P2" i="23"/>
  <c r="P3" i="23"/>
  <c r="O3" i="23"/>
  <c r="N3" i="23"/>
  <c r="M3" i="23"/>
  <c r="M2" i="23"/>
  <c r="N2" i="23"/>
  <c r="O2" i="23"/>
  <c r="M12" i="23"/>
  <c r="N12" i="23"/>
  <c r="O12" i="23"/>
  <c r="M13" i="23"/>
  <c r="N13" i="23"/>
  <c r="O13" i="23"/>
  <c r="M15" i="23"/>
  <c r="N15" i="23"/>
  <c r="O15" i="23"/>
  <c r="M16" i="23"/>
  <c r="N16" i="23"/>
  <c r="O16" i="23"/>
  <c r="M17" i="23"/>
  <c r="N17" i="23"/>
  <c r="O17" i="23"/>
  <c r="M18" i="23"/>
  <c r="N18" i="23"/>
  <c r="O18" i="23"/>
  <c r="M19" i="23"/>
  <c r="N19" i="23"/>
  <c r="O19" i="23"/>
  <c r="M20" i="23"/>
  <c r="N20" i="23"/>
  <c r="O20" i="23"/>
  <c r="M21" i="23"/>
  <c r="N21" i="23"/>
  <c r="O21" i="23"/>
  <c r="M22" i="23"/>
  <c r="N22" i="23"/>
  <c r="O22" i="23"/>
  <c r="M23" i="23"/>
  <c r="N23" i="23"/>
  <c r="O23" i="23"/>
  <c r="M24" i="23"/>
  <c r="N24" i="23"/>
  <c r="O24" i="23"/>
  <c r="M25" i="23"/>
  <c r="N25" i="23"/>
  <c r="O25" i="23"/>
  <c r="M26" i="23"/>
  <c r="N26" i="23"/>
  <c r="O26" i="23"/>
  <c r="M28" i="23"/>
  <c r="N28" i="23"/>
  <c r="O28" i="23"/>
  <c r="M29" i="23"/>
  <c r="N29" i="23"/>
  <c r="O29" i="23"/>
  <c r="C20" i="9"/>
  <c r="V20" i="9" s="1"/>
  <c r="S4" i="9" l="1"/>
  <c r="U4" i="9"/>
  <c r="S20" i="9"/>
  <c r="U20" i="9"/>
  <c r="C9" i="9" l="1"/>
  <c r="V9" i="9" s="1"/>
  <c r="U9" i="9" l="1"/>
  <c r="S9" i="9"/>
  <c r="E5" i="9"/>
  <c r="B5" i="9" s="1"/>
  <c r="C5" i="9"/>
  <c r="V5" i="9" s="1"/>
  <c r="Q3" i="9"/>
  <c r="Q4" i="9" s="1"/>
  <c r="P3" i="9"/>
  <c r="R3" i="9" s="1"/>
  <c r="E3" i="9"/>
  <c r="B3" i="9" s="1"/>
  <c r="C3" i="9"/>
  <c r="V3" i="9" s="1"/>
  <c r="R2" i="9"/>
  <c r="C2" i="9"/>
  <c r="V2" i="9" s="1"/>
  <c r="Q5" i="9" l="1"/>
  <c r="Q6" i="9" s="1"/>
  <c r="Q7" i="9" s="1"/>
  <c r="Q8" i="9" s="1"/>
  <c r="Q9" i="9" s="1"/>
  <c r="Q10" i="9" s="1"/>
  <c r="Q11" i="9" s="1"/>
  <c r="Q12" i="9" s="1"/>
  <c r="Q13" i="9" s="1"/>
  <c r="Q14" i="9" s="1"/>
  <c r="Q15" i="9" s="1"/>
  <c r="Q16" i="9" s="1"/>
  <c r="Q17" i="9" s="1"/>
  <c r="Q18" i="9" s="1"/>
  <c r="Q19" i="9" s="1"/>
  <c r="Q20" i="9" s="1"/>
  <c r="R4" i="9"/>
  <c r="U2" i="9"/>
  <c r="S3" i="9"/>
  <c r="U3" i="9"/>
  <c r="S2" i="9"/>
  <c r="S5" i="9"/>
  <c r="U5" i="9"/>
  <c r="R5" i="9" l="1"/>
  <c r="M5" i="23"/>
  <c r="M6" i="23"/>
  <c r="M7" i="23"/>
  <c r="M8" i="23"/>
  <c r="M9" i="23"/>
  <c r="M10" i="23"/>
  <c r="M11" i="23"/>
  <c r="N5" i="23"/>
  <c r="N6" i="23"/>
  <c r="N7" i="23"/>
  <c r="N8" i="23"/>
  <c r="N9" i="23"/>
  <c r="N10" i="23"/>
  <c r="N11" i="23"/>
  <c r="O5" i="23"/>
  <c r="O6" i="23"/>
  <c r="O7" i="23"/>
  <c r="O8" i="23"/>
  <c r="O9" i="23"/>
  <c r="O10" i="23"/>
  <c r="O11" i="23"/>
  <c r="N4" i="23"/>
  <c r="M4" i="23"/>
  <c r="P4" i="23"/>
  <c r="P5" i="23"/>
  <c r="P6" i="23"/>
  <c r="P7" i="23"/>
  <c r="P8" i="23"/>
  <c r="P9" i="23"/>
  <c r="P10" i="23"/>
  <c r="P11" i="23"/>
  <c r="P12" i="23"/>
  <c r="P13" i="23"/>
  <c r="P15" i="23"/>
  <c r="P16" i="23"/>
  <c r="P17" i="23"/>
  <c r="P18" i="23"/>
  <c r="P19" i="23"/>
  <c r="P20" i="23"/>
  <c r="P21" i="23"/>
  <c r="P22" i="23"/>
  <c r="P23" i="23"/>
  <c r="P24" i="23"/>
  <c r="P25" i="23"/>
  <c r="P26" i="23"/>
  <c r="P28" i="23"/>
  <c r="P29" i="23"/>
  <c r="O4" i="23"/>
  <c r="E8" i="9"/>
  <c r="C10" i="9"/>
  <c r="E17" i="9"/>
  <c r="B17" i="9" s="1"/>
  <c r="C17" i="9"/>
  <c r="V17" i="9" s="1"/>
  <c r="R9" i="9" l="1"/>
  <c r="R20" i="9"/>
  <c r="E9" i="9"/>
  <c r="S17" i="9"/>
  <c r="U17" i="9"/>
  <c r="C14" i="9"/>
  <c r="V14" i="9" s="1"/>
  <c r="C13" i="9"/>
  <c r="V13" i="9" s="1"/>
  <c r="B8" i="9"/>
  <c r="C8" i="9"/>
  <c r="U8" i="9" s="1"/>
  <c r="C15" i="9"/>
  <c r="V15" i="9" s="1"/>
  <c r="B9" i="9" l="1"/>
  <c r="E10" i="9"/>
  <c r="B10" i="9" s="1"/>
  <c r="E11" i="9"/>
  <c r="U15" i="9"/>
  <c r="U13" i="9"/>
  <c r="S13" i="9"/>
  <c r="S14" i="9"/>
  <c r="U14" i="9"/>
  <c r="S15" i="9"/>
  <c r="V8" i="9"/>
  <c r="S8" i="9"/>
  <c r="E18" i="9"/>
  <c r="B18" i="9" s="1"/>
  <c r="C16" i="9"/>
  <c r="C19" i="9"/>
  <c r="C18" i="9"/>
  <c r="B11" i="9" l="1"/>
  <c r="E12" i="9"/>
  <c r="V19" i="9"/>
  <c r="S19" i="9"/>
  <c r="U19" i="9"/>
  <c r="V16" i="9"/>
  <c r="S16" i="9"/>
  <c r="U16" i="9"/>
  <c r="V18" i="9"/>
  <c r="U18" i="9"/>
  <c r="S18" i="9"/>
  <c r="E19" i="9"/>
  <c r="E20" i="9" s="1"/>
  <c r="B20" i="9" s="1"/>
  <c r="B12" i="9" l="1"/>
  <c r="E13" i="9"/>
  <c r="B19" i="9"/>
  <c r="B13" i="9" l="1"/>
  <c r="E14" i="9"/>
  <c r="R8" i="9"/>
  <c r="E7" i="9"/>
  <c r="E16" i="9" s="1"/>
  <c r="C11" i="9"/>
  <c r="V11" i="9" s="1"/>
  <c r="C12" i="9"/>
  <c r="U12" i="9" s="1"/>
  <c r="U10" i="9"/>
  <c r="B14" i="9" l="1"/>
  <c r="E15" i="9"/>
  <c r="B15" i="9" s="1"/>
  <c r="R17" i="9"/>
  <c r="R13" i="9"/>
  <c r="B16" i="9"/>
  <c r="S12" i="9"/>
  <c r="S11" i="9"/>
  <c r="S10" i="9"/>
  <c r="U11" i="9"/>
  <c r="V12" i="9"/>
  <c r="V10" i="9"/>
  <c r="C6" i="9" l="1"/>
  <c r="C7" i="9"/>
  <c r="B7" i="9"/>
  <c r="R14" i="9" l="1"/>
  <c r="U7" i="9"/>
  <c r="V7" i="9"/>
  <c r="R15" i="9" l="1"/>
  <c r="R6" i="9"/>
  <c r="U6" i="9"/>
  <c r="R16" i="9" l="1"/>
  <c r="R7" i="9"/>
  <c r="S7" i="9"/>
  <c r="V6" i="9"/>
  <c r="S6" i="9"/>
  <c r="R18" i="9" l="1"/>
  <c r="R10" i="9"/>
  <c r="R19" i="9" l="1"/>
  <c r="R11" i="9"/>
  <c r="R12" i="9" l="1"/>
</calcChain>
</file>

<file path=xl/sharedStrings.xml><?xml version="1.0" encoding="utf-8"?>
<sst xmlns="http://schemas.openxmlformats.org/spreadsheetml/2006/main" count="884" uniqueCount="143">
  <si>
    <t>xsd:string</t>
  </si>
  <si>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</si>
  <si>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</si>
  <si>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</si>
  <si>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</si>
  <si>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</si>
  <si>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</si>
  <si>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</si>
  <si>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</si>
  <si>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</si>
  <si>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</si>
  <si>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</si>
  <si>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</si>
  <si>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</si>
  <si>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</si>
  <si>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</si>
  <si>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</si>
  <si>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</si>
  <si>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</si>
  <si>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</si>
  <si>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</si>
  <si>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</si>
  <si>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</si>
  <si>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</si>
  <si>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BIM.Data</t>
  </si>
  <si>
    <t>BIM.Prop</t>
  </si>
  <si>
    <t>-</t>
  </si>
  <si>
    <t>Functional</t>
  </si>
  <si>
    <t>SuperData
(1)</t>
  </si>
  <si>
    <t>PropData
(2)</t>
  </si>
  <si>
    <t xml:space="preserve"> valData
(3)</t>
  </si>
  <si>
    <t>SuperProp
(4)</t>
  </si>
  <si>
    <t>Propriedade
(5)</t>
  </si>
  <si>
    <t>Functional
(6)</t>
  </si>
  <si>
    <t>Inv functional 
(7)</t>
  </si>
  <si>
    <t>Transitive
(8)</t>
  </si>
  <si>
    <t>Symmetric
(9)</t>
  </si>
  <si>
    <t>Asymmetric
(10)</t>
  </si>
  <si>
    <t>Reflexive
(11)</t>
  </si>
  <si>
    <t>Irreflexive
(12)</t>
  </si>
  <si>
    <t>Inverse of
(13)</t>
  </si>
  <si>
    <t>Equivalente a
(14)</t>
  </si>
  <si>
    <t>Domain 
(15)</t>
  </si>
  <si>
    <t xml:space="preserve"> Range
(16)</t>
  </si>
  <si>
    <t>Functional 
(19)</t>
  </si>
  <si>
    <t>Descrição
Textual Livre 
(21)</t>
  </si>
  <si>
    <t>Comentário
de Valor
(20)</t>
  </si>
  <si>
    <t>Anot. Ajuda
DATA 
(18)</t>
  </si>
  <si>
    <t>Anot. Ajuda
PROP
(17)</t>
  </si>
  <si>
    <t>tem.descrição</t>
  </si>
  <si>
    <t>tem.identidade</t>
  </si>
  <si>
    <t>Reflexive</t>
  </si>
  <si>
    <t>tem.identificador</t>
  </si>
  <si>
    <t>tem.diámetro</t>
  </si>
  <si>
    <t>tem.material</t>
  </si>
  <si>
    <t>tem.isolamento</t>
  </si>
  <si>
    <t>tem.vazão</t>
  </si>
  <si>
    <t>tem.fluído</t>
  </si>
  <si>
    <t>tem.sistema</t>
  </si>
  <si>
    <t>é.tema</t>
  </si>
  <si>
    <t>funcional</t>
  </si>
  <si>
    <t>ifcDiscreteAccessory</t>
  </si>
  <si>
    <t>Instalação</t>
  </si>
  <si>
    <t>classebim</t>
  </si>
  <si>
    <t>é.categoria</t>
  </si>
  <si>
    <t>tem.ID</t>
  </si>
  <si>
    <t>é.conectado.a</t>
  </si>
  <si>
    <t>IfcDistributionSystem</t>
  </si>
  <si>
    <t>tem.tipo</t>
  </si>
  <si>
    <t>dutos</t>
  </si>
  <si>
    <t>Avac.IFC</t>
  </si>
  <si>
    <t>Avac.OST</t>
  </si>
  <si>
    <t>Avac.IFC or Avac.OST</t>
  </si>
  <si>
    <t>ifcDuctFitting</t>
  </si>
  <si>
    <t>ifcDuctSiIencer</t>
  </si>
  <si>
    <t>ifcDuctSegment</t>
  </si>
  <si>
    <t>ifcAirTerminaI</t>
  </si>
  <si>
    <t>IfcUnitaryControlElement</t>
  </si>
  <si>
    <t>ifcUnitaryEquipment</t>
  </si>
  <si>
    <t>ifcFan</t>
  </si>
  <si>
    <t>ifcDamper</t>
  </si>
  <si>
    <t>ifcVibrationIsoIator</t>
  </si>
  <si>
    <t>OST_DuctAccessory</t>
  </si>
  <si>
    <t>OST_DuctCurves</t>
  </si>
  <si>
    <t>OST_FlexDuctCurves</t>
  </si>
  <si>
    <t>OST_DuctFitting</t>
  </si>
  <si>
    <t>OST_DuctInsulations</t>
  </si>
  <si>
    <t>OST_DuctLinings</t>
  </si>
  <si>
    <t>OST_DuctTerminal</t>
  </si>
  <si>
    <t>OST_ExpansionJoints</t>
  </si>
  <si>
    <t>OST_MechanicalControlDevices</t>
  </si>
  <si>
    <t>OST_MechanicalEquipment</t>
  </si>
  <si>
    <t>OST_MechanicalEquipmentSet</t>
  </si>
  <si>
    <t>OST_MEPAncillaryFraming</t>
  </si>
  <si>
    <t>OST_VibrationDampers</t>
  </si>
  <si>
    <t>OST_DuctSystem</t>
  </si>
  <si>
    <t>de.Avac</t>
  </si>
  <si>
    <t>Avac</t>
  </si>
  <si>
    <t>Sistema.Avac</t>
  </si>
  <si>
    <t>Peça.Avac</t>
  </si>
  <si>
    <t>IfcCovering</t>
  </si>
  <si>
    <t>Projeto.Avac</t>
  </si>
  <si>
    <t>ArCond</t>
  </si>
  <si>
    <t>ArRetorno</t>
  </si>
  <si>
    <t>P_RetornoDutoConexão</t>
  </si>
  <si>
    <t>P_RetornoDutoAcessório</t>
  </si>
  <si>
    <t>P_RetornoDutoDamper</t>
  </si>
  <si>
    <t>P_RetornoDuto</t>
  </si>
  <si>
    <t>P_InsuflaDuto</t>
  </si>
  <si>
    <t>P_InsuflaDutoConexão</t>
  </si>
  <si>
    <t>P_InsuflaDutoAcessório</t>
  </si>
  <si>
    <t>P_InsuflaDutoDamper</t>
  </si>
  <si>
    <t>P_InsuflaDutoTerminal</t>
  </si>
  <si>
    <t>Exaustão</t>
  </si>
  <si>
    <t>P_ExaustãoDuto</t>
  </si>
  <si>
    <t>P_ExaustãoDutoConexão</t>
  </si>
  <si>
    <t>P_ExaustãoDutoAcessório</t>
  </si>
  <si>
    <t>P_ExaustãoDutoDamper</t>
  </si>
  <si>
    <t>P_RetornoDutoTerminal</t>
  </si>
  <si>
    <t>P_ExaustãoDutoTerminal</t>
  </si>
  <si>
    <t>OST_VibrationIsolators</t>
  </si>
  <si>
    <t>ifcDuctSegment or ( OST_DuctCurves or OST_FlexDuctCurves )</t>
  </si>
  <si>
    <t>ifcDuctFitting or OST_DuctFitting</t>
  </si>
  <si>
    <t>N°</t>
  </si>
  <si>
    <t>Classe
Raiz
1</t>
  </si>
  <si>
    <t>Super
Classe
2</t>
  </si>
  <si>
    <t>Super
Classe
3</t>
  </si>
  <si>
    <t>Super
Classe
4</t>
  </si>
  <si>
    <t>Classe
Folha
5</t>
  </si>
  <si>
    <t>Equiv 
Cond.
Nec.
Classe
1</t>
  </si>
  <si>
    <t>Equiv 
Cond.
Nec.
Classe
2</t>
  </si>
  <si>
    <t>Equiv 
Cond.
Nec.
Classe
3</t>
  </si>
  <si>
    <t>Equiv 
Cond.
Nec.
Classe
4</t>
  </si>
  <si>
    <t>Equiv 
Cond.
Nec.
Classe
5</t>
  </si>
  <si>
    <t>Anotar 
ajuda
Classe
1</t>
  </si>
  <si>
    <t>Anotar 
ajuda
Classe
2</t>
  </si>
  <si>
    <t>Anotar 
ajuda
Classe
3</t>
  </si>
  <si>
    <t>Anotar 
ajuda
Classe
4</t>
  </si>
  <si>
    <t>Anotar 
ajuda
Classe
5</t>
  </si>
  <si>
    <t>Anotar 
ajuda
1</t>
  </si>
  <si>
    <t>Anotar 
ajuda
2</t>
  </si>
  <si>
    <t>Anotar 
ajuda
3</t>
  </si>
  <si>
    <t>Anotar 
ajuda
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</si>
</sst>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b/>
      <sz val="6"/>
      <color theme="0"/>
      <name val="Arial Nova Cond"/>
      <family val="2"/>
    </font>
    <font>
      <i/>
      <sz val="6"/>
      <name val="Arial Nova Cond"/>
      <family val="2"/>
    </font>
    <font>
      <b/>
      <i/>
      <sz val="6"/>
      <name val="Arial Nova Cond"/>
      <family val="2"/>
    </font>
    <font>
      <b/>
      <sz val="6"/>
      <color theme="1"/>
      <name val="Arial Nova Cond"/>
      <family val="2"/>
    </font>
    <font>
      <sz val="6"/>
      <color rgb="FF000000"/>
      <name val="Arial Nova Cond"/>
      <family val="2"/>
    </font>
    <font>
      <b/>
      <sz val="6"/>
      <color rgb="FF000000"/>
      <name val="Arial Nova Cond"/>
      <family val="2"/>
    </font>
    <font>
      <sz val="9"/>
      <color rgb="FF777777"/>
      <name val="Open Sans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CCFFCC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4" tint="0.39997558519241921"/>
        <bgColor rgb="FFFEF2CB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rgb="FFEEEEEE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4" borderId="1" xfId="0" applyFont="1" applyFill="1" applyBorder="1" applyAlignment="1">
      <alignment vertical="center"/>
    </xf>
    <xf numFmtId="0" fontId="2" fillId="11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15" borderId="1" xfId="0" applyFont="1" applyFill="1" applyBorder="1" applyAlignment="1">
      <alignment vertical="center"/>
    </xf>
    <xf numFmtId="0" fontId="5" fillId="10" borderId="1" xfId="0" applyFont="1" applyFill="1" applyBorder="1" applyAlignment="1">
      <alignment vertical="center"/>
    </xf>
    <xf numFmtId="0" fontId="6" fillId="10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vertical="center"/>
    </xf>
    <xf numFmtId="0" fontId="7" fillId="12" borderId="6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8" fillId="13" borderId="1" xfId="0" applyFont="1" applyFill="1" applyBorder="1" applyAlignment="1">
      <alignment vertical="center"/>
    </xf>
    <xf numFmtId="0" fontId="8" fillId="16" borderId="1" xfId="0" applyFont="1" applyFill="1" applyBorder="1" applyAlignment="1">
      <alignment vertical="center"/>
    </xf>
    <xf numFmtId="0" fontId="8" fillId="17" borderId="1" xfId="0" applyFont="1" applyFill="1" applyBorder="1" applyAlignment="1">
      <alignment vertical="center"/>
    </xf>
    <xf numFmtId="0" fontId="6" fillId="1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9" fillId="14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2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0" borderId="0" xfId="0" applyFont="1"/>
    <xf numFmtId="0" fontId="6" fillId="2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5" fillId="15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9" fillId="18" borderId="1" xfId="0" applyFont="1" applyFill="1" applyBorder="1" applyAlignment="1">
      <alignment vertical="center"/>
    </xf>
    <xf numFmtId="0" fontId="3" fillId="4" borderId="8" xfId="0" applyFont="1" applyFill="1" applyBorder="1" applyAlignment="1">
      <alignment vertical="center"/>
    </xf>
    <xf numFmtId="0" fontId="2" fillId="4" borderId="8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vertical="center"/>
    </xf>
    <xf numFmtId="0" fontId="6" fillId="5" borderId="8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vertical="center"/>
    </xf>
    <xf numFmtId="0" fontId="10" fillId="19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vertical="center"/>
    </xf>
    <xf numFmtId="0" fontId="3" fillId="8" borderId="8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vertical="center"/>
    </xf>
    <xf numFmtId="0" fontId="9" fillId="18" borderId="8" xfId="0" applyFont="1" applyFill="1" applyBorder="1" applyAlignment="1">
      <alignment vertical="center"/>
    </xf>
    <xf numFmtId="0" fontId="2" fillId="8" borderId="8" xfId="0" applyFont="1" applyFill="1" applyBorder="1" applyAlignment="1">
      <alignment vertical="center"/>
    </xf>
    <xf numFmtId="0" fontId="6" fillId="4" borderId="8" xfId="0" applyFont="1" applyFill="1" applyBorder="1" applyAlignment="1">
      <alignment horizontal="center" vertical="center"/>
    </xf>
    <xf numFmtId="0" fontId="7" fillId="12" borderId="8" xfId="0" applyFont="1" applyFill="1" applyBorder="1" applyAlignment="1">
      <alignment vertical="center"/>
    </xf>
    <xf numFmtId="0" fontId="7" fillId="12" borderId="9" xfId="0" applyFont="1" applyFill="1" applyBorder="1" applyAlignment="1">
      <alignment vertical="center"/>
    </xf>
    <xf numFmtId="0" fontId="11" fillId="20" borderId="10" xfId="0" applyFont="1" applyFill="1" applyBorder="1" applyAlignment="1">
      <alignment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2" fillId="7" borderId="0" xfId="0" applyFont="1" applyFill="1" applyAlignment="1">
      <alignment vertical="center" wrapText="1"/>
    </xf>
    <xf numFmtId="0" fontId="2" fillId="7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left" vertical="center"/>
    </xf>
    <xf numFmtId="0" fontId="2" fillId="7" borderId="8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10" fillId="21" borderId="1" xfId="0" applyFont="1" applyFill="1" applyBorder="1" applyAlignment="1">
      <alignment horizontal="center" vertical="center" wrapText="1"/>
    </xf>
    <xf numFmtId="0" fontId="4" fillId="21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5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ptos Narrow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horizontal="general" vertical="center" textRotation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horizontal="general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vertical="center" textRotation="0" indent="0" justifyLastLine="0" shrinkToFit="0" readingOrder="0"/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281E38C7-35E9-4384-816B-48BE3B7A53F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EFC389CD-3040-4879-A304-07EAD83C81F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3B4FDCB3-F857-4036-96DF-DD24105750D4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E1866E1A-2431-4D27-B796-BE438E51E956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AB3C7237-D4F0-4432-A519-A3EBA948D72F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89170C9F-14A1-4A68-BA02-0A8264462C2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B8575BBE-E377-4ED8-8570-8A0325623F9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BF1764CF-3A86-4196-8CF9-6FB1FD01BFB0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D03E2AFC-8C99-49CB-B8F8-004145F0B3D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D0514E23-69C3-4A89-BDC4-B948737A4F9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DE880B98-263F-4DBA-86A9-D473D11A0D5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50EEC505-9946-4C98-B829-156F6007EEF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7BF56C7F-3BB5-419E-B0A5-536FAA45AB4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DC7ED648-496B-407B-8159-D7F1761DA51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DA5FFA84-BF89-4990-A655-8D335C728CB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CD8C9366-AFD3-4097-8781-78AA888488F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E9783B26-8038-444F-A7BD-25FBD7C866C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F9FDDB3D-9B41-457B-8726-8C922F0667E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5527B5DC-0AA2-43B6-BBC9-B5FD30F65CFD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9B6B58A1-6BEF-4133-BEBC-0FDD26195F2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79C02CAB-C727-4B1F-BE07-6AA181BBEF7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DB470445-29C8-4FCE-A733-438A9D06331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19A2D076-767E-44D4-B7FB-9BF26868A07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F0BC999A-A0FB-41E5-8FAA-154C9D1B41C9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B558D582-7471-4050-8CFE-0285DC9EA71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8AE2FEC0-3FAB-4B90-BEF8-8ABCBA7294C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846769F9-CAF5-4B8C-8F9B-03179799250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0F0A5E9D-84D6-4BFB-9B89-D6B1521A03B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4BD43C86-75D8-4B87-9530-F0E7E5B3988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F9221E3F-5B38-4BA7-980F-F89B1F4D542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D17BF251-A364-46A8-B67F-D0503000080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1F8B9B3E-BB5B-4675-A43A-806F8AB78CF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7ECA88D5-BF07-49F7-9EA1-B0FB559BBD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DAD0074C-6BD9-42C7-B7E1-9306BE1012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74792612-5ABC-4CFF-8BF8-48589284D0A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CEBDE8B8-C08A-4633-825F-143B976A984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9D01D555-3020-493A-8CA0-F10A33E132C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CE5359C5-F82D-4D65-8291-AEEEB79E99E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462CF2D3-4155-4D79-B64C-81DEAD3C441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C6F27D3F-16E7-4B97-AEBA-A814757D9D1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5055D92E-7513-48C9-8A16-70ABCA2E17F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3A62AA97-AFE8-4C1B-8C17-06D3EEF7489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D150EB4B-6BDC-4936-AE26-BDA43421622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0ADFF751-6EC2-4BD6-8268-C547CB55E94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37999A3C-1F8E-45FB-9E88-E1A3DBEE2C9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FF9B9663-BEED-436B-8940-12BA9BA498B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F5EF1249-F34C-4DA1-AAD9-C7F322C8EA4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EA37C5AE-D566-4208-9DF1-C6A377344FF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14B63A16-DA63-4291-8DCB-78AFF6DBB26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EFDA2E6D-F513-494F-AB49-F3968C9B2A4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A244F129-1858-4653-862F-9A80C7A68B7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77195574-7945-43CB-B303-B536EE167AA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060B82A6-34D1-4E65-B997-4C7E9E5F734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C3D27663-3D89-4F78-8EB8-32F1C19DF86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24AC33E2-2A84-40A9-A1EC-5DF1F30CE4E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6145D5E1-67F9-450B-AAB1-8FD29C59A05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FFBA7EE3-83B4-4C28-87B7-BEC353CEBEB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CA0FE14F-9BFC-44DD-9F63-D97608C25F4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314B3B8D-D7B6-4945-91D0-03DAFC703EF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F63F9A50-29A3-4670-A4AE-32E5A365F5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A9D2AFE1-74BC-4829-9384-3C264659CB9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6172EBD-AC9D-433F-ACE5-75F5C88ADA4F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2F554160-E35D-4A95-801C-81801693EA7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234A5A35-ACA1-4497-A5EA-675B3ABBD072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8C318C13-3E6D-4422-A59A-2910A7F8A53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B099BED5-4C18-4843-A10C-76A2115EFFB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3D7E3BC0-A6C3-4BAB-8F55-ACA982E39B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3906A555-C5F6-432F-ABAA-E723C0AEB60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6F1BDFF5-EC55-47E8-A632-C456DB006F6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BE5B8BF6-5480-4CF1-828D-2567A8DAED1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B8A61526-7C73-4C78-90F8-00F8AE19C4E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A647A8BC-CD45-4C1C-8B26-3EE45AE862A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D898CDB6-E12F-445F-A453-39F8639C78E1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235ACF83-326E-4F75-8EE2-08EC337CCE5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C7864BBD-4E37-4292-9460-A841DE7221F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1FB18B61-1D6C-4FCE-98A6-764600685E0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A73AA328-87AB-42D4-BC67-FD1EFF917E2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D5D22A15-A3A6-4B54-8067-55C821FC70E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B37AE9F5-5E4C-4307-B5C9-7D6512F6D86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B09DEB56-35DE-48B2-A690-AB94DB371EE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79E93830-1B40-4EFE-AE84-F89DFD1DBC0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999139DB-540C-4893-80CC-84E515453C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FB6341D6-B9C9-4483-A240-3B2D8320F64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E6ADDB5F-44AB-414D-9DF1-0934C6DEB25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46D7104A-519D-4796-8ABF-7B72C0E8A9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3AAB6921-06B9-43D7-AD12-8A952DA705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6E303129-91DE-4C8B-9FCA-86EFEA4335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B63137AC-ACEB-4160-8452-3DDD42937EF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F38202C0-3A01-4087-8186-5E083127C85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81E4E043-9191-44F0-9985-D35311C183E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CEFD022B-B4C3-4893-B620-D5660967197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1EBDFDE0-E3BF-45A0-9412-45E66030DCD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C48F285F-6C60-4C95-9320-CACB8518235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88F65A7A-8DFA-44B5-BF50-550AFA5A88E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A2DFDDDB-989B-488A-BA76-F49A70ABE7A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363787A2-23E2-4261-AC99-5E6D8B422A4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09307C59-8CEF-42AD-A955-F3EF9EC9F08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D0996EF6-43B0-4B02-8757-0F2104D0AA1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23FBB138-7A7A-438F-8AD9-52C2FF660B9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C9A5CB5C-793D-44DC-ACDD-5F7B83CFAAD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486026DD-FB32-4862-A4A8-757DC8BAC5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65CA84C4-676F-41E2-8B02-FCF42C65A94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FE4E090D-0F86-4CA3-BF62-72B2206500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59C6543C-84CB-46D6-855F-455520F2ED9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517F2535-69C3-4647-96DE-1BC25B4FEB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6A17C0FB-7851-4B93-8262-F80438E9F33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95DD3967-D776-4000-B6D3-EB14986F8F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7DE5DE05-5CD6-40EA-A9EF-6C2411971D9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2AC6AA8F-5951-473E-B287-358F6662232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CAF2D868-9012-4F71-88FB-55A23DD15C6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566E2BDD-06F2-4F96-B3D7-D5F77BD9E7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79084337-1723-4F7C-840B-F2C7C047D7C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1CE0B068-668E-49B4-98BC-10572941637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D8053F63-7A41-4B37-996A-45AA3E3C66A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C1E27B52-7CA3-477D-B900-7C7DBF82AD6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9322E90B-B0B6-4AF1-98A7-24421525BE9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D15052AB-5E72-436E-82A2-39543CB9367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E26B24F8-F6D1-4352-9746-285DC7E742F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F09CFE8A-02D7-40C5-9AFA-B6035C6B989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7D321E94-6733-49B5-988C-D38D6259A5A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CA440DC0-CE3A-46A8-B28C-D21D737C33D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0901DD1F-1863-4660-B30E-99A825E6186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4279665C-2A55-4AFF-97A7-D570DF85211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01BE4A1C-B37B-4515-A26D-3E90F499A5C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D80B405B-193C-431B-906D-D681C439E7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E94F19E9-D549-47B5-9100-DABA61DDEA9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5E8551FD-AD13-479A-967E-99E957DBDA0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3D42303D-DF11-4E79-8F84-246C9C2C1B4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B8CC119A-58CF-448D-8686-96D266C9649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2D987FA3-A4A6-4109-86B9-BB725A68DE1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4BB92276-0A2F-4522-922B-3FFBAA83F88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3589B34C-C23D-4442-AB14-B6BD8195BD8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F20B39F2-9CF4-4082-8B93-DC2E5DD84DC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EEBE3B37-7850-4BF2-9ACD-D5E0E49DC51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055B6FFE-8299-47DB-B069-C17536E5093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90CED97F-B5A1-46B1-BE74-DE40359B394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1B8D890E-411D-4796-884C-C7DEDFBAC7F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DE56B115-180B-46D1-9E04-F9B60AC3DA2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FC5F8DED-6240-4AEB-9EF0-326AD6E2697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0489DB12-CB99-4839-A8FF-BDB5C1B2EB2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77212112-F7E6-43A9-9426-78EC1BD467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58C0B32C-848C-41F1-922C-0CCFA63A87D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621D4E8C-77CA-4D95-A1DB-BE73046FC0E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DC582AA4-27F5-4578-BDB9-BF9E3130161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F9266E7D-0095-46D8-AA04-C34AE36FCFC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668CB0E0-06B7-462F-BF06-3D2744B718E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470819EE-253E-4DD9-B972-4B980625A68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7F095ED6-8C3F-4E12-97A4-96D394705EC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14AFE14A-DC5C-437B-A51A-B58AE412106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E87AB3A2-0094-4314-B8FA-6CB204F8A7F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B10F84C1-9829-41BC-B7B5-0D3EFF2A8F1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E7131393-B0EA-42C2-89AA-A76245F01CD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E6694B67-47AF-477F-8D92-0E313B36122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35FD554B-F451-4263-BDA3-E5A5BF75163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61B2B0AD-8E57-4ED4-BFE8-6183478CEF3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6F79C779-AAC5-420E-BA53-AE753F6EA92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44E9A861-4222-4A25-85C1-627EB68783D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AF1999D3-FC55-41DF-8314-9A41F57F86E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EFD35985-E607-4421-B276-5A10D42E078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D27A5B84-BB13-417A-BDDF-2220ADA2273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1186535C-C45C-4C2B-8D40-593F69DD88E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3F003DDB-1974-4A79-AE51-2274837687D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C3399491-4458-4C01-9110-B7C6C47B39D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56338D26-10B4-4633-98D7-DCAAEA48EE4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43CF3E7F-398C-4BAD-A761-66585DEDE80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00EC6477-E454-45FE-9FC8-6A0CCDD4D8C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EFED0B1D-8017-4688-87AE-C4BE9453823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8D97E237-54CA-4085-ACE7-95C44A63C5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1B85C2F9-8B67-4911-B3E6-B07DFA1626A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48BD3824-4166-4A8A-9104-5D59F04E8AB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A5BAD0BD-8FE3-4A83-A4AC-7821943817D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F5055A84-C953-480A-AE97-26E9D816663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CF3E2115-F09B-4C96-ABC1-D7747F6F2EC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7EAD8DA7-BF57-4887-AC82-F5535597433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FD542450-11C3-42D7-BD01-8241FA170A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1C58A469-1D72-4791-858A-46447EF92E2A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1A1C0B05-E806-46FA-967E-5A2C5571FA5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225DFC61-3961-4041-9C34-DB0DDB604F0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47B6C66D-0715-4612-A279-E4EA6116B947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E913B457-1063-4B1C-936A-9EF87050253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45D8F38C-13AD-43DA-8FAB-D13B2F379DF5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3C617EC1-F982-4511-B068-46EAB108793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2BFFA5F4-829C-430B-9506-BEFACDB1DB8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C3055B75-C46F-4112-AC8C-31E9B4C96C1E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2DAF160E-DC22-4BC7-9A6F-0F4410014C6A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6260FC65-6327-43C3-A6CC-34F257109A5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5821505F-FCA7-4FF2-A24B-20D76854749E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809840C8-3D9A-43BF-9CF8-DE59CE583DB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BD8C146B-DF3C-439C-80F2-E344087A733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6A6413D3-2575-4009-8688-7DCB880F989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9BF88B25-3B19-48B1-A41D-F767F6B0749F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636787D5-96BF-49B8-B553-5436559A29C8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B6AA83D8-3443-418B-9B24-9B1A8739E9F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33DE2FF9-962F-427B-BC31-41AC5C541C4B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0E7C12C8-8D1C-4307-A526-295DC0A68A48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2EA11608-5E65-496D-BFB6-6A85EE255B7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DB613804-4220-4CA7-9DF6-0D26DD0DB97D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B36063C5-4A05-487F-98D4-FCE37C8D9DD5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FAE86465-8653-4F0D-B95F-5A9D6927C6FD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DD2405A3-E396-4518-AC99-CAF23B74FC6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1676994C-87B8-48B1-974E-FEE8955019F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C7A27DC9-DAD7-4FA7-A8A1-05FB7228DC5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F2B4A593-2FAD-4AC6-97E1-F1B9A4E6557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21A17E59-94BE-4384-A424-55E6D6F2B59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1B3A79D0-CF0F-442D-8BC2-59EBF2752EC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EB41E66F-6DE8-4408-8AD6-D0DC8D20567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6D9AB7D6-77B2-4CDA-B023-75D83333170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1E9A89C3-C2CD-411A-BB70-4AF68179D3C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9C751DBE-DA2B-4A72-806A-CAD521E4EEB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F8262B6D-4320-481B-AB87-43BF5C2532A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A7806B04-4216-49B8-B162-1E905557B45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EAA30B17-ECC6-40E9-BCB1-149B4802490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68BF5818-ED4F-4C85-BE71-A6D9E991FBF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E5E1D6A2-58BB-493D-904C-CDD2559D9F7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85627EAE-8E78-4BAF-A1C0-160F92D1A28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B03ECE4E-4CCD-41D6-8735-0491A71BFB5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DEB91F66-60B0-42EC-BC55-A15E894C9C2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C2913512-6068-4D67-98C4-3F87B0D5FD2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2A4E5A9A-CE11-4930-9277-21CA0C228F9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1B483B61-E0CA-4C42-BC9C-1A57A06E0C7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6B3C199B-9085-4D83-B2B3-5D1DBD0C5E7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19117DDF-FB8D-47FE-BE57-3A6FB45E905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7C30431B-C278-4B44-9C75-DA68079D599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2D51D211-9841-4999-9E0C-2F05BFAA20C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5BE4C879-40BD-42A2-A12B-3AA34C27604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07899620-DE26-4315-B96B-70336F83CF42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09DD3A1D-B0F0-4925-BCAD-1717CD45A7E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89433FD6-B5BD-41EA-AB19-2E6A1934F1D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23B83CB5-851F-4C4E-908B-AE6C0F6A128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3A7D097D-DF57-4A08-92B3-A2E15DDE422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A11BC2E7-B124-422B-8A15-B54B5C66780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755F4297-7CE8-4A22-AB81-F6A3603767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C1C63C6D-E53C-44BA-B6D3-AEBAB9A17BE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DB511757-8B17-42B7-A7F2-A957B9FDED6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AC394DA2-5DDF-4E68-BA55-C61ECA952D8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C4915CC1-1942-4279-90CD-23DEA2FD7F5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88197497-AF41-4374-B465-4FE7B3AFE31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FA394628-D858-407C-8A32-7D2FF550FB9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A1C7B4F4-CC2C-42A2-8AF5-96F1F338FE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C62B2BD1-73A2-4F11-A715-8D01C97E30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AFC8DE69-A8F5-4D41-BB6A-648DD39E05D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9D20C35F-93D5-4CC9-AC22-523B1E1CA9D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30CDC67F-9705-4610-A302-BF99185E2B0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9FB252AF-A161-4D8D-AF8F-2012991F48C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EEBFD794-9827-4B2F-9E2F-6C3DA347C8E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4B0BA66A-42F8-4F17-BE30-DB295F8F2EB2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CEBF6418-59E6-4CE5-8A8A-4E31639162A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37EDE649-7136-4DA1-867F-D42FFBA54BB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EF6609EA-F7DA-4C03-9BC2-377D2C5F303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CEE24913-E00E-473B-AA97-B3E65A68112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C0F42F0E-3331-45B8-AFF3-1017A16E8A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E135932C-849F-4997-8CDD-9D48B023FD2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A780B85C-1F57-4011-B517-7356195DD64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3F44CA97-193F-4387-BD82-497F8B074D6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559EE446-4634-4610-AC23-8CD0C75AFE1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14FDA6EE-9840-4E45-9576-9CE91C3BC0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D0C34385-E408-4DB4-BB5C-EDD367022FC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4E8A8F3B-C19F-42D9-82A9-512C95EECBA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691B81B2-D751-4A66-A41A-918C6CE5F67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728258FE-6142-405A-8418-77C224747DC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F69AD695-53C0-4FA9-B167-597D37A1E70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26567629-1C0E-4193-B01B-18FCFB81E23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D502CAD1-8C40-4515-AF14-375DD949A20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983E3246-C6FB-4A42-92C4-4EAEC15BACD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FD4A14B5-CFAB-4789-9C97-272FEC59564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69237B1D-C8C2-461D-A137-21ADC957A52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9EF6A64D-4288-4057-A8B2-BF2149D68A7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6DC2AEE9-52B4-4425-A065-2124AD07CD3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0A399EE7-E977-4C19-BAD7-7EEE8E36E43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8D1FB589-D981-4253-9DAA-02A62152C68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2A7E3BD9-8EFA-4537-B3EB-685855C0C6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49F043F6-58D2-4FD7-BE85-B5B74F94314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9DE6E52F-6C70-439A-BEB9-40AC92131DF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889F72D5-3D2E-4AA9-9889-2F481E7BC58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6CF98733-96A0-4C80-B98D-74691DB0CD7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17D552E5-36C2-4ABA-A27E-F2740861927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D4938C2A-EE4D-41EB-B499-1041652829C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F7D6008E-9CE4-44C4-97F0-2AFB05C1588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B9F5FE5F-0A0A-40AC-A356-78D82332626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CCE24B2D-90AD-4659-AF54-C8D01BC6125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27650A2B-D160-4384-B047-89AA210F7FF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38D1A61B-DC10-45AE-B54F-2344BBEE3E1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E44C82DE-20D6-4B1C-A0E5-3306857EAC7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A6610C73-DB41-4B2F-A775-3FD9B5E0477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4586F89E-D68C-4DCB-A188-D4DBACE5AD8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44DCA91A-2473-4FED-8896-11259653886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4316E216-58B7-47F7-ACA5-14F11AB033B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A83DD44B-A1F6-4BE6-9CCA-8744EBE53AB1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6BED635E-ADA8-4282-B8A2-00CB88D48ED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75A2EE9E-34D9-4405-AF60-ED2CA875A72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3CCBED9E-33F3-4076-821D-7018B358FA0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46F657FD-AF1E-46DA-B635-4DC60A5C532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A1068E97-7FCC-455F-ABF1-B3971601F5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D0028100-B7C8-4F1F-A2F0-3F5BDF9C4C0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6CA4C535-B99D-42F9-9D2A-9E0ED8BAF49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3B4CFAC4-B8A6-44FF-B94F-BB0B7C953E9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835DB14A-9DD4-4820-83D5-B0DAA0C56F3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4167FF84-9FD2-4D12-B2E4-6291170E21B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3DB14146-BD46-4C87-84D8-25BA0619E87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6E728D7-BC0E-453D-BF25-191C70A3F0A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33CE3BD7-42B2-4B1E-A4BB-C935437ACC35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B1511CA8-3308-4A50-9B7F-F46844EBFD8C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3826B8B0-D079-4640-A971-53F3BF123A61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A302DA60-952E-457C-9E19-9F39A4BF0350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185466DD-DCF4-42FD-9AED-A51EA3B61C8A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239C6C2D-FD50-4FEC-9C4C-3DAB669238B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FDB9CCC7-F2E4-49F6-8F3F-E3D35D5595A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8F9BE4F4-EA5D-4A2E-A2D6-AA4E1088A9B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8757F6DD-B979-40B8-B73E-30493F673CCA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BD63245F-6283-424B-B3F6-E1C2714D735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D574A797-EF59-46F7-AF59-DF16A1F1126E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78C1E24D-0142-4528-B120-B4AF2B83BA5C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FE621C7B-2A29-4C94-9A73-6AE38B87C16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AE485421-C98B-4671-A2CD-8B68BC3E0ED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07B846A6-AA00-4AB4-ACA4-067D3B24A60B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56E119E6-F9DF-4CD8-A95A-B656573DC903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843CA21A-FD4C-439E-9AAA-BBFFB2D6E6A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193BFCBE-9506-4496-BC9D-5EFBB2E1F16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DD200D2D-9C14-4D91-AD45-3D4F0B05741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BE779E8C-0272-44E5-B5A9-B494564D0AA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480D9C58-EA15-45DC-B538-DF1632B1F3C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40556620-0C67-49C1-97F5-2AAC531B8167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E9E839FE-FADE-4875-8658-809157A9E455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58778BCC-C4A9-4538-ADC0-7C6D294808D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5EC850BE-4074-43A9-B2CA-0DC89B708F0B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805349E9-F9D6-426A-898F-8BC1401E807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36696E0B-CD9D-4F57-BCFC-13FF5F68C78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999EB32F-9D4D-4B83-A233-C43EDAC0B15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FEA07A21-82BF-4FBB-A018-58380F99555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E59483FA-CCCA-44C1-A899-07263F6B3A9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BA77667A-F713-4DE6-BA3F-D790B9A2881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8FA65F43-30A9-4040-BE4D-420BDDB0891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25634B0C-2E7B-4757-A246-AE969FA5CB2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C5B8CD61-7C6B-40A6-9E59-6DEC402939C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EB831C71-AECF-4202-A4C1-3CFAA211FE0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A000D369-8C43-4F31-97AF-693CD2399C7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EC4D21ED-F2D0-40B7-A991-6FE273D286B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2D9790D7-2FEA-45DA-8801-EEC2E44183E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5B568E01-8989-4F7A-BD5E-AA91DDE41FC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A4481A42-0020-4910-BD3E-824B8FA762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B95BD578-2316-4CC1-A117-29DBCD913551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C010ADD5-186A-49FA-99F2-DBB4492EBE6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8ED932E4-7443-4FC0-B47E-878C7AD727D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A27EB1EA-2F10-4E83-8A09-2A441935CD9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C1AE47FC-37A9-4B60-9B5F-27A30E186A1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78694514-E330-4E79-885F-446214F646F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E7B17D10-E1F1-4376-8629-8B6DC49FF1E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6BC6B151-3235-47C4-95BB-5BB7AF5E391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A5DE8EE3-4CFA-4A8C-A8F6-81C994DA523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4301EEFF-49D9-4F34-BE75-C216A7573D6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2CDFAFC4-55E2-473D-8473-15456478FB3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72F576C7-09B7-496A-B6FB-1B92CA70772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576CD15D-98AB-49A9-A335-EDD33977B0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88F5D7F5-E46B-4489-AA6F-86AAA6CB1AD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AF3B1986-7C75-433D-BA97-FB81A35BC78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FB1EFFE5-5F3A-4125-8EFB-9214B6FDDF6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EE28184E-EAC1-48D1-B514-068A5C9D970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7462E388-5717-49E4-B70F-821DE2ABC32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A8495868-2D95-4B48-8D2C-5CEE2C0DEB1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5E46D27C-0B2D-4395-9BCD-B19DBB82133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464690A7-690E-4CD1-B4E4-D9FF3FF3207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61804944-277A-4C08-90E2-E19EC197631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1A6E8179-3D98-4D63-B00F-26BAC4833C6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C0F3742B-1415-41B9-A0CE-B6FA0B8BE1E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8DC228EA-AA65-4D31-AB67-EBA4A9984FA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FDE3982E-A906-4764-8FF0-4358A284AEE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4F8759F9-0768-40CD-BCF1-CAA5A623265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FBCC9236-9126-449C-9BE1-713941DCE1B8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04CC6E0F-D5A8-4F3A-87E9-0DF7FF734D2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B0CF4F95-12FB-4B5C-BC3C-D11A3057DD2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68F35EB7-8AA7-4F32-A838-5C6A9A84F31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3243C396-61A4-4F2C-A7BD-1EB7E435D60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0E64AA8D-917D-43AF-A42E-61551C0881D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26B4EC6A-C330-485A-BA21-A01D5D21566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0AA46B10-B9EA-4DD1-B021-069005032BE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E6ECCAEA-8AF1-436E-8EFA-8F1B6CD6D0F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C42D50F0-5B64-4613-8B85-79E71052B15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D86A4B40-8F27-4898-8B95-506EBBC4ABE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50A4DCFD-2789-498F-A19A-308CDAFF5FA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A5242F2E-53E9-4FFF-8B16-0AE7DA8BE1C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FD648C43-9DBB-4456-B772-685F5D353E7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AB6F1919-EBC3-49E2-AC4C-C23853251CA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7233C02E-F3A9-4355-9A5B-B30A82A4B7E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9B4925CE-107E-456F-8920-279D578DB51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0B43FBDC-EB31-4FB3-BEF0-EB37E926BBD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C06B8932-213B-4414-8E4E-2268AC2133E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2242B570-BDB4-498C-ACAF-BFA3DDE5377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7666DCF4-03AC-4FA0-B838-4E853C3E1E6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76204F2A-88EB-400E-A5C1-9FCCF1E9335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15282970-5CED-4B65-B8B8-C7A92CC1934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EB9C9964-3191-4C42-A52E-E1E323354ED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90CE2078-C34B-4156-B0B2-6B561838567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D7AC70D6-EF26-4F5F-B278-C6E61035867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93D02C18-327A-42C0-901E-D46F782A5EA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CCA1E62A-6528-4E84-97E4-191B9210276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C36F05B2-CCA1-4DCB-9E54-4456C8E5DDB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D9948699-E89E-402B-8E6E-BCFA5E5C31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F5906324-1ED9-449F-B5C5-3316FA158AB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212F238F-8F80-4105-A0D9-381E056DE10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26DE9708-7DFC-4007-B88D-CA9EB1AFD0E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D6E46232-3556-41E1-B123-99A17EEDE4C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3715D068-FFF2-4461-8CA9-8E67EDD763F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F9EEAA81-488F-4929-A107-1273B2C644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3B0C413A-87C1-4CA7-B851-8B4EA2398E8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8F8CDCEE-3A9C-4FA2-A9A2-889923675B9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647BDF67-DD3A-44A9-9C83-2957DD76CA7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3618B5A4-A368-4B82-9982-4E5AB6F6838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1BF70492-15A8-44F3-8C98-11657E0B1DE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AD586DAA-17E9-47B7-9A24-21E8A40C92A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C3F9BF94-F647-4A03-9EC7-87EC7914021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B0EFA9F8-42F3-40BF-92FD-7BB1A33A24E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58E995E1-B073-40CC-B9CB-F72E9355263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77DD0AE8-0983-4390-80B9-B75083A4F8C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4CBBEAA6-68B0-463A-8A40-7CA596F8447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7A0F746B-0ED4-43D8-A031-358B79C707C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43861BAC-160A-42C1-B43D-81298366F48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A72BD267-E5F5-44B1-AF74-9C63269A5EF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09555D52-6801-4FD9-B4FB-D8664C57476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4A86DA25-12A9-448D-AA76-42FA92A126D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52FE888F-746E-4895-95BD-724D916D129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AD9B69C4-3341-4333-8A30-E6CA495EEB7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20AB1F39-189D-49FF-8AFF-C95D732870E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A30ADDB8-A1DE-4ECE-ABBA-6573D37C501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A57656E8-9447-4E6D-A689-8855B98B7FF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F9FFE5A1-E0F2-4EDA-B09A-3E2D9A7A9AA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CB21B7FF-FF4C-432A-8836-2B7407ACF829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EF74B2F7-3DEA-494E-A862-F4210DFE0C6A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09E9113D-F641-42CD-AC61-1D961F9D8BF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0F31244F-BEDD-4689-9B12-1ECC95F6777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97569F4B-29FE-490A-B32C-541985F13F6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1C9C9B76-F4F8-4C98-84F2-DC226153DA8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98FB900C-8223-4E25-8B61-1F4799C553E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440E7D73-9563-4ECC-A537-C2C0D9E4190B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FB8247EC-92F3-4560-B8D5-21B4FEBDC657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188C4593-ACC1-4064-902F-9DBE27357CF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CD16F53F-A6D1-47A7-859D-B55FBB17421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341F5795-BB82-44AD-AB57-9C30BDE5A669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717B04D2-C8FD-4490-8B3F-8C2A6516385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4849909B-1853-4AF5-9C2D-928DD5861883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56CCAE96-8F8F-46C6-B6F0-B6C5B3F1BE1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8712D5F0-FA4B-4155-A2D0-623CCAFA34DB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2F25E8AA-4D94-4ACA-9BA0-2D2305B1A25D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096FE6FC-0E21-4B86-A91D-18087871E0D2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708380F9-60F5-4086-8394-D5AE7D4CC0E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1669D73D-D110-4544-BC89-0F1CEF009EB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67857199-3783-48F4-9C4B-80308192D720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28093F18-3AA4-45B9-AACD-C6B0AF259C0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9FF8A4C0-211E-49B6-855C-673898D507FD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754FBAD8-F3B5-48EB-8C4E-D43F8EA395B5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6E7A67FC-32CF-422C-8428-D894334E5545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0BD390CB-52F0-4951-B342-20C681FB105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D03FC053-23E9-4D8B-B485-AEB4BC709BA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6D802676-D53C-4234-B065-8AB82144A8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8872EB82-EB04-4110-8358-F2EE7D6A180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ADDD4340-0976-439E-845D-0A8A9C4FE25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1E0243D1-E9F9-4FFB-87CE-09D385970B6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38983CE0-2144-41FE-B35C-1CB6B6D5F5D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DBE31FA5-0590-4A19-8A50-868EA912CBD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AAFEE791-5588-4EF4-9396-1E5CCB5AD61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A22EFDDF-23EA-4E7B-B572-F539BFF3D7D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57DEF6EA-4A43-4370-BEEB-087A8FB7369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719CBBF7-FC18-41DA-8441-CE006FF5E01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1106C754-5320-41AA-A937-56DE46AE40A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FC09471C-50F1-4F18-A508-5F11CAB1F0A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12BB1DDA-E739-4F23-9614-119E89A5C20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ED97453A-EDA9-4BF1-8657-1671FF7B6C4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B0397F40-167C-4C54-84B1-FC649DC2995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ABB219E0-9A61-4B61-A45D-635C0880851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74FC4E86-6533-4E44-8C7E-B0814C2FAB7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2F9B126C-165E-4F06-BB80-AEF777FC484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52BE8C41-0A97-4594-9447-6E911986634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4211C26C-4D9E-40E1-9AC2-49C2472D4DE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A69F4F80-639B-4531-9EC0-D1F6F96290A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DE442065-8077-4E80-8210-C3EBCA3C175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88CC1AFA-9168-41B3-8C6A-518B6CA8D9E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E1F1DCBA-1F57-42D1-AFF0-4CE5452E5626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738F9025-49CD-4669-B4D2-AD76609C257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A44CDB24-2115-47CA-98A2-6A7810B85CC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58C2828D-A12B-4EFD-A61E-46C7796C813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2E9FFD58-6E4F-4518-8D94-D5416BA716C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2FCEA103-F84D-4F04-A0F5-9C031E98AFC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94006A5D-74ED-4E29-8F14-3456A3E32A5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67DC054-4F69-463E-96CE-2417C696B37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D02B7BFC-1AC9-4530-B417-539ADFFDE59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8B834AB2-AA5F-4282-ADA4-2C0A9B50746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899C9C4E-A10D-45D3-8B96-4573C4F41F6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1118CB9C-0D15-4DF8-8FE1-12272F2F397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5F1CF360-241C-43AF-BE86-C56173A34FC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0C29C37C-CB20-4415-AC9D-B2EE5269F48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C7174F0B-CFB8-4D79-BA21-8CE154C87E5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8EF04129-534D-49B8-B54B-58128017ED3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5D29A15A-FF0B-46D6-9691-7730817681B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7BC3E37A-080A-456E-B27B-281934B78A0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FEFFD336-8189-4139-8AFD-22DFCF28DC7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83E8AAE2-D6D0-4169-9704-8F775A8DA5D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9AADFCC7-4816-480A-A83A-2864694B1C0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9EE45D50-ADCE-4043-9AE8-52F66D56BA9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35868F4C-BB37-4446-8042-E2CDB26FEDB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F93F9B08-8313-414D-9FC7-365D533ED30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D33647C7-03E8-4B67-9B5C-9CEB14C9186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0C68A4B2-5954-42EF-87B6-1CFAA4FE81B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1EBC1098-E2C6-4D08-8FF1-B39A5651B488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E8AD0EDC-D787-4F5A-B5B8-E8CACB2A75E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9AF81FFA-5795-4581-9510-C753EA7B95D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9ACDB148-DED1-4523-B4E7-3D6B1D97BCF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20478D91-70DC-4090-BC8D-4ED5A1DC09F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482EDFA7-6EF5-4D66-84AE-B5E1AEFAB7F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08CEB697-A863-4D0F-A8CC-E03B8D38565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CC16F210-EECC-4869-A5C1-862D7CB94F9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46CA6C81-A726-43E9-A23A-E8B56C8027B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ABE5121B-862F-4676-A4BA-5A7B442EE43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587FA948-8F76-4A43-88D3-A72FDB38609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FC1B741B-9A9B-4228-8C6C-2EAD07F6D17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B8514148-2F69-48FF-B5CC-4453C6516B9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F123A712-20EB-4151-BB82-F8838964C9A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B05F283A-A4C6-4F64-8D97-548DFA4F46E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B0BE5D13-8A49-4ED9-921C-FA126F9CE30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6688271D-D3D4-4206-A646-71BF7D293B5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3E46C1F4-4C05-4DAC-93AE-FF1B3FE8184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E9ADCA76-60CE-4EAE-A45A-F73572CD16D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3A292901-2007-4425-BA31-B7A5384D226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FC039EC4-BEE6-417E-A274-80CC522AF26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4C0094DF-C1BF-46C5-9522-0B82788E882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16C826DA-9C7F-424E-911F-5A8ED9C82E5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A5A57BFD-F224-4FD2-8083-E9590D61AA3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B36EA832-819D-43F1-982F-889A9986217A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CD01C62E-C6B5-4FD1-98D3-11C024740A3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6D39AA92-9168-4B6E-9473-B808AA8DD3C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950E8EF4-A8B8-4899-99D2-002D7E9B92C9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03AECEBC-8BB3-417E-B9DF-B294F04B5D5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6858DB12-4E8C-4D0B-8B9E-B17FBC2DBCB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4B6BE4DC-88B7-47D3-8F56-79D05E2E17B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DCBACDE6-F8B4-4F57-8332-8AB6CA68EF3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AF9556F3-FFC6-47A7-AEBD-46519D3B43C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6B5288F2-3ECE-48FA-BDE6-34855AFBC71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747AD6B0-DF8A-47B2-BF1B-55868B1CD5C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44E64C75-49DD-42C1-895A-57CAB9B2C6D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7E39F8A8-E7A4-4C3D-A990-8482CAE6AA8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7C11F121-BAA2-4DFC-A7DD-5AB6710720F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EA0F4730-370B-4EC9-A239-3F09F939B7C9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FA5EE26B-A39A-4F22-9514-360DB7B2D6B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8BCF26DD-E61A-4904-973F-F45019B4688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77335B91-9BCE-4369-9476-2C134D6DD10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E8B59375-B8A8-4269-AEDD-C02B0A71E3F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E4CECFEF-A063-41ED-B7EC-C33E66D3CE6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A133E2FC-E367-4E07-A620-2EDC42CAC6D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216F0500-899F-4976-A4CA-BDFFC2D0E84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2976EC92-0E0E-4B0C-AAA3-4C8D020D0BE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51E41C7B-61F3-405F-B43C-B5ED5BE25A4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DEEF8F00-7B42-4F5A-AB20-8A811112D2D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4793D44B-7086-41E8-981E-75063FCFD1EC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25C31678-8C1A-415A-BAB6-EDCDF4763C5E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4BE9E955-1284-49C8-8DD3-34231554DCA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4E4ED9D2-54C5-4A23-83E5-4711B109787A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C4CDE15C-4E42-47DD-B521-2787731AA068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97B59466-A8B9-4304-B84C-C4965D7322E5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0751E85A-83A3-4944-8434-F37D209B7356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395C04BB-33BC-41D5-BCB5-418739D1C806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28582F0A-9250-4012-A3A2-14AC7D7CF6A7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BD00720B-078C-4AF8-A9B3-7FD405E6FD52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CED3A9F8-C48A-4B30-9FFB-AF88A675688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53583660-4906-4E51-8B87-AE0A91FC79B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683B82B1-0838-409B-B665-E1D1B535443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36ECDBB4-8EE4-4AD3-9359-2186C63F7BE1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774DA0EA-F0A4-44A0-85F4-E0C1EB9B36A2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99EDB7E9-289D-4CF1-ADA7-BF739906D3D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15039A39-C90D-400C-BFF2-BFDAD3AD3BAC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8FD47C6A-0A4A-4188-8EE6-204FBD848233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2FABDCF5-9E6A-44E4-B47E-58CACE425969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387AF3FE-7E99-46A1-9B13-4FFBBA5566FD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ADFC5673-B947-47D2-B564-C9C8109F37D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5E65FA2F-C55A-4A28-B0BD-629B1EECBA9D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C3B3ABAD-3F19-4D56-A910-B1DE53246AF9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9E35DBBA-B7D4-4D86-9C7D-C1CD2BD5ADCA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0F79FFC6-29EC-4E9D-8A29-160D6875493F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643581C9-91D7-4283-9DC3-FD1CE958356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44AEC52B-CC19-4AE2-B40E-753A8E1BA6E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09741FDA-13DE-4610-AC5C-96BFC6466A9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00599196-19F4-42E0-8D99-EECAD8A17F5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D3073EFA-D715-4815-86D7-B3F12AB3D83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A442A9AC-F11C-4ABC-A4AE-EF9CE81B967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CE2CD000-7E9A-4298-8ED5-477664DB54E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AC7BD8D7-B471-40E1-9EDE-A262D004156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B799F6E2-3F95-4CC0-9D6D-A1BE7F1BF11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DD4EFAD1-2F5C-428E-BAD1-51B6D8E9C87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7A253721-A32C-4D21-96F2-56C17C73A3F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7B27B8F1-FE28-4D69-9470-62E125766B1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E61225C8-59DE-416B-8CBB-707AB528AF9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CE678CD6-9B81-4AB1-9F2D-73669FAA4C9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48622D99-2D32-498F-AF16-2C219BF90DD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055677B3-B64A-40CE-8515-BA44D2C7E62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F18E1ADB-E666-418A-9D8B-F614B47D504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C8D12C3C-26B1-487D-B240-530B06B94C9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7D6929E0-8B88-42DB-9101-EF48B1528E1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2456191B-605E-4475-9A28-735C0A9E605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488977D2-43AC-42B6-9E1A-C6249362426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0D205927-918E-41A8-8BDD-DC882C6F2F2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F95A8A86-9152-4152-B8C5-3F4E1CF7E67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400479B7-6DD4-4F81-B6E8-05072F6DCB8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E9CCA485-22E4-48F2-AE5E-4EDBB1179C4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30B91A77-0F0D-4099-A767-16E6CC4DFD0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3D8B52DE-770D-4AAA-8F03-604F814A952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E973F2C1-F225-4737-AAF0-D68FC0B82A4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25600908-C3DB-43D5-A86B-770B7422ECE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D862B1B5-870C-4544-ACE7-0E07EF03F8C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C7522855-E384-4D73-9B79-2FBC4A91CC4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2D7EC403-8787-4D97-A3C2-F89EAC00D9A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1CA55816-8FE3-43B2-A4E6-18D4D6B33F5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5D00B822-B39F-4D34-BEE4-31608A52F40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61F82DD4-BBF6-4258-A3AB-E5E41BB5CFB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823835E7-4DB7-4779-A321-3D1C8CF223D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59485780-311D-470F-BCBC-83E7FD9A05B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F889E352-549A-49A0-8553-4E5042A65BE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5CA1D76B-F552-464B-A405-0CC63DF8B3E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A8033CAA-18FC-4CEE-8207-5A2E04BD93D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A3ADE202-5E3E-492D-AEA4-E81B018E8CB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0B71587F-E8E1-4AA6-94C1-BBFC5E98350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F6EDFB20-F8A5-46F7-9FCA-39E1861EAEC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EF04174E-22F4-42A2-982A-F52F79D25C8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6BAC4A73-8CDD-4702-A76C-C239D2CDE48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E863816E-F014-46E4-A5A1-1F7FAFBD1F1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504B27DE-D641-4B73-ACEE-47750B494FD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EA12FCC3-94C6-40CB-A7E1-475864DB60D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64662D62-E5B4-450A-9B96-133206DE0FF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591A5CA0-6259-4DA7-9159-387E64F0F39A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89FDFDE2-3221-4A6F-9592-712C4B36635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127DAFEF-E95C-40D2-A56B-5B425D83DD3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1D72E61E-7D89-4B42-B255-3BB4B84796D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A750F894-B9FD-4B2B-84AF-E2E5547B642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CA74BED1-3598-4E21-9802-4D15584A5E0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D04378CE-F5B0-4820-BAB9-8E57D5ABEBB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C5E36D99-FEA1-4B58-94A3-62ABA8A13A8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290DBCC6-BD60-458E-9987-5F01678CED0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BF333F4E-905F-4B99-B77E-3E56BD86724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0C325AE5-EF27-4C65-87B2-324CC9DED59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FD73CD06-A98E-4D11-BAF4-0A897D8741E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ED7068E2-2A7B-47B1-A907-B71C4DDDA8F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4267C064-E25F-4E89-9DAF-9B1539172AE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B2ED9F8C-DEFD-46DB-BB18-70CEDCF72BDC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3944D815-C99B-477E-9BC0-B06477E9367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048947BC-3515-4CE3-9993-7F749743941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BC895AC6-7824-471C-A528-1CE42283A6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DEBB2821-53B8-4624-86C3-4BEAB0C5385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BE09BF1D-56DC-4434-B4D4-626D32B0A0C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3EBC4C9B-4717-4E47-9942-9AF72B35DD9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13C148E1-3CED-4870-BCC0-C24A81E88E9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BBC2D22F-C9BF-40CE-B0F3-3A36028BCCA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9B26CDC8-8D59-4106-8344-08CA06FEDF2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FA5E34A0-813F-4D4A-AAD9-F986DAC728C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92096420-F142-485B-9788-3F80C3C478F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B5FF4E92-D6F6-439F-B646-9ED743ACAB8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6FA108AC-A749-4198-B169-49921AD1D39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6B05B0BF-570B-48A3-B1A3-BDB04E15145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6427D9C6-65B2-48A6-93E8-7A4AE7F76DC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298EB5E5-E2A1-4831-80AC-621E8190655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D5C6909B-F6E2-47DB-9BD2-03337723156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1BD4B895-EF95-49A1-8F42-D94A630C1BB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F7394BE2-25B7-404D-8F33-3A39CBBAFC2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282C7A05-0227-4169-A5DC-D9FBD2C56B0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C3B3090A-4D62-45EC-83F5-878D631E3CC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108075FC-C8CC-4AC1-AC88-5BF7F859615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0AE4DCD4-557F-402B-BE74-BE652085E2B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D633E5C5-A55A-4E12-B2F7-68B7510794C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45D9DE9B-2894-4245-A8EC-70326B53EA6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89C34184-9CF0-4FE9-AEEF-0153CE57874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162653E5-6FC2-4DB3-A49F-DB6C98E6CD8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3607F7FE-8F47-4A4C-B587-01728AEB0F9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0E147559-E317-4713-8E8E-8C523DF122D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19DC5AE7-8400-4AE6-89FD-395D679508D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741702DE-2123-4FE5-A912-B06319DA32E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BABDA6C5-B5FC-4A5C-B29C-73E5A980215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09370316-4E09-463D-80F4-BF75E6A8B8A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50CF57F0-8993-4915-9180-AD9EF5DAFC9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69B55C2C-7204-4A4F-8DA8-2ABB81A802D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261123F0-B61E-44B5-89F3-AB0A99E47C7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4D299572-5CB7-40BA-99EC-2BC7C4DE6420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E2D42E23-95FF-4FCE-A3C8-E01F75EB1FF0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4176D840-03AB-4BF5-AD72-C6F564D9134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D3FD557F-4DE6-4038-B0E0-B68C7F7A501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4F0A530C-4C6D-4D1C-9B9D-B1E8482E424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2EC8368E-FAF7-4B25-9ABE-36EC35893151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9DAA0F24-ED8C-451D-A40D-4F8C63843341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75E779AB-7065-4A62-B9B8-42726952B76B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DD6BAD7C-76C4-4E36-A960-C22D7383F6E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BC04C3A0-CAFC-409D-93FD-C855FF02C2A4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E7A07617-E54D-4559-BA90-4B120D2421E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424F43AB-3BB0-41D2-AF4E-48E93AC4849A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F891994F-6EC0-4634-B5C0-67DC93751DD5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AEA12200-94DC-4416-9D65-D360CE757E2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E670B488-546B-4B96-807C-D880921301AB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D3D8E6DB-885F-4475-8191-B43125064D7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23939DDC-85B7-4C8B-A478-528C8E86F866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00804319-A490-4DB9-AACB-D6688F94D35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796C8473-7C31-4584-8DBF-0881C43E98B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EC829FF5-16B0-497C-8EE2-ED015F0CFFC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55996E7E-C593-467A-82F7-941AEB8E5BC6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E2057C90-9768-45F7-9ABA-1826E1C08043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38EDCA51-2512-440D-AFCC-725011B61C82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7AAA09AA-2D21-4D3E-BB3B-050C088FDEA3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E8778750-E948-4373-9FA6-32DC979D847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C216B18F-915F-4EE5-8CAE-D099339DC75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4FDBE3F9-81D5-41B6-822F-88D1E0365FF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53714E0C-8AE4-4E6E-B177-0B615C65BB0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EAADDD8F-40C9-4E0A-ACA2-1BB45D4E487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FC12A3F1-980B-427B-8507-D0714A94441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D0D24494-E367-4153-9E2E-EEBBB388ECE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303C0F11-8869-41E0-AA40-BC9EFD932AA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CDF93851-4EF6-4FAB-A57B-D7554D6A7ED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0CB8A981-9E46-444D-90D3-2472BE7ACD9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73836F43-E682-4E30-95D5-56C1BF50A2E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8F704A4C-BA6E-4749-87C1-D6AF58D1D72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2A6FACDA-3AC4-4A43-9744-5433F0CFCF0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D469F4E1-CEA2-4B55-A05D-7683E3AA901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FD86D7FB-7223-4861-A69E-7AFAACC818D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427426F7-E2AA-42A4-94B7-BAF6DA13F7F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9716DA8C-BAF5-43CD-8F13-4C5481FD2E5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B875A46B-D67F-4473-9960-B053637F3E3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25A0CC18-4050-45B7-9034-BB1C5E8EB1F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93BA04C8-CD65-41E0-A4F1-BB777536991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9660C8CA-52D7-4945-8D8D-7112532B552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E991666E-CFA6-42C0-B696-190833D6A6F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4FDC2147-00F5-4145-B3C1-4189EFA4662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90228082-7529-4EC3-A0E4-2D3AAD36F3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66221AEB-0413-46C5-8F36-A81264DC3A8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AB743D93-84C9-4728-81E0-8C4A8FC20C5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3942D4E9-091D-41A7-BFC6-E120AE79872C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B1150D8C-146E-43FA-A1D4-DC26F2B5DD0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D3721A66-113F-44A3-BE97-0C69E8735A2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87AEBE87-3A40-4A3C-9F37-FCEFE63E73B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103CAE37-52CA-4BE3-8881-D452B622317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D9EADE6E-BD87-4744-86D2-AD23BECF8FA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A348D3FE-C340-42B7-A704-825F6F1D891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24490448-5A25-423F-9D77-F82738A583E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2892CA1B-539D-45AC-9B58-BA42A3B5A9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140DAC4B-217C-42F5-B4E8-F015650B2AF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DDE2AE2B-7028-4D68-8D3C-ACA4DA86FC7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B7B333C7-BB7A-49C6-8EAC-ADD7112ECE3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C1FA0012-E6B3-45BA-947D-960FEC85015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F031E93F-63DA-4A4E-8193-4F76440D5EA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A72FCF22-1374-4F3E-BACD-49E9EC03FA0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A5B0FEE1-7205-42A2-A8B5-28C00026383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AD5FCC39-0FD1-470B-8EA5-2093E9B6A5F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ADDD7CA1-CB7D-46AE-BFCA-76F074E0A1F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6987976A-FABE-4D33-BE54-88967F53EAF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17BC142D-35A3-4C55-AC19-C697BF540AD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56DF4457-76BE-4A07-8BF8-5E32C8605BD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5ADC356D-BEFE-4824-943C-4BEFD1726E7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E691EA83-129C-441B-B2AF-4B61F39915D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4CA49F4D-1546-47A5-AFFE-8BBE86361EB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3D139A68-FE82-4B70-AD9E-4A418F25539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D04B81FB-2948-4CD9-8D41-45CA1A2C9D9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D31D3C52-9217-4BCA-9204-60017338D126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44CACDCC-C4F3-4D2B-B57F-7A3695E4B4D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DC9B17E4-ABDD-4A02-B035-9F6EA741952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A387C151-C2C5-48AC-BA85-7CBE540D7B7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973D4EA5-0A7A-464F-A702-BAD73A4B9F6C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1CDDFDD4-CC71-4CCB-BED1-149E651F82C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60009150-6A3C-458B-A6B4-54AB54F113F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0F1F925B-BF5E-4414-8EA3-FB574EB5F09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3640A296-2161-4DFD-AD64-FB5F1AA63EA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B714D555-D15E-4A7B-8C88-FA169B4F656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668AA9FD-D5DF-485D-8922-BBD6BD7DD0C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C40BFE88-B476-4BD8-A64D-2829D3787CC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1E115C04-010A-4974-AA9F-ABFC9748FB0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2CC52ABB-9528-4371-89BD-1D00B06D9A7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DB5F5674-47FB-4B59-8D99-81FB4FE3968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3ED3891B-1C4B-451C-B9CD-54ECF72DE64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EB38752F-B5B2-4359-B313-F1732A4BFAC8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0445AA95-94A7-432F-9469-2E0F094CE6D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546803C0-24D5-4FED-969A-733DB418EA9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935F221B-78F4-4377-AA5C-A146BF37BEC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5A4F9617-9BC4-4DC3-9DE0-076FC09703EC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FD3C5F41-B86D-4BF5-9142-0FA05023529D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4D6BFC7E-573D-48AA-925C-0D6D368A7FB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53B8D3E9-3C9C-4687-83D4-0F6937093B6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54CA60AE-DF95-41E8-B23A-65FB4DB5E3D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72F350DF-452C-47B3-AFFD-D0BC84C5A79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67E07AD0-82C9-481D-98E2-695F6CA625C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47D67144-53A8-4017-89E0-84ECFE06747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CD7F65CE-D5C6-42B0-AA73-FA7E6DD37D20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D11B3B80-24F1-494C-8DEE-40B2CD7397D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6C805842-929C-474B-B6A1-35E09F453AC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F05974F0-6D0E-4694-BFF6-F3A029E47BF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8A7563C3-1C0C-4FCC-B0F5-C16047A3F688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E8E758FD-8F85-43B3-B4AD-5A0A63C98B40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04B27B7B-917A-4893-B0ED-0E220D70C93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4ED30252-8FDE-4F1A-A1BB-DAFEFF63139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56CD3C08-4F76-4AD9-8481-65D5B1FCE78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58074DDD-ED95-4C5C-90FA-F25A41C7C4D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88817C76-6497-465C-AE33-5C2E6869B5C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6095E61A-BEE1-4078-8C8B-661E8274193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F30528BF-26F3-472B-8D43-FF8D1424EF0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87EB9C09-73B8-4E4F-9C61-1F24235E53B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ABC432F4-FAF8-4A49-9A29-1E6F8BD0891D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F4B7F53F-EB44-4DF3-A077-BA4FDF51C81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F0C77B7F-BFF0-4A93-8498-CF8654D7FF1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2205597B-57DF-431E-8064-7F00F4363B2C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5E69E4D3-69F4-40A8-A8C6-1A893ABD935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B50ACDCA-A786-4076-B182-A7B68731301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9955FD6C-106D-4232-9235-1C04A006954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95DF5D9F-CCD3-4B74-9C0F-9FA2F5958D39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FD81D93A-F716-4C88-BDD5-A6E8C1474AC7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C9063F48-77E1-4121-9156-242310D81670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E61AB01F-6B4B-48F5-A555-072164AF1F71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120906D2-43EF-4706-8D33-8FF992EDB97D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340EA19F-96C4-4342-8035-2F9789B4F3D1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420EA93A-4962-4A34-9AF1-07E875C5C096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9012F9C1-4CDC-4EF6-A802-16F2EEA6440D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78A205A3-D368-48EE-9586-872C3469D4F1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4B7256EC-E37F-4240-9B89-7C6FEF88A23F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0A5B553F-D314-4800-9445-6722234B3E6E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66B6B102-5E2F-49D4-8BAF-E308964522BA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FC4D36A9-5709-492A-AF20-8A0012A354AA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AF907936-67AF-4E60-BB3D-035A60C0FD43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C12CAC1C-806F-4549-9C82-07B49CF7ABAC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5AEA3A21-DA56-45E6-8030-E3F341BCFE13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9D4FEC89-4A93-4081-911D-ED13EB8F56E3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FB181B01-F8C1-48D9-8FD7-98F18B35EBF9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498E99AD-F0D1-4C53-B43F-9A3BBC2A4AA5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6EF460D1-265F-4B04-979C-37601372E7DA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D0293CC1-505B-4965-B3AE-CBC350CE9E58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E0F585AC-BE45-4463-80FB-4021D9C9E011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F1F1078A-8E1D-46CE-B179-E76486B7F08A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FB649DFC-1283-4FD1-8574-5EF75F0260F2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FFB2B177-D561-4D95-AF92-4268F261F8BF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9C2D4BBC-1807-44DF-AA21-15EEC72D982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C8C97C28-4F0C-483B-AD91-31C99CE45D4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4616EC15-AA8A-4395-B147-66C35F6B54C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1B6E5E41-1ED2-4F14-8B43-C1646D26CB3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387023BA-4D9F-4471-BCE3-F369055915F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3209ADBE-9EAC-4E6D-A0E3-DAD4378006C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77A5BBFD-FA59-45C0-A8B0-0318E770B03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8B031231-2714-4213-AC9E-68D520949DA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0E58E2AB-09EB-4A74-BA2F-5CC59043F74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E530B203-0803-4991-A4F8-BD4576EDDE8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86FBF789-C63A-40E5-93B3-58F8F04325FD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7915F9CC-CE6A-455C-BDC1-ABC8791F42C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1F46942D-851D-44CE-8A19-9DCD1D3C84A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4CB2F3F8-A95E-455E-88DC-5CCE74620E5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2295DCDC-3D07-4CDA-863A-7970DCB85EA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0AFF9738-B8E0-4AFA-94A3-65625FDA029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04F8EC89-5827-4281-A5FC-8A66514112E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4796D83A-63CC-477B-A4F1-648D93B4E0B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0609A461-8DF6-494D-AFDE-EBB3B519EB1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50D87113-DC13-4EAF-B02F-6B5D6861FD0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545EEC56-7022-45E0-9D29-D31B8D46E51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D55491A5-E5B5-443D-A304-BD4E3050BCA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5B25A1E6-0A28-4257-9D1F-9AA75139787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C884E8CE-0391-4397-90E5-85DDA85566B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469C1FA4-A6B1-49B1-9683-6BE340E4760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4CBF56D5-447F-4C6E-A173-9E8C26450DD6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D073E19A-515C-4DCF-8F20-B3427AAD251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A749D4F8-767D-49FB-B0E4-349D2AFFEA3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ABEE2C70-D0F5-4ABC-900E-5238D6F6469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40E1258F-6461-472F-B415-46169089C8E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B04D66D0-16B6-4B76-9C20-D10F8B6C755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B6E525FB-F3D7-4367-8504-CC343170150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9C18A626-9956-48F6-8011-E06BCF46E0F8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6871213C-48AC-4475-B61A-3B14126BE64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E56E095C-9EB0-413D-BDDA-22134673231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057E784E-D799-4D6A-83BA-6B4B5E8D5FF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3B99BA80-6E13-4026-8021-CB950258FF7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603D95AA-C0AE-4C99-ACD1-F18A21F9692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77FCF049-16D0-4F52-A7E0-8C76EB44646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B0474553-3088-442F-9B7C-3A8F73922498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68AA5B70-1E56-40EA-8701-19DA9A8AD4A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DE312E78-72CC-48CB-9448-C418CE4AFF5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8061CAF9-9E5D-47E7-AD6B-33517C22A56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8BD08651-7869-487A-B814-A518E89AD91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785881BF-CBD3-4F1B-A5AA-56E93E79A74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F38C9D70-857D-48B7-A49D-60BC247DDFD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EFC8E351-1D28-4BC2-94D7-2D6DC9C3AF6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621F7684-153E-4028-B6E4-2E8B03AA853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3B7F6490-AC23-484E-A4FA-619884F0C2F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DE77D0D1-2459-4FDF-8187-9DE417210DA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A6DA52BB-4AA8-48CD-90D4-3EE80DAD2FB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5A0BF602-81DF-462D-9B3A-0339D0523E6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577BDC1E-3137-4EE0-838D-05C938F18F8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61875849-72C3-4597-B3B3-A5D4AA7B7ED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257371E6-D8E9-42E4-B8FC-6462B58D760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17740317-CE27-4A9E-B1EF-6C77D867E5F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67766A67-E797-4BFC-991A-6E34BAF0D4A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69172FD6-28FD-4A3F-9DD5-CFA5E7C9885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1BC1323C-6AC2-4A7A-9C23-6113EE79589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7C344103-6254-48E8-A12D-B7419192593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B82692A1-8851-4276-AAC1-9396285159C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1F29D910-8A6F-4E89-93D8-9655AAB481F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9D60EBFC-1DBB-4E84-B373-04F8591351D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189F9CF0-44A4-4F21-B097-68C82BEBE4D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FD0A2BEE-6BEB-4C24-938D-BC3EAD9904A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FB97CFB2-E713-4829-B04F-BAE919DCE36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9BB018EB-2D36-4B20-894A-D21CFB00075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345FF42F-881A-4088-83DF-7D3101EEEA1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14DD320C-E5F4-48A2-A1D5-23D7D03BC44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F4669C85-93BA-4E21-8F45-0B42D7E70E1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411A1988-0F8B-45C4-BB8D-B29F20793C8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5F02C9D2-8C78-4530-A46E-197A9C8AE4B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F6F0A9C1-DD74-4727-8068-D74302BCEBB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98E980EF-1861-4C05-9BB9-F722DFACFE6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DCFF83F0-8AF2-4C90-94D0-570E59C4900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F4A31FB1-BE1F-4C19-BE12-382381D4990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87097471-2897-46D5-8363-02D2ABD01B9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CC508A24-172F-488E-B857-2A64F230C4B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942BF9A9-DD7F-4011-A30F-9AA2FE7A514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1C668646-FEF8-43E2-B89F-FC82597A4CB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F9D1F418-05D7-4CAB-8DEB-1E337378759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E04BFC38-92E2-41F2-B764-8B1007D4C6C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34F85389-CD60-464D-8B29-D013A7ACA68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9941B895-74F7-432E-A823-FFFDD084A7A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93334859-28CB-44A9-AEA3-CB22CC0ECF0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9F136898-3FC6-485E-AC92-4DF9C12AD63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1AA98D2D-7030-407F-AC48-0B4347E3B4B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FE1FC8E1-82CC-4870-A14A-F5B69386B97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87293F67-F626-4AA7-92C6-A42E5F3C03F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2952BBD8-D29C-4BCD-9DF4-0E2FD56CB6E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C2DD967B-2BA4-457C-BF81-5F2A58A62B3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5688F4A5-EDF9-495A-A68A-E63CA5DF46C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BEBA2F93-2282-41AB-B1A9-84419983A2F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9101A5DD-760B-42FB-B300-CBB73BE09BA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DFCE59C4-57D5-4B8D-B8F0-70DB04DAB0A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E46E1A0C-E3BE-4E35-9884-BD5B00133AB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AF55840D-98BA-402B-8F39-9BDD42C8243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E6A9109D-4E73-4F05-8D07-AC037C6083F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27FDEC0A-9BB1-4FB9-B474-C8EC830E6E1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5D33E6BF-8FC3-4D93-AA6B-1C4402CB443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5458D7C6-489C-4303-B570-1CD5865961F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949AA03B-A03D-4A1B-8474-6ED9974A92A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ED604EF9-9555-4C6C-BE7C-5AF380F3ABA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06E52480-4BDF-4DA4-869F-74608793763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0E88C505-E955-45D9-9847-8C65893DC60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E7F82FB1-8500-4B92-A3C8-31B1708BE0C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158EADB5-545A-4514-970B-D539619E504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7D9582B4-CDFE-4C16-BCF9-4165B99BCDC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C171F348-329F-41FE-89AE-0F7DE0EFC53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CEFE69D1-16F9-4362-BAE7-77BB7AA3A93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F28C2095-835A-4A09-A3D1-656AD8990D3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A79BB9E1-B5A8-4613-B97B-C49DB55EF4B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132F8278-5899-4294-B5B6-F46319DF82B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8C69CF6A-FDF0-417D-96B4-117B74B3836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51C716CF-BF94-41D6-94BE-4A1DB7A49C6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D0DED26A-CDF0-4C9D-A3C9-AD1E048DA87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D2D78E49-B0ED-49F4-8E57-E88C48F6FC9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816813B8-5D5E-4CD8-81B5-8FFD5A103DD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0563E2D5-8B43-4654-9505-387C69B56E4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3F3F43FD-1C86-4FEE-AB40-2FD320CC88A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756A7E0C-1D7B-40CE-B2FC-A2289388FD5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97653FB0-4EC0-405B-B6E5-212DA2B2BA1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32E24006-FE23-4359-A88E-49E634BC506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EE544087-07AC-4DE4-9D07-9546427A7DC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AD800A78-3DB2-4F7C-851E-452C58C1481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EFD61CAE-E991-4276-993E-A9AA950E604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50B07CCA-F272-434F-A9E9-4E5BE3D16F5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07354A45-F61B-4043-B9FC-88116E21AC7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B2DA2A3E-6DE5-4261-B201-AA3476FAB87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70983F55-873E-48D3-9831-940999EA7DF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5778154A-A371-496A-9D83-16A70231927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7C09D5AD-BE2A-435C-86F5-CEF5678618A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A947CB0F-BB99-4ED8-A11B-EAB1A822397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08A57DB4-0ECC-4ABD-8172-39F56BFCB6F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2790157C-E1B5-4F7E-9F70-0545D98EC94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771C328E-9C72-44FE-B929-CB444686C9F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78695587-3E59-4B7E-8853-5FE74285FEF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78EC29FB-17C2-4F80-9CC5-AFF9324B0EB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B2C8C9BC-58C4-413E-8A9A-273BE73C49C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9B06FB58-D6D5-46BC-8829-EF7A7596933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F4B6BD6F-03DD-4F4B-BFA8-CC2B7EB0BB1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AC8AF914-C1AB-4D1D-BF0C-FE8E1038A88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087038D3-16E7-4318-B615-7B00778922B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18B97726-2CB6-4DD8-8811-AF3AC893E25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3DAFECB9-200C-4FFF-899E-7701C23D227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8E7535FD-A89F-43EB-B7F4-3AC2C0B9204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14D7EC76-398E-4AAC-B0EC-CB7A8A874A5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522BAD30-1FD3-49DE-8E27-F103BA89FB5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3755E445-ED25-426C-8D56-6838F08710A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231F070D-1D03-4C3E-B317-74FE75E5D1C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5DB6183E-F668-4133-A573-7823792746B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D47032F2-25DC-41A7-82B7-3767BEEFAEE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04156253-5EE9-43C9-86F5-4FCFCE29284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027DAA85-0D8E-44FF-9898-A8D45FE4809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7340209F-9376-442C-AC77-45E3DDD9A5C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5AE95689-5466-4887-9902-161AB8DA4EB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AFACA9FD-FE87-4EB6-A762-FFE991F956E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77CEB6D0-BFFA-4389-A05E-2E9FF65AF75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4173B297-2553-48D1-8C9C-ECF8693C65D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54C358A4-05AD-4C91-BFEF-75DF0E6C85F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78E04CC4-D21C-4CC1-8FC3-3F47D6897A5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0C22C58C-1D59-4D0A-8554-E1F0B77ACC1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F03FD571-9D92-4352-8344-365BEA939AC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329196A6-2EFA-4B0C-AFD4-318A56000E5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5FFAB33B-367F-40AD-908D-A8EF365F110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F3A10905-5CD1-4578-8CB1-55C7AE9FFEE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B284753F-8651-40EB-AB94-3C207E4E4C4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6B264555-D59E-4A9F-99C5-AF14656EC35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A8563D5A-E576-4ED0-A795-5A7D1452EB4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B2F6775F-A61F-43E8-8C81-83C11DCA0FF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AE7C4BB8-7516-4AE5-835E-F0C3AD4E47C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50464AA2-17FA-4DA9-85D7-6B48D599E74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4FCF9BCC-BE71-41D3-B19D-1922ED41292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CD0DDCC5-A24E-452A-9801-903CC0F5CA4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0C4B7639-FF1D-4077-BF98-8D1A06FE87C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5F8450BB-0454-4741-86BF-DE54EB301253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2E229CCA-5BB0-4E55-86AA-3E0BD498A9D3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6727A47B-8365-453E-8580-48C0B6208829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D13B112D-B2F8-4673-AB06-F61B89192DB9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E2B1CD5D-666B-4FC9-B419-D5C434D28E38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DD83468A-12BA-478F-B8CD-F6FF65EF1EE6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3EB846C1-DE21-499F-ACA0-ADD2F3687645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7C1943C9-02C7-4383-A73E-65CB3015593B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8DFB0EA6-F98C-4974-A287-A430E3E91D19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19A78334-D993-42F5-ACB3-642AB6B32343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EFB2A244-E5EF-433A-9571-96F52774269E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42898912-EEDE-4945-8BFF-2CD0D608ED21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DF694757-5699-4A5B-9CA0-2185639F26E5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B297A0F0-1186-404B-AB54-381A35D6FAA0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3132246E-9ABB-4542-9463-2D38CEC5BFFF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67EFC161-0EA0-489E-BEA0-6A64523B4C9E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B738EA85-0D4F-4768-B4B7-3F1140A1B10F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732D33E8-1E08-49F6-ABAA-39AD6EA2857D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6FA82A8B-67AC-4A10-BDC7-E7CF2B84E605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080D3327-2E9D-455B-8BE9-1DA3F207F9A8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CF89623C-5307-4372-A21E-911452B35FB0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53A5DE97-DB6F-4C7E-A1E3-81405EBF109D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9EC5899C-543D-4BA2-B378-42AD551D3E33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4BCA75E4-F879-41C4-BF5A-7BC5F8A4E352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2909C87D-675A-4AD3-A779-BC257F79F3D6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0D297B7D-BBB2-42A8-A690-04595C9E98CB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30647B98-E1B1-46EF-BE83-BA95814F07FF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46C1B98F-61EF-49AC-9D79-040890F7F6C1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956B8A8F-530C-41FA-AAE2-185A201992B9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CD22B4A5-36EB-454C-9E15-E0579DA58B7C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5CA79E47-4CF6-4E96-998D-A1BE28C299EC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5F14A862-16F8-44B5-8AF3-D71F0D8E3F72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F85DF59C-8F7D-4C32-BD0A-F3287685B854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44E9D2D8-A446-4096-A7BB-497CBB38FC4E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51BC3E6B-6EB7-4382-ADE8-550B89BA1240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F1E3A14E-22C5-4703-864C-D58E1E661CDD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3B217EA5-2357-4E1E-A18D-429810309F66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3DA6AE3E-5CB3-4F17-8736-086DB186B878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C14B05E0-E026-46CC-94C1-1261F0650365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FC5F4D84-D207-4DFC-8387-AE66E14CE81D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E99CBC95-6E64-4A52-A030-842E78BDEAAE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F4DAE648-550B-4CC8-9C68-F8BAC3954027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F8AE63A9-40A0-48B0-BDCC-A5BD4DF8F899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7A2018CF-FFF5-4DEB-B0E1-35EC5A9E18D3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B486704C-BCF3-415C-8E39-7738C84D5238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897608F0-BCAE-4974-B067-62AD4ABAC01D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1D9CE1B3-D2B3-4AEF-95D9-2C2A69C9E1DF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8BB087B2-827B-464A-A552-D5770AC673D2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A3073DDC-AEE6-4C87-8622-EF5E1727D3F9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0507455C-9AD7-4156-AF59-90DB0B6AB0E0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ADB47AC1-0B77-4B99-93C6-E913954ABA89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6D2125EA-96D5-485B-964A-4F8DE5A2C242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03942F63-3E45-4013-BDC9-5882C1DA5283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B755AC01-A2AC-4AB1-AAA2-775E931EBF80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E6DB30C8-BB6C-4256-A886-7CE360BD701D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83328CF4-8631-4B3E-8BE3-40A78E96A23A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6F087D9F-7EC9-4F54-86BD-7D9674AF2C94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79B37AAB-386D-4663-9942-5A4D54C9DAAA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8A03EE44-B308-4588-82DE-E250DD0D287B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8F64C767-EAA8-4F44-B57C-DCDAF1E192B2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EB3522B0-A7CF-4F8C-86CA-C3D074964444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B58FC99B-E3B8-4715-9622-E44A10EDC51A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7C4F4BD6-AD2F-4C1D-B581-53BDDC635D62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89385A9D-2A5B-47F5-AE25-3AABBED54C55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ECD2382A-4256-4E7B-90D0-4649C9EC236F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8875A7AC-5358-4ADA-8AF4-6A859A4EB9A0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276CF0E6-25D9-4B94-9CBE-E455E150C040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C6774D24-AA78-4967-9399-E438A0501C08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FBB50F1F-8384-4D53-BEE5-2F53E5713258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9772A59A-A1D5-42CF-B896-2A03187AFAAD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86D10E58-36AF-4841-9082-3E4525D2775D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6399BD00-6D25-4A98-8A5E-8D08CD402BD3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13874958-9C0A-441D-A5A9-53850D1BD2C1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137FCEE9-E8B3-499F-9961-F5D8B450A35D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40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AC03861B-BFF7-41B1-8E80-BACEC8118E1B}"/>
            </a:ext>
          </a:extLst>
        </xdr:cNvPr>
        <xdr:cNvSpPr/>
      </xdr:nvSpPr>
      <xdr:spPr>
        <a:xfrm>
          <a:off x="565484" y="376588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32BB5EA9-BD6F-4CBC-AEC4-091834793DC7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1873D2B4-2EBF-487B-8203-C0B7D2BB3A0F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9C59CC13-3B2F-46DA-8048-019ED181E470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88513CE6-B553-4C99-9C35-83FB1159D647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B9FFC3BB-798B-4D9D-8257-BE6A0AB27C84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E96AB6AA-0CFF-4FB8-BEE0-EB08BE411551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42381071-EFA2-437C-BFD7-405E456C7D99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DB3906EB-14BA-47EB-BB32-C360F5E40660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70898F41-49D8-48C1-80B5-F7A6CFFD602A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29F6961C-099D-4C88-BF22-19E4A39CDB98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C45BF45D-7862-4D21-B901-D9D205D59837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E1945EB3-3F97-4AD9-9B36-13813019A478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DA810356-570C-4D06-A375-F7B9A8E8851D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84BBBD3E-904E-4207-BEDB-BCF14AF3D4A8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AD217A36-73FD-4CD1-9C32-D5B1541C3D49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108FCA4D-65E0-4C06-9866-73EA000DC8CD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C881D872-3E4A-4069-8D0D-9A84019CAE67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F3762290-563F-4C32-9DA6-6E91BA781DC5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B6318F2D-7E0C-4B2D-9A5D-828E03E56C3F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455AA13E-9D82-4CC1-ADBA-79E324833BF4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87F764BB-D556-4DDF-B2A5-D15EA8D9CE8F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40DAC09A-7DBF-49CD-B05C-D25289C6B1E0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7613C624-49D7-464E-93B4-114FBE54513B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4C351BAA-3744-4BEF-ACC7-9F0015FF4CA7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23B2B48A-A627-434C-8F86-758884DF7DF2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60954557-BE3F-4830-BCCF-0328EC25248B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6BDCF9A4-9EB8-494E-870F-47ABDBDBE73C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9DA4F8F8-C199-4368-A9C7-B6F866C7FBD1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1CDBAC09-D78B-4347-A971-4AAABE1DCD6B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877F53E0-0DB6-469A-86BB-3A35EF8E1866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B44B4484-EAFD-4053-A2A8-2331676E5581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540E0D18-D3C2-48B0-A598-C71AAEE8D2BD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192FC7CD-4D18-4E6A-9C2C-4CF8622D5EE9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5F936C8B-F938-4ADD-B2A6-CBF94585FBDC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E57A4C7E-9ADE-4A0C-AD4A-0424580CB4E0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B7A71872-7682-4CC7-AB6C-7BBD32E0AD08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0E372F74-17E6-4C26-B87E-62C72179788A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A4CAE858-4D28-451E-9539-C8398921ACF9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E3A5E0CE-E436-4B24-998F-A5AC233865B3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3A193483-459B-4391-BC35-F53214729D3A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54C68CA4-3A35-405E-B8CF-F27AFF8C3760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0F34D1AD-8C79-431C-840E-B79EF02E322C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D843862B-1258-406F-B631-5CDB53BD271B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EE820077-F7BD-4106-80B9-0BC86B277059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E1D5C5C4-98B2-4637-9777-15E2526609C2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C9375A7C-B937-4CC3-B7EA-1938EE139681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219410BB-2F61-425F-B823-41E40DFBC27F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A5215F78-3C84-4128-B2F5-F03B7BA04038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348CDB60-B611-4DB0-9BFE-9B7997E9AA0F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C8487C50-8CC0-472F-99C9-81384AB07F8E}"/>
            </a:ext>
          </a:extLst>
        </xdr:cNvPr>
        <xdr:cNvSpPr/>
      </xdr:nvSpPr>
      <xdr:spPr>
        <a:xfrm>
          <a:off x="565484" y="366562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E8E7CEEF-E476-49ED-908A-88A41FA197B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95328BF3-AE83-4E00-8976-801FFCD9F92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75FFFCE7-DA52-4F5B-A698-2E64F7635AA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CA9ECDB1-E5BE-4693-A141-687BF2FDB6F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1BB05E32-0774-42A1-8116-A0DFFE99307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D59CF53F-81EF-4AED-ADF7-1823A41F0D7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0F91607C-A5F7-48BA-8F37-5A3D7B3C164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A49F0D56-16F0-4F6F-BFB5-192991B3565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D6900ED4-11A7-46CC-8DCB-030D2C67CD9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30788613-FC0E-4903-AFB5-A4A0770CA53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6DF1F19B-4CE0-454F-BA76-72A9BE5A06D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A3C0AE41-07F8-4F47-8968-AB76107B67C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E5D8F5F6-CE33-4496-9CFD-5E87C7CAA92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7E601774-B461-4337-ACEB-31F75431E53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DD40EBCE-97F4-4025-B36B-ADA80C0A62D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79C0C395-7305-4AB5-9754-A2DFD11CA19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D437F9D5-EDC7-4CBB-9BF3-E93694A41FB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BF85CA0C-2479-4418-A3C8-2C5C9F63895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288BBDEB-6CB3-42C1-90D7-3900A01901F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BA61C20A-E2AF-4649-8BDC-AEAB62B6426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D62AB7B6-3D38-40F5-8E56-364F61DA289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D2066AF1-4B93-4866-B87A-DBEEDA434C5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C8C77D95-8424-4D61-AC10-064FB4D38D6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89AD0EDC-3550-4C76-B199-E5A4459B7FE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BB2B51F1-9AD0-41C8-95E4-395DD5AA339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717623B8-BEB3-47BD-80BD-0342A57C9AA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FDCCAFD9-CCFA-4EDA-BC82-254BAC5B588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22FC46D2-0DAD-4731-9269-89B7B79C89A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EE93DAE3-50BF-40F9-8C59-123DDD874AC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2307EE3B-719A-4D5F-B2E1-5EF999F18AD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A4842F5A-7703-4932-8620-AE39CA78E50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FAA38C31-0080-4D84-9E5C-58CCA9327FD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594AD117-B261-4440-A961-E42EC538E56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E145C154-2D45-406D-9B2C-C73DD6A6A19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534B1267-693A-4CB1-A410-5BC37FED52C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CC3900C4-159F-4F36-AEA8-2AE729B58BD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DBA8766D-EE3B-4206-A600-AE1B863E0DE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ADE73E79-675A-47D5-877E-A9AF8A79F65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EE539940-01BF-4AAB-99EC-A3C2EBE3D5C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2EE2C4E0-BEBD-4E05-8E30-7E79CA3EA81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51FDACE2-1459-4796-B75B-342650E7787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3340C42F-5EAD-4EB1-9A39-E66BE57731F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F3BCFA3F-6166-44F1-A774-90073E07A2A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5CB87102-7B77-4DC8-881D-8AFA64D3A05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F563B13A-D8E5-4861-83A7-C147DEDE8E6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7D6888C6-BC72-40A1-8A8D-A3A9EDE0F32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39FDB1F8-90C6-44D9-A76B-29C09EEB0F8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F5B4CFBE-E631-4CA2-82E0-46057C6F92B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6A097D71-C51C-47BD-AF76-1CB0E277646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07481D31-9238-47AF-8918-919CA209981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74BCAE2D-82DE-4658-B099-299A2C82681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69A8FCFD-DB1D-41E2-96B5-53672FE2046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FCD01D1C-FA48-4194-A52D-1915D9EE6D9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B5741E01-EAA2-412B-B097-A76B790FA9E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05B32013-50DF-4309-B41E-723DFE1362A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C899E6FC-0890-4ECA-85AD-BFA2046CCC1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6BD6915D-6431-4B2E-8B81-E1234BD340A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2D58AFD9-9A59-4CBB-9003-AEC08F1561A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147C23DE-EA79-4ED3-B06A-359E9E5AE2E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5D889FD5-DC23-4E9E-8A83-E446CA47CE2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0D0C3BDF-28D3-4A87-96E6-F861A533A92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3AB1CB3E-183B-4AF4-9177-66D2D785E9F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5CCB4662-74B3-409A-AAC1-EF5E05BC3B4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98A846E3-14BD-4D14-AE35-5AA52852CB9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CF1FC3C3-13CC-4C3D-850D-06C7E22AEC6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87A260D6-5F48-4581-9FD2-90CDF2C9CF9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1F23286F-73D5-4985-A585-87CF86A3A42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0A92120E-FA30-4C57-B436-6F9E29900E6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B98120CB-73B7-4F2F-BC21-83E19486007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9B954721-CF1F-4F16-8534-4E668A229DA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C27CCED6-E904-4527-9102-24B8C0B86A6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9B2F97A2-8150-41A8-992E-71D1BFF952D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8EF91AE4-34D7-47C4-859E-A6A577B6FDD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E7457C1D-A0A7-4FF1-B19C-414AC30A531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F6A8248C-8F21-4FE7-82E6-1A165FB3DF0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F2C1D24D-5CAC-4219-A861-F91CCC88ED4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E24E5138-A00D-44B0-A437-D82CB23708E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ECE481C2-D498-4334-ABA0-CA54E3FC304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ACC9AA6D-6431-483A-A27F-9A9BFD5A634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514EFDDC-8C8E-4929-8746-A90B236E8BE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C221B1B2-C338-42AF-B4A1-268FA51B069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B1D54493-06A1-4C64-AE28-B3B3B4B7762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3CC0841D-0B0D-44B7-AA57-0C4EF412E7E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4432F7A1-B27B-4A98-9462-694FB01624D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B0F6F70E-CCF1-4B32-9893-49944B7C9B9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B2C042F6-6251-4DD3-9A55-3165D981D37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611DFEBB-9ACE-4B2F-BE13-60126C3E750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B9420182-7486-400E-8C8D-125B6A0B483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1FDEA0A4-90BE-4828-80A0-A2EEBE02329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8A633778-E63A-4EA4-8369-5E05D835A25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1490E279-2BC4-4BCE-BA3E-F62E4D35D1C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4CF35714-7107-4EB9-BCC8-0630E6E9680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B17F1A33-451B-412B-B1D5-7774CEA000A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D1CD591F-C055-45EA-B92D-29EBCA9D237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09E0F6CC-2453-4F31-8864-53427810766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6BEBDA2B-868D-440A-8FA9-7DE03F69ACA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9A8A287C-D7BB-4B56-BB12-EC4E619AAA4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0F8BA2B2-47F4-48D4-87D1-1C57517F815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F164CDCE-0A16-4D55-9AE5-DFC93EDF91A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CA9843B3-71F4-46C1-94BD-AC203B61055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9B1E3453-5230-4418-8D7C-4001B7E7922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FBE0441C-3A05-4D69-A30C-CCE8B7CD233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ADED2923-96D9-42A2-A9B7-D16121A8775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7288DDF1-9822-4CED-A0C1-3242EF24237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E802C000-6F9A-4242-A8C1-EB53631A9DA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85BBA090-86AD-40FC-B909-71E2EA4D076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BEC93AD6-FD33-405D-9053-185BD3F1B77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98CF2AD8-B2FB-41CF-82E5-367E27FB8D3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69F24C96-EE67-4046-959F-3F5DE9EF0D8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1BED6304-3303-4651-A8BC-1BDB63A57E6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E7F77E9C-84B7-418A-BAE4-50FB48E6F71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B279B203-D0D4-4FE1-800B-A5BDD744A9F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91E1F96F-C1B6-4D72-9C2C-AC642C6E601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17B00B0E-9E54-4194-8B15-F9A4BDA5614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CAB382D6-1B44-4CAC-A5C0-BBC98D24667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FA9E709E-207F-46DE-B3E7-BC3E169F234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6E2EDD5C-5306-45E6-8692-5ABE82437D4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71E3DF9F-4EB0-4CFB-854E-DC82BDF793D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E0FD8510-5E75-4313-AB66-81AD7C4763A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D84C8A63-F159-417D-97BB-157E4AE173D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36BEB5A4-332F-4D40-8C21-9ACE03CDC30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5940D26C-E4B4-4C9F-86E6-9C7684648CA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CE873E34-E755-415C-A879-B84A9489CE0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ABF5CF5B-8255-4357-964F-04F04637DD0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C949DA42-5B6E-47D3-981D-3A5839420D7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1D9AB05F-9440-4940-86D9-BF02A454B68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721002B9-E2A7-4F4D-B252-B0906B8CDF2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CECCFD68-2490-4540-9A8F-B8DFD9B094E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162A928E-E946-45FC-8C09-B2EDC080389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124EA5B4-0F32-4873-B667-6235AD698FE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75B608E0-1C87-4C97-A18B-9863600854D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1D8D79EE-04EA-492F-BE68-3104DC99E71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825703FC-5F44-48C7-B5D4-4D80ADFE74E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C3BA3F9B-FE26-4B6E-B22D-EF617DEEAA1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CE819375-BEBD-46E2-879A-F5BA28BD848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6C141BB3-FA1B-4EDC-BAC5-F5C6704D0B2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DB1C66A3-7EC1-49AE-9BFB-251F13BCAEE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8AD04AAD-D900-416C-AF3F-038E62ED1A4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6AA0DAA3-124B-4115-B608-3F6D3E3BF53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D5BC74E8-029A-4394-8A48-C1633417649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434CAF96-E49A-43D6-A7F6-AB49A4AA0AE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12D8627C-2814-4F8D-886A-8C317167B7A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F19032F2-95FC-42BE-86D2-EB838013C6A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3B01B32B-E6C0-43A8-BD92-4DC2B9C2E88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A3BABC2F-8AA5-4019-A5C7-F8D73FAA6F3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1B754056-9B32-45AA-9C92-61DD64AAE1E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C5A51481-E18B-404F-9094-54C0E3AFD65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BA3FB798-1957-439F-9C84-0B158A0356D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EEF7F527-45DC-49B6-8D2F-2B8F5991A5B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C6BAB5E7-06BE-4D6B-B7E7-BECE78DBA6C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86992570-0B24-4C02-8B7B-F653901DB74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7BAA9C0A-2FFE-4606-B865-6A693B18485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2CF22EE8-B9B4-4427-A0D9-E819F0A9857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9589F404-1326-4A44-B405-638A0474853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440F4030-A42B-48D2-8B2E-1A521FA618B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D199253C-98C6-4197-93EC-943B55A5EF8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2372BB7A-DFCD-4BA2-BF18-DDF9F063B21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26340ECF-19A9-4D2A-99CE-A1BF1B54BB9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D8FFC550-38B3-442B-AB59-4376D885A44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14AD088A-96A3-4D3E-80B5-B3D78AB584B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DEC7E5A4-DFC3-4398-9C4D-F694A11E8EB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D339591A-563C-48FB-9B17-374B3CFC618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6610BE7E-8358-455F-9897-BECF170B67B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AA5460FF-9DE2-4DBD-BD7C-9C2D0158562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37DD6037-2A59-4F82-B096-A933E1D99B5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EF5ADDD9-87CE-41C3-B4BD-2FB1759A3BF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BD17A3DD-B510-49CE-8114-3F47EF37707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54D61F98-8CF9-4303-B268-D080882A597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30D82532-1767-4BD5-A45C-AFFD8EDEB10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85A0EBF1-DF74-4AD1-9319-CC58EF01552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C8D1375D-1EC3-4F3F-B083-0F77F4E4BB3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F22625F2-49D7-4B6D-B348-47A6FD33B70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A6341E55-950E-43BE-9A71-7E6C5D1EBFB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E2B3049E-6D6D-40D2-AFC8-5411673CDD8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AA686312-48EF-4157-A121-4E792B651F8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0DDF472C-0158-4CF7-875E-F03C0B3714E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2A63EAA4-DE83-4BC9-B851-0790103C48F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B6487778-D21C-4040-A3D8-06C44EDAC9E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532B9F28-6943-46F7-93D1-8271DFAB535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55B77C4C-DD4B-42A8-A3DB-DC8022A82CB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51040AC3-05AC-4EC2-A8FD-6D89C225254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C0343199-DBB7-4F17-98FB-36E8979B36A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3689954D-94D9-4A66-B4E3-0D01FC3EA27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8D08A569-C17E-4E17-9CE3-C162547F56B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F72528B9-BCBA-4170-BAA9-B3FD60009BA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921039E6-DE7A-4DBB-BD3A-EFB4789086B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CCCFF576-0A5B-4B81-9054-BA078BD38F4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EB2662AB-44E6-432A-AE57-5C6FC95073C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4DC27B06-290C-47CD-A88F-9874EA9AB1B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2628D14A-B0E4-4AAB-88DD-7D2DBABDD29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AAD5BCA6-F359-42D3-8E7C-6CF43695DE0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FF31AA4B-8962-4B81-8DC9-3E5E0269B00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2D217696-0EF2-49EF-9BC0-81D347E8683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76A137BB-0C74-432E-9695-BE29C6E4315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DE4B0D07-9C49-4AB8-8D1A-EAE44DF98CD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BDE346B2-5F19-42B9-8F9A-31E062E244A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503C402A-793C-4F17-917A-9E35403CCA7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9A926BE2-47F8-4A98-B00A-DF7566650E7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863FE758-8E7C-4759-8D3F-BD5937C4832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F9E9B9F4-A2C3-4688-998A-F57619D1414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562F0F8F-4F40-4685-9191-FD607C26F36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162ABADC-A614-4F6C-94CD-FDC2D6105D8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421E5E72-A660-4E6E-B772-08977750535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61530EE9-4E59-4A49-9B38-DD780E12131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7E42636A-51F5-40F0-9A61-F92E23FEAC2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279978F5-BEA0-4484-B259-8CECE871687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54AA84D7-07CD-4CD1-ADF3-9ABEBBFBF31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8EA6DFDF-5583-4DE7-A7EB-D93E6BB755B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2239E5F9-4238-42D8-BF34-CF7E031FF9C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92AF2696-8C43-45A4-BCF9-9B807B0155B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3D645F0B-2763-4FC7-81B3-24B199499BF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9AD63F7B-3262-467B-96BB-A61A8AD6CC2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FA0EDAF7-660D-4A6B-AAD6-7107F1E0D80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F2EE267A-80FE-4FAB-B9EC-87C05E9CB78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F2EC9D08-1AAD-41F7-9F5E-02F22322C95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4D6A606D-78F2-49B5-AFE1-8599D840303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855678A4-3C01-40BF-B6DB-8DA123DE884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55FCC682-5868-4E63-B2F1-588A48BDA82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83DBAEE1-7324-4971-BBAB-5ACC0C5F4D9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7654653B-715D-45A6-AB29-23A2B68FB53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9D8C6689-B306-4AE4-8661-2AF04F7CA28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94E5A39E-B8AF-4217-BE78-0542224DDAD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1FE91B6C-6727-48B9-84C3-96359BD1CC7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13658C26-BEA0-4AE6-8742-6833623DF68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C96BD72A-D313-48C6-B922-3F36C243358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F25AA4B4-B997-4C56-9F9E-8082CBAF7C2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953E5477-25C4-4CF1-91E0-10B90F2F3C0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052B86CC-8774-4DCE-A7B0-9785E467E75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BCBA24C1-6D4F-42E4-AA5F-FD4F5BC9D95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C2F11A12-FA5A-46F0-9A54-B57A4E3C172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99179F39-6A0C-4338-90C5-45BF0F0E8F2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D3507745-191F-47ED-9947-EB8ADA3AF43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7E175D89-D906-4C89-A7B8-A7A168E42CC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724A5043-982F-44FF-B973-D6931920F2F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BBC14E55-EAA5-4B81-A1D1-D01E87CE4CC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9F290B19-072E-47C5-A323-C72ECAC8235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78C6C07C-2053-4EE8-A6F2-1FFAFF28838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433A3F35-FC4D-4BF4-BB66-F64BB3792B5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0DE1E0D2-0B8F-452A-9EB9-D19623F681C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AD6ABA64-D7FB-46CF-BFF4-379D3DCFEAC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3937E18E-F3E9-4C10-9DE9-8AC77D33EB6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E9238154-C09E-4074-B2F0-45FAF6E186B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5A66B21D-EA5F-4165-B3D7-A220F354A5F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3DF7CD3F-344A-4346-A7C4-A7E3CF9D165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FE560CFE-557B-469A-984C-B14E22C9BBE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FB7E122C-1879-4F86-B086-A21B279A14F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C804D648-7B53-4233-8541-6806A5F10B3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2AE7015E-F2D9-4C2D-92EF-A176B7C39E3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6F8B5A45-5BCF-4F72-BCB5-AE564791C87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D843E8CC-7AC4-4340-A60B-B83BD680D90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65A39E64-8000-4D54-A18D-B8E8B5C63E7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60CAB7CB-F13C-4F60-B074-2363AC5CB36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C6BD1B60-0B8E-4270-A06E-00A17EC3085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CAE88BBC-16A6-49DA-914C-9381700CDA0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61296797-E2DB-4425-80DE-339E75362DB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63DFB4C8-C42E-4A41-B053-57724F7A872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F4FDFEA7-3CDE-4E6C-B73A-2D15B10DC6F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EE2DEC2B-3CCE-44BD-91F3-730B9035A8D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5A9E785D-7D04-4564-B952-E4B7FD4AB04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BA289AB8-BFBD-4FD9-A67B-0C389EEB854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F8A7F11C-70BE-4047-8C76-03D92F7F261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DCCC64B4-6179-4D6B-A8B4-A5C5420882E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F42E5980-ACED-47FE-AFBE-C0632F4C46C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7497A77D-CEBD-4D5A-852B-DE543CEC98C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CAD9354C-795C-4945-9373-038620142DC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872EE201-1717-4613-926D-E1D3C422823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1DB7828D-5A72-4E48-BA1E-0505F268FD2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7693FC1F-3D9B-4AE5-A453-CF9678C1E14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296E07A5-E697-4248-9F6D-B804E30BBF9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1003023E-829B-43A4-B7F6-95E51DB3D1D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10076175-DB80-4DF7-9E58-45F7F7B761F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D107E3EC-7344-4760-A9BF-7E46359868D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44230793-0A7C-4C17-BDBB-DBD63126EEF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63CC8DBB-1A72-4602-B339-2801DD21F3F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DFC23D3B-38A8-4C9D-8A0C-1A7332BA709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4BE90EB6-4219-480D-AF74-8191824FEB6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B5CBD147-1359-4835-91F0-A72699D2393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82689C5F-D984-4399-B352-A3624E2EDD5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F79458B1-3C6D-4AEE-84F7-1B7619DAC83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BF25209D-8040-4B3D-9830-65C998E98B3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7B4E14C9-B8D8-4215-BDFE-BBF193C987B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2ABE1AA0-C83B-4BFB-B859-DEAA6EC0873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DB97A137-4432-4E16-971F-EFB4416400E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511AB304-61FF-40ED-A17B-65F2053DE75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9845A5E3-3866-474B-9229-743492A2E2F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394E17E5-DB67-411C-82ED-571EEE4B948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78551AB2-9708-49B4-96D3-7D60F833D67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FCE8C24B-3494-4767-8FEE-A5A08DB41DC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C482E07A-3D46-4321-8EBF-850C7868CFD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F912F510-7C68-496B-B1F3-707EB6FCC8B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E7AD160A-59D6-4F06-8375-BC796A7C00C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B794DB28-9EE9-4688-8AD7-2A091DCB9D6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01770993-B028-49D7-B2A6-7C53B4A13D5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B76812B8-0DC8-4671-9040-D9AFC6560D9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537E5426-4E3E-45A8-874B-BFF9EBD9DC0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7400A49C-8933-46A6-BCD0-851A3C8CD22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B610DCE2-0D71-435C-AA3B-A3E0E430AD5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89882B75-F7F5-4051-BF66-79F6BAA9CA2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DF3837F9-776F-4DD1-AF2C-6E59662B287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C5DEECA0-A6BE-4A20-9D30-02DF2EB5FD2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15B5F311-0533-4522-9E0F-DFE3CC89D21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54D8A4BA-3787-4331-8DA5-E87DEC6EA7B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15F1B5B5-9B5E-4AA7-B2BB-8D14CBB6ED9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8CB8AA20-2199-411B-9F41-DD596BCDFD5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FA016D95-5A0C-4566-9281-F7F0B0500BC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C2441630-A337-4621-8336-3E50A134840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62F32993-BC35-4462-961A-116756494E8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ACB404FD-3F7B-4BF6-A04C-AD6E1CB072E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00802B00-3D96-4EEE-A9FB-CBB333CE12F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0600203C-2CD2-4B44-B5B9-2F1B45391D4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B9B7F4C6-5491-4BD0-8CAE-032E01159CA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66F3C76C-45DE-46E3-B959-2155F4E60DB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676433B1-BF1A-4C02-9015-1EBEE5CF36B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D94CF3C4-9C5D-4030-BBCF-230E749E41D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424F452E-1419-492A-9740-9178257070F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710FFF47-E4FF-49AF-B2B9-FD270CAB353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78841928-9CFE-4963-93FB-E5FA40E93DC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959F3303-71BE-4CA2-9649-25BEE19C0AB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5C6546BF-8B21-4039-80BA-0896E974BB8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365A5F8F-E80A-4B0A-9EC3-A5DA6EC5A5E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696BA51D-021A-4686-A635-AD3E76EE927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5E7A7358-DF13-4E78-B1B1-3AD3A82E2FB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C19593CC-8820-4FAF-8099-95BEA009441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278374C6-9CE0-4C08-A56D-5368CCC7548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E8682F19-1202-46F4-A4CE-C738E8E2954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78911BD5-BC1B-46D5-B7B7-626089A7280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0CC7E0B7-78E1-4E8F-9A00-854883129BF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1D5E4BB5-BF0D-4363-A290-7B0B02030C5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70B44DA2-D669-48D4-98D1-892AF258097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172CF889-CA64-4568-B945-EE39364FC9D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A4FAAC9D-5B65-453C-9EAA-A70E36B5D76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9A217805-6993-4887-BA11-055CA987EFC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F4B0AA2A-6818-441F-A7A1-26C3E202A74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80BD879B-102C-4EA5-8C44-498A9AFCE63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3B7A3FE3-8698-4886-B6CF-560DC7010B2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813D175A-7E98-4D2E-B700-DD8E382A61E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35053C85-02BD-4092-BAA3-E6372AAC97E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D5796137-1F35-4E5A-93F6-B5005331B8A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4D2B17CF-3097-485A-8768-3274B1B4E8E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49CD3846-8E09-447E-B310-C6B2584107E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96E1BD25-2191-4D18-B83D-DCCA3EB2319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36C89F4E-3881-492B-92A2-F150DB4B5EA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A0CDF408-E9C1-4E05-9EDC-51DDA30A2AD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FCF6F46A-4B34-4A04-8155-28ECD6E9888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42A40CD4-DE27-4748-9252-13195B18722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27F08C22-D1BB-422F-B42A-E45AEE9ED03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3B27AB79-3920-43C9-B873-6C5FE9920FC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076CE242-7475-48BC-A56C-2DB5CC3A3B0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F45BDDF7-FADB-48FC-A2E6-47529E38485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463E135C-7028-4107-8850-30B0380B111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34AA5F06-8EB1-4CA5-BD93-CBA8D217984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663D8975-5A47-4C6E-9140-4FD4A012236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C2386771-3688-4930-AAA6-26C26B90EE3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1A7C18B7-9E0F-49FB-A5FC-130259D72C4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4CF9E294-967B-4F07-ACD9-44B724A518E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76665CAE-EE6D-4C53-B22E-58562F0C136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75196301-C7D2-4DA2-80E4-AE74BC95EF9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7F758737-0589-44CE-B0D9-E649ECF9FB6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693446C5-9C94-4C9A-AD53-E2CBFEE07F8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BCFB14FF-D4A9-494C-8342-12B165DC003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87999F5A-01CE-4FE6-92BC-BA1ADE9C7D2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144789AF-F969-4D94-AEE1-965DE1DE877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DD664AB1-40A6-4398-AC7E-D91AC5FDC10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B5E972FF-00DA-47AA-AF60-3BE2BF047D1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62CA2BBA-AEAF-458F-8184-7D8EB9F84CA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AD07AA0F-4BFB-4AB8-A0AF-E259615CBCF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BB92FA39-F0B1-4CE3-8790-5EEF1C4565D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FB016C96-283D-402E-A474-C927997CAF5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CB618692-A9C7-4335-9766-7F57390FEA3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8385C99F-B643-413F-978D-F7BC975F42A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06D08237-B1FF-463A-9444-720F2A2B450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E468D1D5-1F16-4454-95E6-0782232998D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06034787-D8F9-4E42-B1F9-1318250754A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9D2EC11C-9267-4E0D-93F3-FE3075849CA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31D1FF56-1BF0-4E91-9D7F-352A619F9D7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02" name="Shape 3" descr="Texto Integral disponível" hidden="1">
          <a:extLst>
            <a:ext uri="{FF2B5EF4-FFF2-40B4-BE49-F238E27FC236}">
              <a16:creationId xmlns:a16="http://schemas.microsoft.com/office/drawing/2014/main" id="{37887C1F-0165-4184-A3A9-939688E5B72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03" name="Shape 3" descr="Texto Integral disponível" hidden="1">
          <a:extLst>
            <a:ext uri="{FF2B5EF4-FFF2-40B4-BE49-F238E27FC236}">
              <a16:creationId xmlns:a16="http://schemas.microsoft.com/office/drawing/2014/main" id="{A771DCEC-257E-434A-B352-5C76076CCAF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04" name="Shape 3" descr="Texto Integral disponível" hidden="1">
          <a:extLst>
            <a:ext uri="{FF2B5EF4-FFF2-40B4-BE49-F238E27FC236}">
              <a16:creationId xmlns:a16="http://schemas.microsoft.com/office/drawing/2014/main" id="{FB382DD0-8A01-4BE2-98B2-948C96EB9CA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05" name="Shape 3" descr="Texto Integral disponível" hidden="1">
          <a:extLst>
            <a:ext uri="{FF2B5EF4-FFF2-40B4-BE49-F238E27FC236}">
              <a16:creationId xmlns:a16="http://schemas.microsoft.com/office/drawing/2014/main" id="{21D9C995-F8B1-44BA-9D41-4E2D58B3908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06" name="Shape 3" descr="Texto Integral disponível" hidden="1">
          <a:extLst>
            <a:ext uri="{FF2B5EF4-FFF2-40B4-BE49-F238E27FC236}">
              <a16:creationId xmlns:a16="http://schemas.microsoft.com/office/drawing/2014/main" id="{C6A93DBF-E65A-4037-B067-4EF244AC2BE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07" name="Shape 3" descr="Texto Integral disponível" hidden="1">
          <a:extLst>
            <a:ext uri="{FF2B5EF4-FFF2-40B4-BE49-F238E27FC236}">
              <a16:creationId xmlns:a16="http://schemas.microsoft.com/office/drawing/2014/main" id="{1D74956B-0B12-4C16-8573-704AA62DC92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08" name="Shape 3" descr="Texto Integral disponível" hidden="1">
          <a:extLst>
            <a:ext uri="{FF2B5EF4-FFF2-40B4-BE49-F238E27FC236}">
              <a16:creationId xmlns:a16="http://schemas.microsoft.com/office/drawing/2014/main" id="{BE51EFD0-9C2C-436C-831E-49E973A2EC4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09" name="Shape 3" descr="Texto Integral disponível" hidden="1">
          <a:extLst>
            <a:ext uri="{FF2B5EF4-FFF2-40B4-BE49-F238E27FC236}">
              <a16:creationId xmlns:a16="http://schemas.microsoft.com/office/drawing/2014/main" id="{C5A7BB25-08F0-4622-8667-2DC75CB9EA7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10" name="Shape 3" descr="Texto Integral disponível" hidden="1">
          <a:extLst>
            <a:ext uri="{FF2B5EF4-FFF2-40B4-BE49-F238E27FC236}">
              <a16:creationId xmlns:a16="http://schemas.microsoft.com/office/drawing/2014/main" id="{83ED09E4-4135-441B-B0C2-72C0F8B44F4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11" name="Shape 3" descr="Texto Integral disponível" hidden="1">
          <a:extLst>
            <a:ext uri="{FF2B5EF4-FFF2-40B4-BE49-F238E27FC236}">
              <a16:creationId xmlns:a16="http://schemas.microsoft.com/office/drawing/2014/main" id="{8CECCCDE-B345-4896-A9F0-9567EB1D908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12" name="Shape 3" descr="Texto Integral disponível" hidden="1">
          <a:extLst>
            <a:ext uri="{FF2B5EF4-FFF2-40B4-BE49-F238E27FC236}">
              <a16:creationId xmlns:a16="http://schemas.microsoft.com/office/drawing/2014/main" id="{81686BE0-6DCF-49CE-83AF-2D29E5870BD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13" name="Shape 3" descr="Texto Integral disponível" hidden="1">
          <a:extLst>
            <a:ext uri="{FF2B5EF4-FFF2-40B4-BE49-F238E27FC236}">
              <a16:creationId xmlns:a16="http://schemas.microsoft.com/office/drawing/2014/main" id="{6D9DACEA-B150-41EA-9993-E666A7B209C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14" name="Shape 3" descr="Texto Integral disponível" hidden="1">
          <a:extLst>
            <a:ext uri="{FF2B5EF4-FFF2-40B4-BE49-F238E27FC236}">
              <a16:creationId xmlns:a16="http://schemas.microsoft.com/office/drawing/2014/main" id="{75C00AE7-8E20-4843-952B-1580E48EA4B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15" name="Shape 3" descr="Texto Integral disponível" hidden="1">
          <a:extLst>
            <a:ext uri="{FF2B5EF4-FFF2-40B4-BE49-F238E27FC236}">
              <a16:creationId xmlns:a16="http://schemas.microsoft.com/office/drawing/2014/main" id="{75DC8CFC-A271-4F85-A831-D464D76644F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16" name="Shape 3" descr="Texto Integral disponível" hidden="1">
          <a:extLst>
            <a:ext uri="{FF2B5EF4-FFF2-40B4-BE49-F238E27FC236}">
              <a16:creationId xmlns:a16="http://schemas.microsoft.com/office/drawing/2014/main" id="{2AF0BC6B-B974-4E5F-8D6B-5A902DE8D91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17" name="Shape 3" descr="Texto Integral disponível" hidden="1">
          <a:extLst>
            <a:ext uri="{FF2B5EF4-FFF2-40B4-BE49-F238E27FC236}">
              <a16:creationId xmlns:a16="http://schemas.microsoft.com/office/drawing/2014/main" id="{A972CBE6-3691-4F8E-88F9-42C1B3014D6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18" name="Shape 3" descr="Texto Integral disponível" hidden="1">
          <a:extLst>
            <a:ext uri="{FF2B5EF4-FFF2-40B4-BE49-F238E27FC236}">
              <a16:creationId xmlns:a16="http://schemas.microsoft.com/office/drawing/2014/main" id="{D2F5D93E-D03D-4118-8D04-45CAED10A49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19" name="Shape 3" descr="Texto Integral disponível" hidden="1">
          <a:extLst>
            <a:ext uri="{FF2B5EF4-FFF2-40B4-BE49-F238E27FC236}">
              <a16:creationId xmlns:a16="http://schemas.microsoft.com/office/drawing/2014/main" id="{002CE8B3-B1A1-4A53-9AE3-AB284973EF7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20" name="Shape 3" descr="Texto Integral disponível" hidden="1">
          <a:extLst>
            <a:ext uri="{FF2B5EF4-FFF2-40B4-BE49-F238E27FC236}">
              <a16:creationId xmlns:a16="http://schemas.microsoft.com/office/drawing/2014/main" id="{34696E4A-0D14-4F79-9928-B65CA8A860C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21" name="Shape 3" descr="Texto Integral disponível" hidden="1">
          <a:extLst>
            <a:ext uri="{FF2B5EF4-FFF2-40B4-BE49-F238E27FC236}">
              <a16:creationId xmlns:a16="http://schemas.microsoft.com/office/drawing/2014/main" id="{6FD85715-CCC2-4F19-90E4-AB7A472D2A2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22" name="Shape 3" descr="Texto Integral disponível" hidden="1">
          <a:extLst>
            <a:ext uri="{FF2B5EF4-FFF2-40B4-BE49-F238E27FC236}">
              <a16:creationId xmlns:a16="http://schemas.microsoft.com/office/drawing/2014/main" id="{659E9470-A4E6-4531-A6D9-972B531BB58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23" name="Shape 3" descr="Texto Integral disponível" hidden="1">
          <a:extLst>
            <a:ext uri="{FF2B5EF4-FFF2-40B4-BE49-F238E27FC236}">
              <a16:creationId xmlns:a16="http://schemas.microsoft.com/office/drawing/2014/main" id="{4C5D8188-3DC5-46FB-B204-27422BB4BAA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24" name="Shape 3" descr="Texto Integral disponível" hidden="1">
          <a:extLst>
            <a:ext uri="{FF2B5EF4-FFF2-40B4-BE49-F238E27FC236}">
              <a16:creationId xmlns:a16="http://schemas.microsoft.com/office/drawing/2014/main" id="{9CDDFDD7-EE28-458E-B9C9-F97061E7980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25" name="Shape 3" descr="Texto Integral disponível" hidden="1">
          <a:extLst>
            <a:ext uri="{FF2B5EF4-FFF2-40B4-BE49-F238E27FC236}">
              <a16:creationId xmlns:a16="http://schemas.microsoft.com/office/drawing/2014/main" id="{A2C2AAC1-06A5-4E29-B4E3-BA9693AE2E2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26" name="Shape 3" descr="Texto Integral disponível" hidden="1">
          <a:extLst>
            <a:ext uri="{FF2B5EF4-FFF2-40B4-BE49-F238E27FC236}">
              <a16:creationId xmlns:a16="http://schemas.microsoft.com/office/drawing/2014/main" id="{0249CBDF-6D37-4458-8492-19F86E80055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27" name="Shape 3" descr="Texto Integral disponível" hidden="1">
          <a:extLst>
            <a:ext uri="{FF2B5EF4-FFF2-40B4-BE49-F238E27FC236}">
              <a16:creationId xmlns:a16="http://schemas.microsoft.com/office/drawing/2014/main" id="{53251668-DC59-4542-B0E0-7BF38F48310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28" name="Shape 3" descr="Texto Integral disponível" hidden="1">
          <a:extLst>
            <a:ext uri="{FF2B5EF4-FFF2-40B4-BE49-F238E27FC236}">
              <a16:creationId xmlns:a16="http://schemas.microsoft.com/office/drawing/2014/main" id="{78CFEC5A-F56F-4D45-8E86-C0F0182D5ED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29" name="Shape 3" descr="Texto Integral disponível" hidden="1">
          <a:extLst>
            <a:ext uri="{FF2B5EF4-FFF2-40B4-BE49-F238E27FC236}">
              <a16:creationId xmlns:a16="http://schemas.microsoft.com/office/drawing/2014/main" id="{A4D61015-C9C4-4B26-89F1-F55870035AC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30" name="Shape 3" descr="Texto Integral disponível" hidden="1">
          <a:extLst>
            <a:ext uri="{FF2B5EF4-FFF2-40B4-BE49-F238E27FC236}">
              <a16:creationId xmlns:a16="http://schemas.microsoft.com/office/drawing/2014/main" id="{58A9D837-9376-4A2E-AE33-273DF8E6DED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31" name="Shape 3" descr="Texto Integral disponível" hidden="1">
          <a:extLst>
            <a:ext uri="{FF2B5EF4-FFF2-40B4-BE49-F238E27FC236}">
              <a16:creationId xmlns:a16="http://schemas.microsoft.com/office/drawing/2014/main" id="{55983334-931B-4CE6-8834-19DC0DB817E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32" name="Shape 3" descr="Texto Integral disponível" hidden="1">
          <a:extLst>
            <a:ext uri="{FF2B5EF4-FFF2-40B4-BE49-F238E27FC236}">
              <a16:creationId xmlns:a16="http://schemas.microsoft.com/office/drawing/2014/main" id="{9821B06B-AA19-405F-B7CD-2B862BE2783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33" name="Shape 3" descr="Texto Integral disponível" hidden="1">
          <a:extLst>
            <a:ext uri="{FF2B5EF4-FFF2-40B4-BE49-F238E27FC236}">
              <a16:creationId xmlns:a16="http://schemas.microsoft.com/office/drawing/2014/main" id="{2AC91DD2-7D3C-4F70-8323-2529D3C5219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34" name="Shape 3" descr="Texto Integral disponível" hidden="1">
          <a:extLst>
            <a:ext uri="{FF2B5EF4-FFF2-40B4-BE49-F238E27FC236}">
              <a16:creationId xmlns:a16="http://schemas.microsoft.com/office/drawing/2014/main" id="{FD1D468B-E941-4E74-B066-80FCCA0E354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35" name="Shape 3" descr="Texto Integral disponível" hidden="1">
          <a:extLst>
            <a:ext uri="{FF2B5EF4-FFF2-40B4-BE49-F238E27FC236}">
              <a16:creationId xmlns:a16="http://schemas.microsoft.com/office/drawing/2014/main" id="{D424ED6A-2F37-4545-90DA-41D21C47E86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36" name="Shape 3" descr="Texto Integral disponível" hidden="1">
          <a:extLst>
            <a:ext uri="{FF2B5EF4-FFF2-40B4-BE49-F238E27FC236}">
              <a16:creationId xmlns:a16="http://schemas.microsoft.com/office/drawing/2014/main" id="{373DC339-530B-4835-8A14-C3615E7EFFB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37" name="Shape 3" descr="Texto Integral disponível" hidden="1">
          <a:extLst>
            <a:ext uri="{FF2B5EF4-FFF2-40B4-BE49-F238E27FC236}">
              <a16:creationId xmlns:a16="http://schemas.microsoft.com/office/drawing/2014/main" id="{321A8E4F-C71C-4B44-92B8-17539CD313C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38" name="Shape 3" descr="Texto Integral disponível" hidden="1">
          <a:extLst>
            <a:ext uri="{FF2B5EF4-FFF2-40B4-BE49-F238E27FC236}">
              <a16:creationId xmlns:a16="http://schemas.microsoft.com/office/drawing/2014/main" id="{B761F893-A0B4-45CE-BFE6-128303E2A9C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39" name="Shape 3" descr="Texto Integral disponível" hidden="1">
          <a:extLst>
            <a:ext uri="{FF2B5EF4-FFF2-40B4-BE49-F238E27FC236}">
              <a16:creationId xmlns:a16="http://schemas.microsoft.com/office/drawing/2014/main" id="{F93FB543-3F8F-4A10-9858-3DFDDEF3486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40" name="Shape 3" descr="Texto Integral disponível" hidden="1">
          <a:extLst>
            <a:ext uri="{FF2B5EF4-FFF2-40B4-BE49-F238E27FC236}">
              <a16:creationId xmlns:a16="http://schemas.microsoft.com/office/drawing/2014/main" id="{76DC424C-482F-40D5-B59E-BA9CEE65DC4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41" name="Shape 3" descr="Texto Integral disponível" hidden="1">
          <a:extLst>
            <a:ext uri="{FF2B5EF4-FFF2-40B4-BE49-F238E27FC236}">
              <a16:creationId xmlns:a16="http://schemas.microsoft.com/office/drawing/2014/main" id="{77700ADD-D97C-4AA0-BB22-7419DFBCECD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42" name="Shape 3" descr="Texto Integral disponível" hidden="1">
          <a:extLst>
            <a:ext uri="{FF2B5EF4-FFF2-40B4-BE49-F238E27FC236}">
              <a16:creationId xmlns:a16="http://schemas.microsoft.com/office/drawing/2014/main" id="{214D494A-C342-48F3-A5EE-F3FED78C7D5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43" name="Shape 3" descr="Texto Integral disponível" hidden="1">
          <a:extLst>
            <a:ext uri="{FF2B5EF4-FFF2-40B4-BE49-F238E27FC236}">
              <a16:creationId xmlns:a16="http://schemas.microsoft.com/office/drawing/2014/main" id="{AEC02ED0-37D6-4AE9-8DED-32E31251F50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44" name="Shape 3" descr="Texto Integral disponível" hidden="1">
          <a:extLst>
            <a:ext uri="{FF2B5EF4-FFF2-40B4-BE49-F238E27FC236}">
              <a16:creationId xmlns:a16="http://schemas.microsoft.com/office/drawing/2014/main" id="{8F3AEEE9-7707-4082-A6F1-4524C80BE77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45" name="Shape 3" descr="Texto Integral disponível" hidden="1">
          <a:extLst>
            <a:ext uri="{FF2B5EF4-FFF2-40B4-BE49-F238E27FC236}">
              <a16:creationId xmlns:a16="http://schemas.microsoft.com/office/drawing/2014/main" id="{1938E73A-787B-4F1D-A951-BE58EF01445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46" name="Shape 3" descr="Texto Integral disponível" hidden="1">
          <a:extLst>
            <a:ext uri="{FF2B5EF4-FFF2-40B4-BE49-F238E27FC236}">
              <a16:creationId xmlns:a16="http://schemas.microsoft.com/office/drawing/2014/main" id="{444EFE15-EF21-453E-9F47-A40268768E2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47" name="Shape 3" descr="Texto Integral disponível" hidden="1">
          <a:extLst>
            <a:ext uri="{FF2B5EF4-FFF2-40B4-BE49-F238E27FC236}">
              <a16:creationId xmlns:a16="http://schemas.microsoft.com/office/drawing/2014/main" id="{F9064647-E558-41BA-8A05-8EEAD168BFF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48" name="Shape 3" descr="Texto Integral disponível" hidden="1">
          <a:extLst>
            <a:ext uri="{FF2B5EF4-FFF2-40B4-BE49-F238E27FC236}">
              <a16:creationId xmlns:a16="http://schemas.microsoft.com/office/drawing/2014/main" id="{8D84FF5B-22D5-4069-A00F-89B78E00AB3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49" name="Shape 3" descr="Texto Integral disponível" hidden="1">
          <a:extLst>
            <a:ext uri="{FF2B5EF4-FFF2-40B4-BE49-F238E27FC236}">
              <a16:creationId xmlns:a16="http://schemas.microsoft.com/office/drawing/2014/main" id="{AC014963-838D-4549-9E41-B66161D8E32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50" name="Shape 3" descr="Texto Integral disponível" hidden="1">
          <a:extLst>
            <a:ext uri="{FF2B5EF4-FFF2-40B4-BE49-F238E27FC236}">
              <a16:creationId xmlns:a16="http://schemas.microsoft.com/office/drawing/2014/main" id="{D30D1948-6BCF-43D4-97CA-E66FA8ABCB3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51" name="Shape 3" descr="Texto Integral disponível" hidden="1">
          <a:extLst>
            <a:ext uri="{FF2B5EF4-FFF2-40B4-BE49-F238E27FC236}">
              <a16:creationId xmlns:a16="http://schemas.microsoft.com/office/drawing/2014/main" id="{C470EA15-3CCC-40E2-82E9-650B05AEFEB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52" name="Shape 3" descr="Texto Integral disponível" hidden="1">
          <a:extLst>
            <a:ext uri="{FF2B5EF4-FFF2-40B4-BE49-F238E27FC236}">
              <a16:creationId xmlns:a16="http://schemas.microsoft.com/office/drawing/2014/main" id="{FF808A58-0C1D-4BCC-AD58-64746395A44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53" name="Shape 3" descr="Texto Integral disponível" hidden="1">
          <a:extLst>
            <a:ext uri="{FF2B5EF4-FFF2-40B4-BE49-F238E27FC236}">
              <a16:creationId xmlns:a16="http://schemas.microsoft.com/office/drawing/2014/main" id="{35DB9EA9-D74D-4974-8666-9148AC4D275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54" name="Shape 3" descr="Texto Integral disponível" hidden="1">
          <a:extLst>
            <a:ext uri="{FF2B5EF4-FFF2-40B4-BE49-F238E27FC236}">
              <a16:creationId xmlns:a16="http://schemas.microsoft.com/office/drawing/2014/main" id="{F8C22A2F-C86A-4EFD-9C70-E9361BE50E1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55" name="Shape 3" descr="Texto Integral disponível" hidden="1">
          <a:extLst>
            <a:ext uri="{FF2B5EF4-FFF2-40B4-BE49-F238E27FC236}">
              <a16:creationId xmlns:a16="http://schemas.microsoft.com/office/drawing/2014/main" id="{CCC59ED0-2951-4E4E-A0C7-35D2A22E0D4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56" name="Shape 3" descr="Texto Integral disponível" hidden="1">
          <a:extLst>
            <a:ext uri="{FF2B5EF4-FFF2-40B4-BE49-F238E27FC236}">
              <a16:creationId xmlns:a16="http://schemas.microsoft.com/office/drawing/2014/main" id="{E2CA0295-F947-4643-B6F2-3EFDE367410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57" name="Shape 3" descr="Texto Integral disponível" hidden="1">
          <a:extLst>
            <a:ext uri="{FF2B5EF4-FFF2-40B4-BE49-F238E27FC236}">
              <a16:creationId xmlns:a16="http://schemas.microsoft.com/office/drawing/2014/main" id="{852C2F36-DAF8-4D2F-8B38-303680F4C4C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58" name="Shape 3" descr="Texto Integral disponível" hidden="1">
          <a:extLst>
            <a:ext uri="{FF2B5EF4-FFF2-40B4-BE49-F238E27FC236}">
              <a16:creationId xmlns:a16="http://schemas.microsoft.com/office/drawing/2014/main" id="{A2DDD9D5-1589-43CC-9958-E1C2C5F1E24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59" name="Shape 3" descr="Texto Integral disponível" hidden="1">
          <a:extLst>
            <a:ext uri="{FF2B5EF4-FFF2-40B4-BE49-F238E27FC236}">
              <a16:creationId xmlns:a16="http://schemas.microsoft.com/office/drawing/2014/main" id="{B9A7AA6E-49AE-4B9A-A62F-CF8F9600411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60" name="Shape 3" descr="Texto Integral disponível" hidden="1">
          <a:extLst>
            <a:ext uri="{FF2B5EF4-FFF2-40B4-BE49-F238E27FC236}">
              <a16:creationId xmlns:a16="http://schemas.microsoft.com/office/drawing/2014/main" id="{5DEA2F52-4574-48C3-9DBA-8613A80E075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61" name="Shape 3" descr="Texto Integral disponível" hidden="1">
          <a:extLst>
            <a:ext uri="{FF2B5EF4-FFF2-40B4-BE49-F238E27FC236}">
              <a16:creationId xmlns:a16="http://schemas.microsoft.com/office/drawing/2014/main" id="{5CE5EB53-A054-4595-B53B-4A06781FE8A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62" name="Shape 3" descr="Texto Integral disponível" hidden="1">
          <a:extLst>
            <a:ext uri="{FF2B5EF4-FFF2-40B4-BE49-F238E27FC236}">
              <a16:creationId xmlns:a16="http://schemas.microsoft.com/office/drawing/2014/main" id="{81BD6338-12C8-45FB-AF5B-1F35AED4DAF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63" name="Shape 3" descr="Texto Integral disponível" hidden="1">
          <a:extLst>
            <a:ext uri="{FF2B5EF4-FFF2-40B4-BE49-F238E27FC236}">
              <a16:creationId xmlns:a16="http://schemas.microsoft.com/office/drawing/2014/main" id="{EE1EA685-9F12-4120-A5E9-6918B0804D0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64" name="Shape 3" descr="Texto Integral disponível" hidden="1">
          <a:extLst>
            <a:ext uri="{FF2B5EF4-FFF2-40B4-BE49-F238E27FC236}">
              <a16:creationId xmlns:a16="http://schemas.microsoft.com/office/drawing/2014/main" id="{F799D7C3-6EF9-44C5-9E9C-CBB424D9BD5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65" name="Shape 3" descr="Texto Integral disponível" hidden="1">
          <a:extLst>
            <a:ext uri="{FF2B5EF4-FFF2-40B4-BE49-F238E27FC236}">
              <a16:creationId xmlns:a16="http://schemas.microsoft.com/office/drawing/2014/main" id="{B230B7FE-96BD-43F6-8A9C-E5B54EE39B8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66" name="Shape 3" descr="Texto Integral disponível" hidden="1">
          <a:extLst>
            <a:ext uri="{FF2B5EF4-FFF2-40B4-BE49-F238E27FC236}">
              <a16:creationId xmlns:a16="http://schemas.microsoft.com/office/drawing/2014/main" id="{53BBF5F2-6CDB-4686-894F-32CB74EEF59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67" name="Shape 3" descr="Texto Integral disponível" hidden="1">
          <a:extLst>
            <a:ext uri="{FF2B5EF4-FFF2-40B4-BE49-F238E27FC236}">
              <a16:creationId xmlns:a16="http://schemas.microsoft.com/office/drawing/2014/main" id="{FDF5014B-68BD-4ACD-9BCA-53FFA8BA233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68" name="Shape 3" descr="Texto Integral disponível" hidden="1">
          <a:extLst>
            <a:ext uri="{FF2B5EF4-FFF2-40B4-BE49-F238E27FC236}">
              <a16:creationId xmlns:a16="http://schemas.microsoft.com/office/drawing/2014/main" id="{5EF1281A-AD77-46BA-9FAB-68828DFAA5A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69" name="Shape 3" descr="Texto Integral disponível" hidden="1">
          <a:extLst>
            <a:ext uri="{FF2B5EF4-FFF2-40B4-BE49-F238E27FC236}">
              <a16:creationId xmlns:a16="http://schemas.microsoft.com/office/drawing/2014/main" id="{754624B0-C38B-411A-B6EA-99931D590C4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70" name="Shape 3" descr="Texto Integral disponível" hidden="1">
          <a:extLst>
            <a:ext uri="{FF2B5EF4-FFF2-40B4-BE49-F238E27FC236}">
              <a16:creationId xmlns:a16="http://schemas.microsoft.com/office/drawing/2014/main" id="{7382B710-CA9B-48C2-91C2-6B9C3561F24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71" name="Shape 3" descr="Texto Integral disponível" hidden="1">
          <a:extLst>
            <a:ext uri="{FF2B5EF4-FFF2-40B4-BE49-F238E27FC236}">
              <a16:creationId xmlns:a16="http://schemas.microsoft.com/office/drawing/2014/main" id="{0D7EC918-7D4C-4408-815C-50FD7D061BFC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72" name="Shape 3" descr="Texto Integral disponível" hidden="1">
          <a:extLst>
            <a:ext uri="{FF2B5EF4-FFF2-40B4-BE49-F238E27FC236}">
              <a16:creationId xmlns:a16="http://schemas.microsoft.com/office/drawing/2014/main" id="{6F7589A1-9BB2-4986-A785-E77173A18D3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73" name="Shape 3" descr="Texto Integral disponível" hidden="1">
          <a:extLst>
            <a:ext uri="{FF2B5EF4-FFF2-40B4-BE49-F238E27FC236}">
              <a16:creationId xmlns:a16="http://schemas.microsoft.com/office/drawing/2014/main" id="{68D6981F-6BD9-41A5-BB6E-ABAA4457FC9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74" name="Shape 3" descr="Texto Integral disponível" hidden="1">
          <a:extLst>
            <a:ext uri="{FF2B5EF4-FFF2-40B4-BE49-F238E27FC236}">
              <a16:creationId xmlns:a16="http://schemas.microsoft.com/office/drawing/2014/main" id="{EDE71908-B3DD-4970-8BC1-F9FA92B46A3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75" name="Shape 3" descr="Texto Integral disponível" hidden="1">
          <a:extLst>
            <a:ext uri="{FF2B5EF4-FFF2-40B4-BE49-F238E27FC236}">
              <a16:creationId xmlns:a16="http://schemas.microsoft.com/office/drawing/2014/main" id="{F922EE97-EB2D-475C-8769-0B9F19E57E7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76" name="Shape 3" descr="Texto Integral disponível" hidden="1">
          <a:extLst>
            <a:ext uri="{FF2B5EF4-FFF2-40B4-BE49-F238E27FC236}">
              <a16:creationId xmlns:a16="http://schemas.microsoft.com/office/drawing/2014/main" id="{36EFDF16-88D2-41B3-AB1E-30C6C0E4404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77" name="Shape 3" descr="Texto Integral disponível" hidden="1">
          <a:extLst>
            <a:ext uri="{FF2B5EF4-FFF2-40B4-BE49-F238E27FC236}">
              <a16:creationId xmlns:a16="http://schemas.microsoft.com/office/drawing/2014/main" id="{F4C2DF60-6242-4312-BD87-CA4ECFE492D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78" name="Shape 3" descr="Texto Integral disponível" hidden="1">
          <a:extLst>
            <a:ext uri="{FF2B5EF4-FFF2-40B4-BE49-F238E27FC236}">
              <a16:creationId xmlns:a16="http://schemas.microsoft.com/office/drawing/2014/main" id="{062F9043-C5BD-40D7-A1BF-EE98F8FA373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79" name="Shape 3" descr="Texto Integral disponível" hidden="1">
          <a:extLst>
            <a:ext uri="{FF2B5EF4-FFF2-40B4-BE49-F238E27FC236}">
              <a16:creationId xmlns:a16="http://schemas.microsoft.com/office/drawing/2014/main" id="{2950E446-00D5-470D-9545-330F481E533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80" name="Shape 3" descr="Texto Integral disponível" hidden="1">
          <a:extLst>
            <a:ext uri="{FF2B5EF4-FFF2-40B4-BE49-F238E27FC236}">
              <a16:creationId xmlns:a16="http://schemas.microsoft.com/office/drawing/2014/main" id="{1159896E-09E5-4580-8A8E-F3A3951B0C4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81" name="Shape 3" descr="Texto Integral disponível" hidden="1">
          <a:extLst>
            <a:ext uri="{FF2B5EF4-FFF2-40B4-BE49-F238E27FC236}">
              <a16:creationId xmlns:a16="http://schemas.microsoft.com/office/drawing/2014/main" id="{602538AD-242B-4EB1-A03D-D28B581A6A6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82" name="Shape 3" descr="Texto Integral disponível" hidden="1">
          <a:extLst>
            <a:ext uri="{FF2B5EF4-FFF2-40B4-BE49-F238E27FC236}">
              <a16:creationId xmlns:a16="http://schemas.microsoft.com/office/drawing/2014/main" id="{B9D98351-714C-48B0-90B7-DAE02505ED3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83" name="Shape 3" descr="Texto Integral disponível" hidden="1">
          <a:extLst>
            <a:ext uri="{FF2B5EF4-FFF2-40B4-BE49-F238E27FC236}">
              <a16:creationId xmlns:a16="http://schemas.microsoft.com/office/drawing/2014/main" id="{554B0F19-3A2C-4B42-9275-57315BDA636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84" name="Shape 3" descr="Texto Integral disponível" hidden="1">
          <a:extLst>
            <a:ext uri="{FF2B5EF4-FFF2-40B4-BE49-F238E27FC236}">
              <a16:creationId xmlns:a16="http://schemas.microsoft.com/office/drawing/2014/main" id="{7A99B935-3FFE-43C5-AE62-FAA653D14F3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85" name="Shape 3" descr="Texto Integral disponível" hidden="1">
          <a:extLst>
            <a:ext uri="{FF2B5EF4-FFF2-40B4-BE49-F238E27FC236}">
              <a16:creationId xmlns:a16="http://schemas.microsoft.com/office/drawing/2014/main" id="{F968CC36-FE9B-40E8-80A8-024122D40C5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86" name="Shape 3" descr="Texto Integral disponível" hidden="1">
          <a:extLst>
            <a:ext uri="{FF2B5EF4-FFF2-40B4-BE49-F238E27FC236}">
              <a16:creationId xmlns:a16="http://schemas.microsoft.com/office/drawing/2014/main" id="{9B9571AB-777B-4CA7-A96C-ABB5DEA8B69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87" name="Shape 3" descr="Texto Integral disponível" hidden="1">
          <a:extLst>
            <a:ext uri="{FF2B5EF4-FFF2-40B4-BE49-F238E27FC236}">
              <a16:creationId xmlns:a16="http://schemas.microsoft.com/office/drawing/2014/main" id="{4B8B5A48-54B4-4DFD-B7B7-4BAB18089B4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88" name="Shape 3" descr="Texto Integral disponível" hidden="1">
          <a:extLst>
            <a:ext uri="{FF2B5EF4-FFF2-40B4-BE49-F238E27FC236}">
              <a16:creationId xmlns:a16="http://schemas.microsoft.com/office/drawing/2014/main" id="{42357F9D-418E-43CF-A1E6-210C491471C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89" name="Shape 3" descr="Texto Integral disponível" hidden="1">
          <a:extLst>
            <a:ext uri="{FF2B5EF4-FFF2-40B4-BE49-F238E27FC236}">
              <a16:creationId xmlns:a16="http://schemas.microsoft.com/office/drawing/2014/main" id="{27AE3627-21D0-4130-BA5C-6DF26616F55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90" name="Shape 3" descr="Texto Integral disponível" hidden="1">
          <a:extLst>
            <a:ext uri="{FF2B5EF4-FFF2-40B4-BE49-F238E27FC236}">
              <a16:creationId xmlns:a16="http://schemas.microsoft.com/office/drawing/2014/main" id="{32C13717-14D8-47E7-AB07-11D12E57200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91" name="Shape 3" descr="Texto Integral disponível" hidden="1">
          <a:extLst>
            <a:ext uri="{FF2B5EF4-FFF2-40B4-BE49-F238E27FC236}">
              <a16:creationId xmlns:a16="http://schemas.microsoft.com/office/drawing/2014/main" id="{F0200B4C-57D6-47CC-936B-1AA866C7FD5D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92" name="Shape 3" descr="Texto Integral disponível" hidden="1">
          <a:extLst>
            <a:ext uri="{FF2B5EF4-FFF2-40B4-BE49-F238E27FC236}">
              <a16:creationId xmlns:a16="http://schemas.microsoft.com/office/drawing/2014/main" id="{E659F998-94A5-42C6-AD56-E08A3C01A9B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93" name="Shape 3" descr="Texto Integral disponível" hidden="1">
          <a:extLst>
            <a:ext uri="{FF2B5EF4-FFF2-40B4-BE49-F238E27FC236}">
              <a16:creationId xmlns:a16="http://schemas.microsoft.com/office/drawing/2014/main" id="{5D466164-BB7D-49ED-BE55-3109D2FE8F6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94" name="Shape 3" descr="Texto Integral disponível" hidden="1">
          <a:extLst>
            <a:ext uri="{FF2B5EF4-FFF2-40B4-BE49-F238E27FC236}">
              <a16:creationId xmlns:a16="http://schemas.microsoft.com/office/drawing/2014/main" id="{C8A4D6FD-A029-4432-AD6C-49CB63EE62E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95" name="Shape 3" descr="Texto Integral disponível" hidden="1">
          <a:extLst>
            <a:ext uri="{FF2B5EF4-FFF2-40B4-BE49-F238E27FC236}">
              <a16:creationId xmlns:a16="http://schemas.microsoft.com/office/drawing/2014/main" id="{F7FC3C59-CEDC-4020-B2E9-8C6A223558A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96" name="Shape 3" descr="Texto Integral disponível" hidden="1">
          <a:extLst>
            <a:ext uri="{FF2B5EF4-FFF2-40B4-BE49-F238E27FC236}">
              <a16:creationId xmlns:a16="http://schemas.microsoft.com/office/drawing/2014/main" id="{177FC225-8F21-46AC-8DAE-4DC70715A48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97" name="Shape 3" descr="Texto Integral disponível" hidden="1">
          <a:extLst>
            <a:ext uri="{FF2B5EF4-FFF2-40B4-BE49-F238E27FC236}">
              <a16:creationId xmlns:a16="http://schemas.microsoft.com/office/drawing/2014/main" id="{83B414A4-A22C-40C2-9271-32E06D0D8AB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98" name="Shape 3" descr="Texto Integral disponível" hidden="1">
          <a:extLst>
            <a:ext uri="{FF2B5EF4-FFF2-40B4-BE49-F238E27FC236}">
              <a16:creationId xmlns:a16="http://schemas.microsoft.com/office/drawing/2014/main" id="{C7138643-55FA-420B-BFA3-9F0D9267343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599" name="Shape 3" descr="Texto Integral disponível" hidden="1">
          <a:extLst>
            <a:ext uri="{FF2B5EF4-FFF2-40B4-BE49-F238E27FC236}">
              <a16:creationId xmlns:a16="http://schemas.microsoft.com/office/drawing/2014/main" id="{B0E77291-0387-4DB0-AA70-CB9CF6ED72A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00" name="Shape 3" descr="Texto Integral disponível" hidden="1">
          <a:extLst>
            <a:ext uri="{FF2B5EF4-FFF2-40B4-BE49-F238E27FC236}">
              <a16:creationId xmlns:a16="http://schemas.microsoft.com/office/drawing/2014/main" id="{48022BDC-4BDC-4A43-B6C5-F86DE16D147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01" name="Shape 3" descr="Texto Integral disponível" hidden="1">
          <a:extLst>
            <a:ext uri="{FF2B5EF4-FFF2-40B4-BE49-F238E27FC236}">
              <a16:creationId xmlns:a16="http://schemas.microsoft.com/office/drawing/2014/main" id="{0BB46BFC-0C74-4005-88AF-C74CC918A1E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02" name="Shape 3" descr="Texto Integral disponível" hidden="1">
          <a:extLst>
            <a:ext uri="{FF2B5EF4-FFF2-40B4-BE49-F238E27FC236}">
              <a16:creationId xmlns:a16="http://schemas.microsoft.com/office/drawing/2014/main" id="{4BD97D60-FFB2-4588-A8AC-A75F5494B1A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03" name="Shape 3" descr="Texto Integral disponível" hidden="1">
          <a:extLst>
            <a:ext uri="{FF2B5EF4-FFF2-40B4-BE49-F238E27FC236}">
              <a16:creationId xmlns:a16="http://schemas.microsoft.com/office/drawing/2014/main" id="{18AEBA77-C286-4FE8-A7CD-6E30333926D9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04" name="Shape 3" descr="Texto Integral disponível" hidden="1">
          <a:extLst>
            <a:ext uri="{FF2B5EF4-FFF2-40B4-BE49-F238E27FC236}">
              <a16:creationId xmlns:a16="http://schemas.microsoft.com/office/drawing/2014/main" id="{543C42B1-0CE9-46AC-A8FA-A00EB8D0051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05" name="Shape 3" descr="Texto Integral disponível" hidden="1">
          <a:extLst>
            <a:ext uri="{FF2B5EF4-FFF2-40B4-BE49-F238E27FC236}">
              <a16:creationId xmlns:a16="http://schemas.microsoft.com/office/drawing/2014/main" id="{46CCE6F5-5F6E-421A-9ECF-12B89C6F3150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06" name="Shape 3" descr="Texto Integral disponível" hidden="1">
          <a:extLst>
            <a:ext uri="{FF2B5EF4-FFF2-40B4-BE49-F238E27FC236}">
              <a16:creationId xmlns:a16="http://schemas.microsoft.com/office/drawing/2014/main" id="{6777EF20-FB0C-47A0-9320-71D55218280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07" name="Shape 3" descr="Texto Integral disponível" hidden="1">
          <a:extLst>
            <a:ext uri="{FF2B5EF4-FFF2-40B4-BE49-F238E27FC236}">
              <a16:creationId xmlns:a16="http://schemas.microsoft.com/office/drawing/2014/main" id="{DDC2A0C6-7CF1-4625-A85B-253E6A10926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08" name="Shape 3" descr="Texto Integral disponível" hidden="1">
          <a:extLst>
            <a:ext uri="{FF2B5EF4-FFF2-40B4-BE49-F238E27FC236}">
              <a16:creationId xmlns:a16="http://schemas.microsoft.com/office/drawing/2014/main" id="{60FC7B4B-6149-4984-84DE-A9A68069CE2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09" name="Shape 3" descr="Texto Integral disponível" hidden="1">
          <a:extLst>
            <a:ext uri="{FF2B5EF4-FFF2-40B4-BE49-F238E27FC236}">
              <a16:creationId xmlns:a16="http://schemas.microsoft.com/office/drawing/2014/main" id="{12DB7E47-1231-4A0A-91F4-A92DF6BC8633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10" name="Shape 3" descr="Texto Integral disponível" hidden="1">
          <a:extLst>
            <a:ext uri="{FF2B5EF4-FFF2-40B4-BE49-F238E27FC236}">
              <a16:creationId xmlns:a16="http://schemas.microsoft.com/office/drawing/2014/main" id="{A5C72AB6-651D-4752-A7B4-16AE3D61E1B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11" name="Shape 3" descr="Texto Integral disponível" hidden="1">
          <a:extLst>
            <a:ext uri="{FF2B5EF4-FFF2-40B4-BE49-F238E27FC236}">
              <a16:creationId xmlns:a16="http://schemas.microsoft.com/office/drawing/2014/main" id="{572334F5-5EFB-45A0-9BE1-9F23CD71905F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12" name="Shape 3" descr="Texto Integral disponível" hidden="1">
          <a:extLst>
            <a:ext uri="{FF2B5EF4-FFF2-40B4-BE49-F238E27FC236}">
              <a16:creationId xmlns:a16="http://schemas.microsoft.com/office/drawing/2014/main" id="{8450BB01-79CE-49D4-8DE0-19175C8D330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13" name="Shape 3" descr="Texto Integral disponível" hidden="1">
          <a:extLst>
            <a:ext uri="{FF2B5EF4-FFF2-40B4-BE49-F238E27FC236}">
              <a16:creationId xmlns:a16="http://schemas.microsoft.com/office/drawing/2014/main" id="{CD5B8FF9-39C7-49C6-869F-27518615ACF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14" name="Shape 3" descr="Texto Integral disponível" hidden="1">
          <a:extLst>
            <a:ext uri="{FF2B5EF4-FFF2-40B4-BE49-F238E27FC236}">
              <a16:creationId xmlns:a16="http://schemas.microsoft.com/office/drawing/2014/main" id="{1A74E8B4-4834-4E06-B3C5-1888247C513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15" name="Shape 3" descr="Texto Integral disponível" hidden="1">
          <a:extLst>
            <a:ext uri="{FF2B5EF4-FFF2-40B4-BE49-F238E27FC236}">
              <a16:creationId xmlns:a16="http://schemas.microsoft.com/office/drawing/2014/main" id="{849FD075-AE1B-4335-A151-0A4D31A1CE05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16" name="Shape 3" descr="Texto Integral disponível" hidden="1">
          <a:extLst>
            <a:ext uri="{FF2B5EF4-FFF2-40B4-BE49-F238E27FC236}">
              <a16:creationId xmlns:a16="http://schemas.microsoft.com/office/drawing/2014/main" id="{CB56C2BA-2CD9-409C-85CC-B614C4CB8C7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17" name="Shape 3" descr="Texto Integral disponível" hidden="1">
          <a:extLst>
            <a:ext uri="{FF2B5EF4-FFF2-40B4-BE49-F238E27FC236}">
              <a16:creationId xmlns:a16="http://schemas.microsoft.com/office/drawing/2014/main" id="{56A547F2-684B-4C08-9F8C-469420D1E934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18" name="Shape 3" descr="Texto Integral disponível" hidden="1">
          <a:extLst>
            <a:ext uri="{FF2B5EF4-FFF2-40B4-BE49-F238E27FC236}">
              <a16:creationId xmlns:a16="http://schemas.microsoft.com/office/drawing/2014/main" id="{6330D011-D9F1-45B5-9999-F0F4B11E01F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19" name="Shape 3" descr="Texto Integral disponível" hidden="1">
          <a:extLst>
            <a:ext uri="{FF2B5EF4-FFF2-40B4-BE49-F238E27FC236}">
              <a16:creationId xmlns:a16="http://schemas.microsoft.com/office/drawing/2014/main" id="{E59EFD17-36AF-4EB5-8040-0BC6B7265437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20" name="Shape 3" descr="Texto Integral disponível" hidden="1">
          <a:extLst>
            <a:ext uri="{FF2B5EF4-FFF2-40B4-BE49-F238E27FC236}">
              <a16:creationId xmlns:a16="http://schemas.microsoft.com/office/drawing/2014/main" id="{DF7F21C9-EF14-4F34-A9E4-53C4FD50DCBA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21" name="Shape 3" descr="Texto Integral disponível" hidden="1">
          <a:extLst>
            <a:ext uri="{FF2B5EF4-FFF2-40B4-BE49-F238E27FC236}">
              <a16:creationId xmlns:a16="http://schemas.microsoft.com/office/drawing/2014/main" id="{2AFF3A4A-6E85-432E-8911-901847E45676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22" name="Shape 3" descr="Texto Integral disponível" hidden="1">
          <a:extLst>
            <a:ext uri="{FF2B5EF4-FFF2-40B4-BE49-F238E27FC236}">
              <a16:creationId xmlns:a16="http://schemas.microsoft.com/office/drawing/2014/main" id="{5A29D09B-506C-41EE-9CE9-F5B437D2DD88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23" name="Shape 3" descr="Texto Integral disponível" hidden="1">
          <a:extLst>
            <a:ext uri="{FF2B5EF4-FFF2-40B4-BE49-F238E27FC236}">
              <a16:creationId xmlns:a16="http://schemas.microsoft.com/office/drawing/2014/main" id="{816C4A1A-BDA0-4CA1-997E-D096B7356D11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24" name="Shape 3" descr="Texto Integral disponível" hidden="1">
          <a:extLst>
            <a:ext uri="{FF2B5EF4-FFF2-40B4-BE49-F238E27FC236}">
              <a16:creationId xmlns:a16="http://schemas.microsoft.com/office/drawing/2014/main" id="{3DD6739B-1F13-4AB4-BEF0-37779F18387E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25" name="Shape 3" descr="Texto Integral disponível" hidden="1">
          <a:extLst>
            <a:ext uri="{FF2B5EF4-FFF2-40B4-BE49-F238E27FC236}">
              <a16:creationId xmlns:a16="http://schemas.microsoft.com/office/drawing/2014/main" id="{9132C524-1AFA-4E02-9209-1C25E632A1FB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37</xdr:row>
      <xdr:rowOff>0</xdr:rowOff>
    </xdr:from>
    <xdr:ext cx="314325" cy="314325"/>
    <xdr:sp macro="" textlink="">
      <xdr:nvSpPr>
        <xdr:cNvPr id="1626" name="Shape 3" descr="Texto Integral disponível" hidden="1">
          <a:extLst>
            <a:ext uri="{FF2B5EF4-FFF2-40B4-BE49-F238E27FC236}">
              <a16:creationId xmlns:a16="http://schemas.microsoft.com/office/drawing/2014/main" id="{4FEDB0C7-7ADA-4C05-9AB6-36DAF3867BD2}"/>
            </a:ext>
          </a:extLst>
        </xdr:cNvPr>
        <xdr:cNvSpPr/>
      </xdr:nvSpPr>
      <xdr:spPr>
        <a:xfrm>
          <a:off x="565484" y="346509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CED857-C2BF-4677-8C5F-834E46D52470}" name="Tabla3" displayName="Tabla3" ref="A1:U43" totalsRowShown="0" headerRowDxfId="2" dataDxfId="145" headerRowBorderDxfId="3" tableBorderDxfId="144" totalsRowBorderDxfId="143">
  <tableColumns count="21">
    <tableColumn id="1" xr3:uid="{CC4C2CFA-E67E-4336-9BB5-CC95CE209F3A}" name="N°" dataDxfId="142"/>
    <tableColumn id="2" xr3:uid="{1E85198B-B82A-4617-B922-C6524B07278C}" name="Classe_x000a_Raiz_x000a_1" dataDxfId="141"/>
    <tableColumn id="3" xr3:uid="{14BB3795-364E-4135-B30F-1536628A0684}" name="Super_x000a_Classe_x000a_2" dataDxfId="140"/>
    <tableColumn id="4" xr3:uid="{CA86440C-110D-4B26-BA53-58A3B612699A}" name="Super_x000a_Classe_x000a_3" dataDxfId="139"/>
    <tableColumn id="5" xr3:uid="{CFB6B167-F9A9-4C59-BF78-469C27143A56}" name="Super_x000a_Classe_x000a_4" dataDxfId="138"/>
    <tableColumn id="6" xr3:uid="{E9EB2A4A-1C2E-4684-B37C-2B4423D70D33}" name="Classe_x000a_Folha_x000a_5" dataDxfId="137"/>
    <tableColumn id="7" xr3:uid="{25899769-1F4E-4DCE-A55D-78DB109775E4}" name="Equiv _x000a_Cond._x000a_Nec._x000a_Classe_x000a_1" dataDxfId="136"/>
    <tableColumn id="8" xr3:uid="{60348FC7-7AFD-4399-9633-F8CDCC05E245}" name="Equiv _x000a_Cond._x000a_Nec._x000a_Classe_x000a_2" dataDxfId="135"/>
    <tableColumn id="9" xr3:uid="{392CCFD9-6E98-49E5-B2DB-7DC015141A7A}" name="Equiv _x000a_Cond._x000a_Nec._x000a_Classe_x000a_3" dataDxfId="134"/>
    <tableColumn id="10" xr3:uid="{DE6C2295-D3C1-4B68-B910-8BAEB1BAE01F}" name="Equiv _x000a_Cond._x000a_Nec._x000a_Classe_x000a_4" dataDxfId="133"/>
    <tableColumn id="11" xr3:uid="{65DCB7B6-4238-4427-B02F-3BEF502BF71B}" name="Equiv _x000a_Cond._x000a_Nec._x000a_Classe_x000a_5" dataDxfId="132"/>
    <tableColumn id="12" xr3:uid="{8BA2A6D5-A321-435C-B6FE-29DC62E231F0}" name="Anotar _x000a_ajuda_x000a_Classe_x000a_1" dataDxfId="131">
      <calculatedColumnFormula>_xlfn.CONCAT(B2," ")</calculatedColumnFormula>
    </tableColumn>
    <tableColumn id="13" xr3:uid="{51FC484F-3B93-4E17-A843-F396271D4F5D}" name="Anotar _x000a_ajuda_x000a_Classe_x000a_2" dataDxfId="130">
      <calculatedColumnFormula>_xlfn.CONCAT(C2," ")</calculatedColumnFormula>
    </tableColumn>
    <tableColumn id="14" xr3:uid="{7D506B35-635A-421F-9FDF-F5A47788A209}" name="Anotar _x000a_ajuda_x000a_Classe_x000a_3" dataDxfId="129">
      <calculatedColumnFormula>_xlfn.CONCAT(D2," ")</calculatedColumnFormula>
    </tableColumn>
    <tableColumn id="15" xr3:uid="{43516DA5-EE35-4A99-A73B-6E2C92F2BE17}" name="Anotar _x000a_ajuda_x000a_Classe_x000a_4" dataDxfId="128">
      <calculatedColumnFormula>_xlfn.CONCAT(E2," ")</calculatedColumnFormula>
    </tableColumn>
    <tableColumn id="22" xr3:uid="{4E2C6E2F-FBDF-486E-9FF7-21C4D4B18283}" name="Anotar _x000a_ajuda_x000a_Classe_x000a_5" dataDxfId="127">
      <calculatedColumnFormula>_xlfn.CONCAT(F2," ")</calculatedColumnFormula>
    </tableColumn>
    <tableColumn id="16" xr3:uid="{BFC47198-B351-4C32-9E17-77914984F825}" name="Anotar _x000a_ajuda_x000a_1" dataDxfId="1">
      <calculatedColumnFormula>_xlfn.CONCAT(SUBSTITUTE(L2, "null", " "),"    ",SUBSTITUTE(M2, "null", " "),"    ",SUBSTITUTE(N2, "null", " "),"    ",SUBSTITUTE(O2, "null", " "),"    ", SUBSTITUTE(F2, "null", " "))</calculatedColumnFormula>
    </tableColumn>
    <tableColumn id="17" xr3:uid="{6BAAEEFE-DA2A-452F-9076-D3CA97DB1856}" name="Anotar _x000a_ajuda_x000a_2" dataDxfId="0"/>
    <tableColumn id="18" xr3:uid="{627A170C-2776-424D-823A-86498C9B9FEC}" name="Anotar _x000a_ajuda_x000a_3" dataDxfId="126"/>
    <tableColumn id="19" xr3:uid="{36A56800-FCDE-46C6-9DD3-AC3ADDFE99D1}" name="Anotar _x000a_ajuda_x000a_4" dataDxfId="125"/>
    <tableColumn id="20" xr3:uid="{ADAFA88C-78DF-4CAA-AFA5-4B2FE34D2B95}" name="Key" dataDxfId="124">
      <calculatedColumnFormula>_xlfn.CONCAT("Avac-key_",A2)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27CC6E-84CF-409B-B2F9-329F4CA10007}" name="Tabla2" displayName="Tabla2" ref="A1:V20" headerRowDxfId="123" dataDxfId="121" totalsRowDxfId="119" headerRowBorderDxfId="122" tableBorderDxfId="120" totalsRowBorderDxfId="118">
  <tableColumns count="22">
    <tableColumn id="1" xr3:uid="{05405BC3-D147-4C3A-A847-226BE3E20B44}" name="1" totalsRowLabel="Total" dataDxfId="117" totalsRowDxfId="116"/>
    <tableColumn id="2" xr3:uid="{30674569-14FD-401E-814B-CC39EC080692}" name="SuperData_x000a_(1)" dataDxfId="115" totalsRowDxfId="114">
      <calculatedColumnFormula>E2</calculatedColumnFormula>
    </tableColumn>
    <tableColumn id="3" xr3:uid="{42ACD1E1-902E-4432-A297-A8D4E3E6A39B}" name="PropData_x000a_(2)" dataDxfId="113" totalsRowDxfId="112"/>
    <tableColumn id="4" xr3:uid="{08ECA0E2-2D2F-446A-AAF6-2FD891B13A08}" name=" valData_x000a_(3)" dataDxfId="111" totalsRowDxfId="110"/>
    <tableColumn id="5" xr3:uid="{6086C35C-A33E-4114-B141-64B11971C1A1}" name="SuperProp_x000a_(4)" dataDxfId="109" totalsRowDxfId="108"/>
    <tableColumn id="6" xr3:uid="{535DC925-3C97-4408-B83A-988BF345193E}" name="Propriedade_x000a_(5)" dataDxfId="107" totalsRowDxfId="106"/>
    <tableColumn id="7" xr3:uid="{C4D22B6D-94D1-442A-97D3-E1AFB3FE98FC}" name="Functional_x000a_(6)" dataDxfId="105" totalsRowDxfId="104"/>
    <tableColumn id="8" xr3:uid="{254C2A3E-98CC-498D-9D66-425CCE933E22}" name="Inv functional _x000a_(7)" dataDxfId="103" totalsRowDxfId="102"/>
    <tableColumn id="9" xr3:uid="{CA66A745-BB10-4919-97C1-491E2A8AFF79}" name="Transitive_x000a_(8)" dataDxfId="101" totalsRowDxfId="100"/>
    <tableColumn id="10" xr3:uid="{F220F0EB-8A04-44B3-9F33-2CE7DEAEA278}" name="Symmetric_x000a_(9)" dataDxfId="99" totalsRowDxfId="98"/>
    <tableColumn id="11" xr3:uid="{BE3C1D12-0B80-4267-A7C6-AB88FDB359A9}" name="Asymmetric_x000a_(10)" dataDxfId="97" totalsRowDxfId="96"/>
    <tableColumn id="12" xr3:uid="{5956D0C5-9C90-4122-B08D-5295FEDB05A7}" name="Reflexive_x000a_(11)" dataDxfId="95" totalsRowDxfId="94"/>
    <tableColumn id="13" xr3:uid="{8BF12E7B-7E6E-4F93-8167-49BB8D845A8B}" name="Irreflexive_x000a_(12)" dataDxfId="93" totalsRowDxfId="92"/>
    <tableColumn id="14" xr3:uid="{F6A4A8D6-0928-496A-BF0F-0926974BB64E}" name="Inverse of_x000a_(13)" dataDxfId="91" totalsRowDxfId="90"/>
    <tableColumn id="15" xr3:uid="{71CC311B-405A-40DC-A69E-DD1F21998834}" name="Equivalente a_x000a_(14)" dataDxfId="89" totalsRowDxfId="88"/>
    <tableColumn id="16" xr3:uid="{D53389E7-5792-4813-AE78-49A25A9EDAF6}" name="Domain _x000a_(15)" dataDxfId="87" totalsRowDxfId="86">
      <calculatedColumnFormula>P1</calculatedColumnFormula>
    </tableColumn>
    <tableColumn id="17" xr3:uid="{F9388D82-F1CF-4707-8C27-B9B9F68C7435}" name=" Range_x000a_(16)" dataDxfId="85" totalsRowDxfId="84">
      <calculatedColumnFormula>Q1</calculatedColumnFormula>
    </tableColumn>
    <tableColumn id="18" xr3:uid="{458CD5C3-8971-431C-9F74-B445CB1B4F29}" name="Anot. Ajuda_x000a_PROP_x000a_(17)" dataDxfId="83" totalsRowDxfId="82"/>
    <tableColumn id="19" xr3:uid="{79ADE3D3-2E35-47E2-A082-CFFFD7E257CF}" name="Anot. Ajuda_x000a_DATA _x000a_(18)" dataDxfId="81" totalsRowDxfId="80"/>
    <tableColumn id="20" xr3:uid="{B1BB07F3-F9E0-4A1C-8EEB-D0705E508AEE}" name="Functional _x000a_(19)" dataDxfId="79" totalsRowDxfId="78"/>
    <tableColumn id="21" xr3:uid="{08560BEC-DA9D-4E18-9876-37313CE0655A}" name="Comentário_x000a_de Valor_x000a_(20)" dataDxfId="77" totalsRowDxfId="76">
      <calculatedColumnFormula>_xlfn.CONCAT("Refere-se a propriedade  ",F2, "  &gt;  ",C2)</calculatedColumnFormula>
    </tableColumn>
    <tableColumn id="22" xr3:uid="{B9A108B1-E631-4A2B-AADF-793AB36493B4}" name="Descrição_x000a_Textual Livre _x000a_(21)" totalsRowFunction="count" dataDxfId="75" totalsRowDxfId="74">
      <calculatedColumnFormula>C2</calculatedColumnFormula>
    </tableColumn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A5534D-E861-437F-9B41-152E1BBB3624}" name="Tabla4" displayName="Tabla4" ref="A1:U3" totalsRowShown="0" headerRowDxfId="73" dataDxfId="71" headerRowBorderDxfId="72" tableBorderDxfId="70" totalsRowBorderDxfId="69">
  <tableColumns count="21">
    <tableColumn id="1" xr3:uid="{4F26C7F2-7D06-40CB-B848-F667194D9647}" name="1" dataDxfId="68"/>
    <tableColumn id="2" xr3:uid="{F921A453-730B-4AC8-852C-EFFDCF030CCA}" name="Disjunta 1" dataDxfId="67"/>
    <tableColumn id="3" xr3:uid="{23BEAC2C-6ADF-4C5A-B64D-4A2189CA8ACD}" name="Disjunta 2" dataDxfId="66"/>
    <tableColumn id="4" xr3:uid="{21B9136C-D0D8-484E-A2BE-E4977101D4DB}" name="Disjunta 3" dataDxfId="65"/>
    <tableColumn id="5" xr3:uid="{1A43957A-CCF1-44E5-BCCD-13F81C3A45EC}" name="Disjunta 4" dataDxfId="64"/>
    <tableColumn id="6" xr3:uid="{25855431-7914-4676-BDEF-21EDC5AEA531}" name="Disjunta 5" dataDxfId="63"/>
    <tableColumn id="7" xr3:uid="{B9C6D84B-4C90-464D-8249-79E106486DD3}" name="Disjunta 6" dataDxfId="62"/>
    <tableColumn id="8" xr3:uid="{F3E92F9C-C39B-4C1E-85C9-15118FEFA66F}" name="Disjunta 7" dataDxfId="61"/>
    <tableColumn id="9" xr3:uid="{3CC69936-B860-4ABA-AA56-15BBA0C1C3F5}" name="Disjunta 8" dataDxfId="60"/>
    <tableColumn id="10" xr3:uid="{3FB0F5C3-9FB7-46C3-8C1A-CE12E425D658}" name="Disjunta 9" dataDxfId="59"/>
    <tableColumn id="11" xr3:uid="{5D16196F-CC26-45A8-8B0C-4607A903F65A}" name="Disjunta 10" dataDxfId="58"/>
    <tableColumn id="12" xr3:uid="{41A23864-2363-4896-9F54-55AC6CFCE6CD}" name="Disjunta 11" dataDxfId="57"/>
    <tableColumn id="13" xr3:uid="{DC03A272-46F6-40A7-BA62-43D8BD6241CC}" name="Disjunta 12" dataDxfId="56"/>
    <tableColumn id="14" xr3:uid="{3C362C12-0371-4E21-9F34-4F9FCD93495D}" name="Disjunta 13" dataDxfId="55"/>
    <tableColumn id="15" xr3:uid="{07396994-8990-4C41-96A2-BAB03ABDB677}" name="Disjunta 14" dataDxfId="54"/>
    <tableColumn id="16" xr3:uid="{A03247BB-A7CD-4588-AD22-F4D4AA18275C}" name="Disjunta 15" dataDxfId="53"/>
    <tableColumn id="17" xr3:uid="{875CA327-F02E-49D1-ABB5-F3413E63868F}" name="Disjunta 16" dataDxfId="52"/>
    <tableColumn id="18" xr3:uid="{6843B603-EBBA-43D1-8F1B-214357E4C544}" name="Disjunta 17" dataDxfId="51"/>
    <tableColumn id="19" xr3:uid="{08263685-78DC-449B-9B4F-5565A721B82C}" name="Disjunta 18" dataDxfId="50"/>
    <tableColumn id="20" xr3:uid="{C3656408-6EB9-4B43-8A8E-4D686919DD2A}" name="Disjunta 19" dataDxfId="49"/>
    <tableColumn id="21" xr3:uid="{4D5BB609-CA03-4420-BBFE-E94235011FEA}" name="Disjunta 20" dataDxfId="4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F42B-C783-4349-9A5C-FEC66E5FAE0F}">
  <dimension ref="A1:U43"/>
  <sheetViews>
    <sheetView tabSelected="1" zoomScale="190" zoomScaleNormal="190" workbookViewId="0">
      <pane ySplit="1" topLeftCell="A32" activePane="bottomLeft" state="frozen"/>
      <selection activeCell="G32" sqref="G32"/>
      <selection pane="bottomLeft" activeCell="U1" sqref="U1:U1048576"/>
    </sheetView>
  </sheetViews>
  <sheetFormatPr defaultColWidth="11.109375" defaultRowHeight="8.25" customHeight="1" x14ac:dyDescent="0.3"/>
  <cols>
    <col min="1" max="1" width="2.109375" style="4" bestFit="1" customWidth="1"/>
    <col min="2" max="2" width="6.109375" style="12" bestFit="1" customWidth="1"/>
    <col min="3" max="3" width="4.6640625" style="4" bestFit="1" customWidth="1"/>
    <col min="4" max="4" width="8.33203125" style="4" bestFit="1" customWidth="1"/>
    <col min="5" max="5" width="6.109375" style="40" bestFit="1" customWidth="1"/>
    <col min="6" max="6" width="16.21875" style="12" customWidth="1"/>
    <col min="7" max="8" width="5.109375" style="21" bestFit="1" customWidth="1"/>
    <col min="9" max="9" width="12.21875" style="21" bestFit="1" customWidth="1"/>
    <col min="10" max="10" width="5.109375" style="21" bestFit="1" customWidth="1"/>
    <col min="11" max="11" width="33.88671875" style="21" bestFit="1" customWidth="1"/>
    <col min="12" max="12" width="11.88671875" style="12" bestFit="1" customWidth="1"/>
    <col min="13" max="13" width="6.6640625" style="12" customWidth="1"/>
    <col min="14" max="14" width="8" style="12" bestFit="1" customWidth="1"/>
    <col min="15" max="15" width="7.5546875" style="12" bestFit="1" customWidth="1"/>
    <col min="16" max="16" width="18" style="12" bestFit="1" customWidth="1"/>
    <col min="17" max="17" width="42" style="12" bestFit="1" customWidth="1"/>
    <col min="18" max="18" width="4.33203125" style="12" customWidth="1"/>
    <col min="19" max="19" width="4.33203125" style="4" customWidth="1"/>
    <col min="20" max="20" width="4.33203125" style="12" customWidth="1"/>
    <col min="21" max="21" width="8.109375" style="4" customWidth="1"/>
    <col min="22" max="16384" width="11.109375" style="12"/>
  </cols>
  <sheetData>
    <row r="1" spans="1:21" ht="44.4" customHeight="1" x14ac:dyDescent="0.3">
      <c r="A1" s="75" t="s">
        <v>123</v>
      </c>
      <c r="B1" s="76" t="s">
        <v>124</v>
      </c>
      <c r="C1" s="76" t="s">
        <v>125</v>
      </c>
      <c r="D1" s="76" t="s">
        <v>126</v>
      </c>
      <c r="E1" s="76" t="s">
        <v>127</v>
      </c>
      <c r="F1" s="76" t="s">
        <v>128</v>
      </c>
      <c r="G1" s="77" t="s">
        <v>129</v>
      </c>
      <c r="H1" s="77" t="s">
        <v>130</v>
      </c>
      <c r="I1" s="77" t="s">
        <v>131</v>
      </c>
      <c r="J1" s="77" t="s">
        <v>132</v>
      </c>
      <c r="K1" s="77" t="s">
        <v>133</v>
      </c>
      <c r="L1" s="78" t="s">
        <v>134</v>
      </c>
      <c r="M1" s="78" t="s">
        <v>135</v>
      </c>
      <c r="N1" s="78" t="s">
        <v>136</v>
      </c>
      <c r="O1" s="78" t="s">
        <v>137</v>
      </c>
      <c r="P1" s="78" t="s">
        <v>138</v>
      </c>
      <c r="Q1" s="78" t="s">
        <v>139</v>
      </c>
      <c r="R1" s="78" t="s">
        <v>140</v>
      </c>
      <c r="S1" s="78" t="s">
        <v>141</v>
      </c>
      <c r="T1" s="78" t="s">
        <v>142</v>
      </c>
      <c r="U1" s="78" t="s">
        <v>1</v>
      </c>
    </row>
    <row r="2" spans="1:21" ht="8.25" customHeight="1" x14ac:dyDescent="0.3">
      <c r="A2" s="65">
        <v>2</v>
      </c>
      <c r="B2" s="66" t="s">
        <v>62</v>
      </c>
      <c r="C2" s="66" t="s">
        <v>97</v>
      </c>
      <c r="D2" s="66" t="s">
        <v>98</v>
      </c>
      <c r="E2" s="57" t="s">
        <v>70</v>
      </c>
      <c r="F2" s="37" t="s">
        <v>67</v>
      </c>
      <c r="G2" s="39" t="s">
        <v>2</v>
      </c>
      <c r="H2" s="39" t="s">
        <v>2</v>
      </c>
      <c r="I2" s="38" t="s">
        <v>72</v>
      </c>
      <c r="J2" s="39" t="s">
        <v>2</v>
      </c>
      <c r="K2" s="39" t="s">
        <v>2</v>
      </c>
      <c r="L2" s="33" t="str">
        <f t="shared" ref="L2:M17" si="0">_xlfn.CONCAT(B2," ")</f>
        <v xml:space="preserve">Instalação </v>
      </c>
      <c r="M2" s="33" t="str">
        <f t="shared" si="0"/>
        <v xml:space="preserve">Avac </v>
      </c>
      <c r="N2" s="33" t="str">
        <f t="shared" ref="N2:N3" si="1">_xlfn.CONCAT(D2," ")</f>
        <v xml:space="preserve">Sistema.Avac </v>
      </c>
      <c r="O2" s="33" t="str">
        <f t="shared" ref="O2:O3" si="2">_xlfn.CONCAT(E2," ")</f>
        <v xml:space="preserve">Avac.IFC </v>
      </c>
      <c r="P2" s="54" t="str">
        <f t="shared" ref="P2:P3" si="3">_xlfn.CONCAT(F2," ")</f>
        <v xml:space="preserve">IfcDistributionSystem </v>
      </c>
      <c r="Q2" s="33" t="str">
        <f t="shared" ref="Q2:Q43" si="4">_xlfn.CONCAT(SUBSTITUTE(L2, "null", " "),"    ",SUBSTITUTE(M2, "null", " "),"    ",SUBSTITUTE(N2, "null", " "),"    ",SUBSTITUTE(O2, "null", " "),"    ", SUBSTITUTE(F2, "null", " "))</f>
        <v>Instalação     Avac     Sistema.Avac     Avac.IFC     IfcDistributionSystem</v>
      </c>
      <c r="R2" s="55" t="s">
        <v>26</v>
      </c>
      <c r="S2" s="55" t="s">
        <v>26</v>
      </c>
      <c r="T2" s="55" t="s">
        <v>26</v>
      </c>
      <c r="U2" s="67" t="str">
        <f>_xlfn.CONCAT("Avac-key_",A2)</f>
        <v>Avac-key_2</v>
      </c>
    </row>
    <row r="3" spans="1:21" ht="8.25" customHeight="1" x14ac:dyDescent="0.3">
      <c r="A3" s="65">
        <v>3</v>
      </c>
      <c r="B3" s="66" t="s">
        <v>62</v>
      </c>
      <c r="C3" s="66" t="s">
        <v>97</v>
      </c>
      <c r="D3" s="66" t="s">
        <v>98</v>
      </c>
      <c r="E3" s="57" t="s">
        <v>71</v>
      </c>
      <c r="F3" s="56" t="s">
        <v>95</v>
      </c>
      <c r="G3" s="39" t="s">
        <v>2</v>
      </c>
      <c r="H3" s="39" t="s">
        <v>2</v>
      </c>
      <c r="I3" s="39" t="s">
        <v>2</v>
      </c>
      <c r="J3" s="39" t="s">
        <v>2</v>
      </c>
      <c r="K3" s="39" t="s">
        <v>2</v>
      </c>
      <c r="L3" s="33" t="str">
        <f t="shared" si="0"/>
        <v xml:space="preserve">Instalação </v>
      </c>
      <c r="M3" s="54" t="str">
        <f t="shared" si="0"/>
        <v xml:space="preserve">Avac </v>
      </c>
      <c r="N3" s="54" t="str">
        <f t="shared" si="1"/>
        <v xml:space="preserve">Sistema.Avac </v>
      </c>
      <c r="O3" s="54" t="str">
        <f t="shared" si="2"/>
        <v xml:space="preserve">Avac.OST </v>
      </c>
      <c r="P3" s="54" t="str">
        <f t="shared" si="3"/>
        <v xml:space="preserve">OST_DuctSystem </v>
      </c>
      <c r="Q3" s="54" t="str">
        <f t="shared" si="4"/>
        <v>Instalação     Avac     Sistema.Avac     Avac.OST     OST_DuctSystem</v>
      </c>
      <c r="R3" s="55" t="s">
        <v>26</v>
      </c>
      <c r="S3" s="55" t="s">
        <v>26</v>
      </c>
      <c r="T3" s="55" t="s">
        <v>26</v>
      </c>
      <c r="U3" s="67" t="str">
        <f t="shared" ref="U3:U43" si="5">_xlfn.CONCAT("Avac-key_",A3)</f>
        <v>Avac-key_3</v>
      </c>
    </row>
    <row r="4" spans="1:21" ht="8.25" customHeight="1" x14ac:dyDescent="0.3">
      <c r="A4" s="65">
        <v>4</v>
      </c>
      <c r="B4" s="52" t="s">
        <v>62</v>
      </c>
      <c r="C4" s="66" t="s">
        <v>97</v>
      </c>
      <c r="D4" s="52" t="s">
        <v>99</v>
      </c>
      <c r="E4" s="57" t="s">
        <v>70</v>
      </c>
      <c r="F4" s="68" t="s">
        <v>61</v>
      </c>
      <c r="G4" s="38" t="s">
        <v>2</v>
      </c>
      <c r="H4" s="39" t="s">
        <v>2</v>
      </c>
      <c r="I4" s="38" t="s">
        <v>72</v>
      </c>
      <c r="J4" s="38" t="s">
        <v>2</v>
      </c>
      <c r="K4" s="38" t="s">
        <v>2</v>
      </c>
      <c r="L4" s="33" t="str">
        <f t="shared" si="0"/>
        <v xml:space="preserve">Instalação </v>
      </c>
      <c r="M4" s="33" t="str">
        <f t="shared" ref="M4:M11" si="6">_xlfn.CONCAT(C4," ")</f>
        <v xml:space="preserve">Avac </v>
      </c>
      <c r="N4" s="33" t="str">
        <f t="shared" ref="N4:N11" si="7">_xlfn.CONCAT(D4," ")</f>
        <v xml:space="preserve">Peça.Avac </v>
      </c>
      <c r="O4" s="33" t="str">
        <f t="shared" ref="O4:O11" si="8">_xlfn.CONCAT(E4," ")</f>
        <v xml:space="preserve">Avac.IFC </v>
      </c>
      <c r="P4" s="33" t="str">
        <f t="shared" ref="P4:P29" si="9">_xlfn.CONCAT(F4," ")</f>
        <v xml:space="preserve">ifcDiscreteAccessory </v>
      </c>
      <c r="Q4" s="33" t="str">
        <f t="shared" si="4"/>
        <v>Instalação     Avac     Peça.Avac     Avac.IFC     ifcDiscreteAccessory</v>
      </c>
      <c r="R4" s="55" t="s">
        <v>26</v>
      </c>
      <c r="S4" s="55" t="s">
        <v>26</v>
      </c>
      <c r="T4" s="55" t="s">
        <v>26</v>
      </c>
      <c r="U4" s="67" t="str">
        <f t="shared" si="5"/>
        <v>Avac-key_4</v>
      </c>
    </row>
    <row r="5" spans="1:21" ht="8.25" customHeight="1" x14ac:dyDescent="0.3">
      <c r="A5" s="65">
        <v>5</v>
      </c>
      <c r="B5" s="52" t="s">
        <v>62</v>
      </c>
      <c r="C5" s="66" t="s">
        <v>97</v>
      </c>
      <c r="D5" s="52" t="s">
        <v>99</v>
      </c>
      <c r="E5" s="57" t="s">
        <v>70</v>
      </c>
      <c r="F5" s="56" t="s">
        <v>73</v>
      </c>
      <c r="G5" s="38" t="s">
        <v>2</v>
      </c>
      <c r="H5" s="39" t="s">
        <v>2</v>
      </c>
      <c r="I5" s="38" t="s">
        <v>2</v>
      </c>
      <c r="J5" s="38" t="s">
        <v>2</v>
      </c>
      <c r="K5" s="38" t="s">
        <v>2</v>
      </c>
      <c r="L5" s="33" t="str">
        <f t="shared" si="0"/>
        <v xml:space="preserve">Instalação </v>
      </c>
      <c r="M5" s="33" t="str">
        <f t="shared" si="6"/>
        <v xml:space="preserve">Avac </v>
      </c>
      <c r="N5" s="33" t="str">
        <f t="shared" si="7"/>
        <v xml:space="preserve">Peça.Avac </v>
      </c>
      <c r="O5" s="33" t="str">
        <f t="shared" si="8"/>
        <v xml:space="preserve">Avac.IFC </v>
      </c>
      <c r="P5" s="33" t="str">
        <f t="shared" si="9"/>
        <v xml:space="preserve">ifcDuctFitting </v>
      </c>
      <c r="Q5" s="33" t="str">
        <f t="shared" si="4"/>
        <v>Instalação     Avac     Peça.Avac     Avac.IFC     ifcDuctFitting</v>
      </c>
      <c r="R5" s="55" t="s">
        <v>26</v>
      </c>
      <c r="S5" s="55" t="s">
        <v>26</v>
      </c>
      <c r="T5" s="55" t="s">
        <v>26</v>
      </c>
      <c r="U5" s="67" t="str">
        <f t="shared" si="5"/>
        <v>Avac-key_5</v>
      </c>
    </row>
    <row r="6" spans="1:21" ht="8.25" customHeight="1" x14ac:dyDescent="0.3">
      <c r="A6" s="65">
        <v>6</v>
      </c>
      <c r="B6" s="52" t="s">
        <v>62</v>
      </c>
      <c r="C6" s="66" t="s">
        <v>97</v>
      </c>
      <c r="D6" s="52" t="s">
        <v>99</v>
      </c>
      <c r="E6" s="57" t="s">
        <v>70</v>
      </c>
      <c r="F6" s="56" t="s">
        <v>74</v>
      </c>
      <c r="G6" s="38" t="s">
        <v>2</v>
      </c>
      <c r="H6" s="39" t="s">
        <v>2</v>
      </c>
      <c r="I6" s="38" t="s">
        <v>2</v>
      </c>
      <c r="J6" s="38" t="s">
        <v>2</v>
      </c>
      <c r="K6" s="38" t="s">
        <v>2</v>
      </c>
      <c r="L6" s="33" t="str">
        <f t="shared" si="0"/>
        <v xml:space="preserve">Instalação </v>
      </c>
      <c r="M6" s="33" t="str">
        <f t="shared" si="6"/>
        <v xml:space="preserve">Avac </v>
      </c>
      <c r="N6" s="33" t="str">
        <f t="shared" si="7"/>
        <v xml:space="preserve">Peça.Avac </v>
      </c>
      <c r="O6" s="33" t="str">
        <f t="shared" si="8"/>
        <v xml:space="preserve">Avac.IFC </v>
      </c>
      <c r="P6" s="33" t="str">
        <f t="shared" si="9"/>
        <v xml:space="preserve">ifcDuctSiIencer </v>
      </c>
      <c r="Q6" s="33" t="str">
        <f t="shared" si="4"/>
        <v>Instalação     Avac     Peça.Avac     Avac.IFC     ifcDuctSiIencer</v>
      </c>
      <c r="R6" s="55" t="s">
        <v>26</v>
      </c>
      <c r="S6" s="55" t="s">
        <v>26</v>
      </c>
      <c r="T6" s="55" t="s">
        <v>26</v>
      </c>
      <c r="U6" s="67" t="str">
        <f t="shared" si="5"/>
        <v>Avac-key_6</v>
      </c>
    </row>
    <row r="7" spans="1:21" ht="8.25" customHeight="1" x14ac:dyDescent="0.3">
      <c r="A7" s="65">
        <v>7</v>
      </c>
      <c r="B7" s="52" t="s">
        <v>62</v>
      </c>
      <c r="C7" s="66" t="s">
        <v>97</v>
      </c>
      <c r="D7" s="52" t="s">
        <v>99</v>
      </c>
      <c r="E7" s="57" t="s">
        <v>70</v>
      </c>
      <c r="F7" s="56" t="s">
        <v>75</v>
      </c>
      <c r="G7" s="38" t="s">
        <v>2</v>
      </c>
      <c r="H7" s="39" t="s">
        <v>2</v>
      </c>
      <c r="I7" s="38" t="s">
        <v>2</v>
      </c>
      <c r="J7" s="38" t="s">
        <v>2</v>
      </c>
      <c r="K7" s="38" t="s">
        <v>2</v>
      </c>
      <c r="L7" s="33" t="str">
        <f t="shared" si="0"/>
        <v xml:space="preserve">Instalação </v>
      </c>
      <c r="M7" s="33" t="str">
        <f t="shared" si="6"/>
        <v xml:space="preserve">Avac </v>
      </c>
      <c r="N7" s="33" t="str">
        <f t="shared" si="7"/>
        <v xml:space="preserve">Peça.Avac </v>
      </c>
      <c r="O7" s="33" t="str">
        <f t="shared" si="8"/>
        <v xml:space="preserve">Avac.IFC </v>
      </c>
      <c r="P7" s="33" t="str">
        <f t="shared" si="9"/>
        <v xml:space="preserve">ifcDuctSegment </v>
      </c>
      <c r="Q7" s="33" t="str">
        <f t="shared" si="4"/>
        <v>Instalação     Avac     Peça.Avac     Avac.IFC     ifcDuctSegment</v>
      </c>
      <c r="R7" s="55" t="s">
        <v>26</v>
      </c>
      <c r="S7" s="55" t="s">
        <v>26</v>
      </c>
      <c r="T7" s="55" t="s">
        <v>26</v>
      </c>
      <c r="U7" s="67" t="str">
        <f t="shared" si="5"/>
        <v>Avac-key_7</v>
      </c>
    </row>
    <row r="8" spans="1:21" s="64" customFormat="1" ht="8.25" customHeight="1" thickBot="1" x14ac:dyDescent="0.35">
      <c r="A8" s="65">
        <v>8</v>
      </c>
      <c r="B8" s="52" t="s">
        <v>62</v>
      </c>
      <c r="C8" s="66" t="s">
        <v>97</v>
      </c>
      <c r="D8" s="52" t="s">
        <v>99</v>
      </c>
      <c r="E8" s="57" t="s">
        <v>70</v>
      </c>
      <c r="F8" s="56" t="s">
        <v>76</v>
      </c>
      <c r="G8" s="38" t="s">
        <v>2</v>
      </c>
      <c r="H8" s="39" t="s">
        <v>2</v>
      </c>
      <c r="I8" s="38" t="s">
        <v>2</v>
      </c>
      <c r="J8" s="38" t="s">
        <v>2</v>
      </c>
      <c r="K8" s="38" t="s">
        <v>2</v>
      </c>
      <c r="L8" s="33" t="str">
        <f t="shared" si="0"/>
        <v xml:space="preserve">Instalação </v>
      </c>
      <c r="M8" s="33" t="str">
        <f t="shared" si="6"/>
        <v xml:space="preserve">Avac </v>
      </c>
      <c r="N8" s="33" t="str">
        <f t="shared" si="7"/>
        <v xml:space="preserve">Peça.Avac </v>
      </c>
      <c r="O8" s="33" t="str">
        <f t="shared" si="8"/>
        <v xml:space="preserve">Avac.IFC </v>
      </c>
      <c r="P8" s="33" t="str">
        <f t="shared" si="9"/>
        <v xml:space="preserve">ifcAirTerminaI </v>
      </c>
      <c r="Q8" s="33" t="str">
        <f t="shared" si="4"/>
        <v>Instalação     Avac     Peça.Avac     Avac.IFC     ifcAirTerminaI</v>
      </c>
      <c r="R8" s="55" t="s">
        <v>26</v>
      </c>
      <c r="S8" s="55" t="s">
        <v>26</v>
      </c>
      <c r="T8" s="55" t="s">
        <v>26</v>
      </c>
      <c r="U8" s="67" t="str">
        <f t="shared" si="5"/>
        <v>Avac-key_8</v>
      </c>
    </row>
    <row r="9" spans="1:21" s="64" customFormat="1" ht="8.25" customHeight="1" thickBot="1" x14ac:dyDescent="0.35">
      <c r="A9" s="65">
        <v>9</v>
      </c>
      <c r="B9" s="52" t="s">
        <v>62</v>
      </c>
      <c r="C9" s="66" t="s">
        <v>97</v>
      </c>
      <c r="D9" s="52" t="s">
        <v>99</v>
      </c>
      <c r="E9" s="57" t="s">
        <v>70</v>
      </c>
      <c r="F9" s="69" t="s">
        <v>77</v>
      </c>
      <c r="G9" s="38" t="s">
        <v>2</v>
      </c>
      <c r="H9" s="39" t="s">
        <v>2</v>
      </c>
      <c r="I9" s="38" t="s">
        <v>2</v>
      </c>
      <c r="J9" s="38" t="s">
        <v>2</v>
      </c>
      <c r="K9" s="38" t="s">
        <v>2</v>
      </c>
      <c r="L9" s="33" t="str">
        <f t="shared" si="0"/>
        <v xml:space="preserve">Instalação </v>
      </c>
      <c r="M9" s="33" t="str">
        <f t="shared" si="6"/>
        <v xml:space="preserve">Avac </v>
      </c>
      <c r="N9" s="33" t="str">
        <f t="shared" si="7"/>
        <v xml:space="preserve">Peça.Avac </v>
      </c>
      <c r="O9" s="33" t="str">
        <f t="shared" si="8"/>
        <v xml:space="preserve">Avac.IFC </v>
      </c>
      <c r="P9" s="33" t="str">
        <f t="shared" si="9"/>
        <v xml:space="preserve">IfcUnitaryControlElement </v>
      </c>
      <c r="Q9" s="33" t="str">
        <f t="shared" si="4"/>
        <v>Instalação     Avac     Peça.Avac     Avac.IFC     IfcUnitaryControlElement</v>
      </c>
      <c r="R9" s="55" t="s">
        <v>26</v>
      </c>
      <c r="S9" s="55" t="s">
        <v>26</v>
      </c>
      <c r="T9" s="55" t="s">
        <v>26</v>
      </c>
      <c r="U9" s="67" t="str">
        <f t="shared" si="5"/>
        <v>Avac-key_9</v>
      </c>
    </row>
    <row r="10" spans="1:21" s="64" customFormat="1" ht="8.25" customHeight="1" thickBot="1" x14ac:dyDescent="0.35">
      <c r="A10" s="65">
        <v>10</v>
      </c>
      <c r="B10" s="52" t="s">
        <v>62</v>
      </c>
      <c r="C10" s="66" t="s">
        <v>97</v>
      </c>
      <c r="D10" s="52" t="s">
        <v>99</v>
      </c>
      <c r="E10" s="57" t="s">
        <v>70</v>
      </c>
      <c r="F10" s="56" t="s">
        <v>78</v>
      </c>
      <c r="G10" s="38" t="s">
        <v>2</v>
      </c>
      <c r="H10" s="39" t="s">
        <v>2</v>
      </c>
      <c r="I10" s="38" t="s">
        <v>2</v>
      </c>
      <c r="J10" s="38" t="s">
        <v>2</v>
      </c>
      <c r="K10" s="38" t="s">
        <v>2</v>
      </c>
      <c r="L10" s="33" t="str">
        <f t="shared" si="0"/>
        <v xml:space="preserve">Instalação </v>
      </c>
      <c r="M10" s="33" t="str">
        <f t="shared" si="6"/>
        <v xml:space="preserve">Avac </v>
      </c>
      <c r="N10" s="33" t="str">
        <f t="shared" si="7"/>
        <v xml:space="preserve">Peça.Avac </v>
      </c>
      <c r="O10" s="33" t="str">
        <f t="shared" si="8"/>
        <v xml:space="preserve">Avac.IFC </v>
      </c>
      <c r="P10" s="33" t="str">
        <f t="shared" si="9"/>
        <v xml:space="preserve">ifcUnitaryEquipment </v>
      </c>
      <c r="Q10" s="33" t="str">
        <f t="shared" si="4"/>
        <v>Instalação     Avac     Peça.Avac     Avac.IFC     ifcUnitaryEquipment</v>
      </c>
      <c r="R10" s="55" t="s">
        <v>26</v>
      </c>
      <c r="S10" s="55" t="s">
        <v>26</v>
      </c>
      <c r="T10" s="55" t="s">
        <v>26</v>
      </c>
      <c r="U10" s="67" t="str">
        <f t="shared" si="5"/>
        <v>Avac-key_10</v>
      </c>
    </row>
    <row r="11" spans="1:21" ht="8.25" customHeight="1" x14ac:dyDescent="0.3">
      <c r="A11" s="65">
        <v>11</v>
      </c>
      <c r="B11" s="52" t="s">
        <v>62</v>
      </c>
      <c r="C11" s="66" t="s">
        <v>97</v>
      </c>
      <c r="D11" s="52" t="s">
        <v>99</v>
      </c>
      <c r="E11" s="57" t="s">
        <v>70</v>
      </c>
      <c r="F11" s="69" t="s">
        <v>79</v>
      </c>
      <c r="G11" s="38" t="s">
        <v>2</v>
      </c>
      <c r="H11" s="38" t="s">
        <v>2</v>
      </c>
      <c r="I11" s="38" t="s">
        <v>2</v>
      </c>
      <c r="J11" s="38" t="s">
        <v>2</v>
      </c>
      <c r="K11" s="38" t="s">
        <v>2</v>
      </c>
      <c r="L11" s="33" t="str">
        <f t="shared" si="0"/>
        <v xml:space="preserve">Instalação </v>
      </c>
      <c r="M11" s="33" t="str">
        <f t="shared" si="6"/>
        <v xml:space="preserve">Avac </v>
      </c>
      <c r="N11" s="33" t="str">
        <f t="shared" si="7"/>
        <v xml:space="preserve">Peça.Avac </v>
      </c>
      <c r="O11" s="33" t="str">
        <f t="shared" si="8"/>
        <v xml:space="preserve">Avac.IFC </v>
      </c>
      <c r="P11" s="33" t="str">
        <f t="shared" si="9"/>
        <v xml:space="preserve">ifcFan </v>
      </c>
      <c r="Q11" s="33" t="str">
        <f t="shared" si="4"/>
        <v>Instalação     Avac     Peça.Avac     Avac.IFC     ifcFan</v>
      </c>
      <c r="R11" s="55" t="s">
        <v>26</v>
      </c>
      <c r="S11" s="55" t="s">
        <v>26</v>
      </c>
      <c r="T11" s="55" t="s">
        <v>26</v>
      </c>
      <c r="U11" s="67" t="str">
        <f t="shared" si="5"/>
        <v>Avac-key_11</v>
      </c>
    </row>
    <row r="12" spans="1:21" ht="8.25" customHeight="1" x14ac:dyDescent="0.3">
      <c r="A12" s="65">
        <v>12</v>
      </c>
      <c r="B12" s="52" t="s">
        <v>62</v>
      </c>
      <c r="C12" s="66" t="s">
        <v>97</v>
      </c>
      <c r="D12" s="52" t="s">
        <v>99</v>
      </c>
      <c r="E12" s="57" t="s">
        <v>70</v>
      </c>
      <c r="F12" s="56" t="s">
        <v>80</v>
      </c>
      <c r="G12" s="38" t="s">
        <v>2</v>
      </c>
      <c r="H12" s="38" t="s">
        <v>2</v>
      </c>
      <c r="I12" s="38" t="s">
        <v>2</v>
      </c>
      <c r="J12" s="38" t="s">
        <v>2</v>
      </c>
      <c r="K12" s="38" t="s">
        <v>2</v>
      </c>
      <c r="L12" s="33" t="str">
        <f t="shared" si="0"/>
        <v xml:space="preserve">Instalação </v>
      </c>
      <c r="M12" s="33" t="str">
        <f t="shared" ref="M12:M29" si="10">_xlfn.CONCAT(C12," ")</f>
        <v xml:space="preserve">Avac </v>
      </c>
      <c r="N12" s="33" t="str">
        <f t="shared" ref="N12:N29" si="11">_xlfn.CONCAT(D12," ")</f>
        <v xml:space="preserve">Peça.Avac </v>
      </c>
      <c r="O12" s="33" t="str">
        <f t="shared" ref="O12:O29" si="12">_xlfn.CONCAT(E12," ")</f>
        <v xml:space="preserve">Avac.IFC </v>
      </c>
      <c r="P12" s="33" t="str">
        <f t="shared" si="9"/>
        <v xml:space="preserve">ifcDamper </v>
      </c>
      <c r="Q12" s="33" t="str">
        <f t="shared" si="4"/>
        <v>Instalação     Avac     Peça.Avac     Avac.IFC     ifcDamper</v>
      </c>
      <c r="R12" s="55" t="s">
        <v>26</v>
      </c>
      <c r="S12" s="55" t="s">
        <v>26</v>
      </c>
      <c r="T12" s="55" t="s">
        <v>26</v>
      </c>
      <c r="U12" s="67" t="str">
        <f t="shared" si="5"/>
        <v>Avac-key_12</v>
      </c>
    </row>
    <row r="13" spans="1:21" ht="8.25" customHeight="1" x14ac:dyDescent="0.3">
      <c r="A13" s="65">
        <v>13</v>
      </c>
      <c r="B13" s="52" t="s">
        <v>62</v>
      </c>
      <c r="C13" s="66" t="s">
        <v>97</v>
      </c>
      <c r="D13" s="52" t="s">
        <v>99</v>
      </c>
      <c r="E13" s="57" t="s">
        <v>70</v>
      </c>
      <c r="F13" s="56" t="s">
        <v>81</v>
      </c>
      <c r="G13" s="38" t="s">
        <v>2</v>
      </c>
      <c r="H13" s="38" t="s">
        <v>2</v>
      </c>
      <c r="I13" s="38" t="s">
        <v>2</v>
      </c>
      <c r="J13" s="38" t="s">
        <v>2</v>
      </c>
      <c r="K13" s="38" t="s">
        <v>2</v>
      </c>
      <c r="L13" s="33" t="str">
        <f t="shared" si="0"/>
        <v xml:space="preserve">Instalação </v>
      </c>
      <c r="M13" s="33" t="str">
        <f t="shared" si="10"/>
        <v xml:space="preserve">Avac </v>
      </c>
      <c r="N13" s="33" t="str">
        <f t="shared" si="11"/>
        <v xml:space="preserve">Peça.Avac </v>
      </c>
      <c r="O13" s="33" t="str">
        <f t="shared" si="12"/>
        <v xml:space="preserve">Avac.IFC </v>
      </c>
      <c r="P13" s="33" t="str">
        <f t="shared" si="9"/>
        <v xml:space="preserve">ifcVibrationIsoIator </v>
      </c>
      <c r="Q13" s="33" t="str">
        <f t="shared" si="4"/>
        <v>Instalação     Avac     Peça.Avac     Avac.IFC     ifcVibrationIsoIator</v>
      </c>
      <c r="R13" s="55" t="s">
        <v>26</v>
      </c>
      <c r="S13" s="55" t="s">
        <v>26</v>
      </c>
      <c r="T13" s="55" t="s">
        <v>26</v>
      </c>
      <c r="U13" s="67" t="str">
        <f t="shared" si="5"/>
        <v>Avac-key_13</v>
      </c>
    </row>
    <row r="14" spans="1:21" ht="8.25" customHeight="1" x14ac:dyDescent="0.3">
      <c r="A14" s="65">
        <v>14</v>
      </c>
      <c r="B14" s="52" t="s">
        <v>62</v>
      </c>
      <c r="C14" s="66" t="s">
        <v>97</v>
      </c>
      <c r="D14" s="52" t="s">
        <v>99</v>
      </c>
      <c r="E14" s="57" t="s">
        <v>70</v>
      </c>
      <c r="F14" s="56" t="s">
        <v>100</v>
      </c>
      <c r="G14" s="38" t="s">
        <v>2</v>
      </c>
      <c r="H14" s="38" t="s">
        <v>2</v>
      </c>
      <c r="I14" s="38" t="s">
        <v>2</v>
      </c>
      <c r="J14" s="38" t="s">
        <v>2</v>
      </c>
      <c r="K14" s="38" t="s">
        <v>2</v>
      </c>
      <c r="L14" s="33" t="str">
        <f t="shared" si="0"/>
        <v xml:space="preserve">Instalação </v>
      </c>
      <c r="M14" s="33" t="str">
        <f>_xlfn.CONCAT(C14," ")</f>
        <v xml:space="preserve">Avac </v>
      </c>
      <c r="N14" s="33" t="str">
        <f>_xlfn.CONCAT(D14," ")</f>
        <v xml:space="preserve">Peça.Avac </v>
      </c>
      <c r="O14" s="33" t="str">
        <f>_xlfn.CONCAT(E14," ")</f>
        <v xml:space="preserve">Avac.IFC </v>
      </c>
      <c r="P14" s="33" t="str">
        <f>_xlfn.CONCAT(F14," ")</f>
        <v xml:space="preserve">IfcCovering </v>
      </c>
      <c r="Q14" s="33" t="str">
        <f t="shared" si="4"/>
        <v>Instalação     Avac     Peça.Avac     Avac.IFC     IfcCovering</v>
      </c>
      <c r="R14" s="55" t="s">
        <v>26</v>
      </c>
      <c r="S14" s="55" t="s">
        <v>26</v>
      </c>
      <c r="T14" s="55" t="s">
        <v>26</v>
      </c>
      <c r="U14" s="67" t="str">
        <f t="shared" si="5"/>
        <v>Avac-key_14</v>
      </c>
    </row>
    <row r="15" spans="1:21" ht="8.25" customHeight="1" x14ac:dyDescent="0.3">
      <c r="A15" s="65">
        <v>15</v>
      </c>
      <c r="B15" s="52" t="s">
        <v>62</v>
      </c>
      <c r="C15" s="66" t="s">
        <v>97</v>
      </c>
      <c r="D15" s="52" t="s">
        <v>99</v>
      </c>
      <c r="E15" s="57" t="s">
        <v>71</v>
      </c>
      <c r="F15" s="56" t="s">
        <v>82</v>
      </c>
      <c r="G15" s="38" t="s">
        <v>2</v>
      </c>
      <c r="H15" s="39" t="s">
        <v>2</v>
      </c>
      <c r="I15" s="38" t="s">
        <v>2</v>
      </c>
      <c r="J15" s="38" t="s">
        <v>2</v>
      </c>
      <c r="K15" s="38" t="s">
        <v>2</v>
      </c>
      <c r="L15" s="33" t="str">
        <f t="shared" si="0"/>
        <v xml:space="preserve">Instalação </v>
      </c>
      <c r="M15" s="54" t="str">
        <f t="shared" si="10"/>
        <v xml:space="preserve">Avac </v>
      </c>
      <c r="N15" s="54" t="str">
        <f t="shared" si="11"/>
        <v xml:space="preserve">Peça.Avac </v>
      </c>
      <c r="O15" s="54" t="str">
        <f t="shared" si="12"/>
        <v xml:space="preserve">Avac.OST </v>
      </c>
      <c r="P15" s="33" t="str">
        <f t="shared" si="9"/>
        <v xml:space="preserve">OST_DuctAccessory </v>
      </c>
      <c r="Q15" s="33" t="str">
        <f t="shared" si="4"/>
        <v>Instalação     Avac     Peça.Avac     Avac.OST     OST_DuctAccessory</v>
      </c>
      <c r="R15" s="55" t="s">
        <v>26</v>
      </c>
      <c r="S15" s="55" t="s">
        <v>26</v>
      </c>
      <c r="T15" s="55" t="s">
        <v>26</v>
      </c>
      <c r="U15" s="67" t="str">
        <f t="shared" si="5"/>
        <v>Avac-key_15</v>
      </c>
    </row>
    <row r="16" spans="1:21" ht="8.25" customHeight="1" x14ac:dyDescent="0.3">
      <c r="A16" s="65">
        <v>16</v>
      </c>
      <c r="B16" s="52" t="s">
        <v>62</v>
      </c>
      <c r="C16" s="66" t="s">
        <v>97</v>
      </c>
      <c r="D16" s="52" t="s">
        <v>99</v>
      </c>
      <c r="E16" s="57" t="s">
        <v>71</v>
      </c>
      <c r="F16" s="56" t="s">
        <v>83</v>
      </c>
      <c r="G16" s="38" t="s">
        <v>2</v>
      </c>
      <c r="H16" s="39" t="s">
        <v>2</v>
      </c>
      <c r="I16" s="38" t="s">
        <v>2</v>
      </c>
      <c r="J16" s="38" t="s">
        <v>2</v>
      </c>
      <c r="K16" s="38" t="s">
        <v>2</v>
      </c>
      <c r="L16" s="33" t="str">
        <f t="shared" si="0"/>
        <v xml:space="preserve">Instalação </v>
      </c>
      <c r="M16" s="54" t="str">
        <f t="shared" si="10"/>
        <v xml:space="preserve">Avac </v>
      </c>
      <c r="N16" s="54" t="str">
        <f t="shared" si="11"/>
        <v xml:space="preserve">Peça.Avac </v>
      </c>
      <c r="O16" s="54" t="str">
        <f t="shared" si="12"/>
        <v xml:space="preserve">Avac.OST </v>
      </c>
      <c r="P16" s="33" t="str">
        <f t="shared" si="9"/>
        <v xml:space="preserve">OST_DuctCurves </v>
      </c>
      <c r="Q16" s="33" t="str">
        <f t="shared" si="4"/>
        <v>Instalação     Avac     Peça.Avac     Avac.OST     OST_DuctCurves</v>
      </c>
      <c r="R16" s="55" t="s">
        <v>26</v>
      </c>
      <c r="S16" s="55" t="s">
        <v>26</v>
      </c>
      <c r="T16" s="55" t="s">
        <v>26</v>
      </c>
      <c r="U16" s="67" t="str">
        <f t="shared" si="5"/>
        <v>Avac-key_16</v>
      </c>
    </row>
    <row r="17" spans="1:21" ht="8.25" customHeight="1" x14ac:dyDescent="0.3">
      <c r="A17" s="65">
        <v>17</v>
      </c>
      <c r="B17" s="52" t="s">
        <v>62</v>
      </c>
      <c r="C17" s="66" t="s">
        <v>97</v>
      </c>
      <c r="D17" s="52" t="s">
        <v>99</v>
      </c>
      <c r="E17" s="57" t="s">
        <v>71</v>
      </c>
      <c r="F17" s="56" t="s">
        <v>84</v>
      </c>
      <c r="G17" s="38" t="s">
        <v>2</v>
      </c>
      <c r="H17" s="39" t="s">
        <v>2</v>
      </c>
      <c r="I17" s="38" t="s">
        <v>2</v>
      </c>
      <c r="J17" s="38" t="s">
        <v>2</v>
      </c>
      <c r="K17" s="38" t="s">
        <v>2</v>
      </c>
      <c r="L17" s="33" t="str">
        <f t="shared" si="0"/>
        <v xml:space="preserve">Instalação </v>
      </c>
      <c r="M17" s="54" t="str">
        <f t="shared" si="10"/>
        <v xml:space="preserve">Avac </v>
      </c>
      <c r="N17" s="54" t="str">
        <f t="shared" si="11"/>
        <v xml:space="preserve">Peça.Avac </v>
      </c>
      <c r="O17" s="54" t="str">
        <f t="shared" si="12"/>
        <v xml:space="preserve">Avac.OST </v>
      </c>
      <c r="P17" s="33" t="str">
        <f t="shared" si="9"/>
        <v xml:space="preserve">OST_FlexDuctCurves </v>
      </c>
      <c r="Q17" s="33" t="str">
        <f t="shared" si="4"/>
        <v>Instalação     Avac     Peça.Avac     Avac.OST     OST_FlexDuctCurves</v>
      </c>
      <c r="R17" s="55" t="s">
        <v>26</v>
      </c>
      <c r="S17" s="55" t="s">
        <v>26</v>
      </c>
      <c r="T17" s="55" t="s">
        <v>26</v>
      </c>
      <c r="U17" s="67" t="str">
        <f t="shared" si="5"/>
        <v>Avac-key_17</v>
      </c>
    </row>
    <row r="18" spans="1:21" ht="8.25" customHeight="1" x14ac:dyDescent="0.3">
      <c r="A18" s="65">
        <v>18</v>
      </c>
      <c r="B18" s="52" t="s">
        <v>62</v>
      </c>
      <c r="C18" s="66" t="s">
        <v>97</v>
      </c>
      <c r="D18" s="52" t="s">
        <v>99</v>
      </c>
      <c r="E18" s="57" t="s">
        <v>71</v>
      </c>
      <c r="F18" s="56" t="s">
        <v>85</v>
      </c>
      <c r="G18" s="38" t="s">
        <v>2</v>
      </c>
      <c r="H18" s="39" t="s">
        <v>2</v>
      </c>
      <c r="I18" s="38" t="s">
        <v>2</v>
      </c>
      <c r="J18" s="38" t="s">
        <v>2</v>
      </c>
      <c r="K18" s="38" t="s">
        <v>2</v>
      </c>
      <c r="L18" s="33" t="str">
        <f t="shared" ref="L18:L43" si="13">_xlfn.CONCAT(B18," ")</f>
        <v xml:space="preserve">Instalação </v>
      </c>
      <c r="M18" s="54" t="str">
        <f t="shared" si="10"/>
        <v xml:space="preserve">Avac </v>
      </c>
      <c r="N18" s="54" t="str">
        <f t="shared" si="11"/>
        <v xml:space="preserve">Peça.Avac </v>
      </c>
      <c r="O18" s="54" t="str">
        <f t="shared" si="12"/>
        <v xml:space="preserve">Avac.OST </v>
      </c>
      <c r="P18" s="33" t="str">
        <f t="shared" si="9"/>
        <v xml:space="preserve">OST_DuctFitting </v>
      </c>
      <c r="Q18" s="33" t="str">
        <f t="shared" si="4"/>
        <v>Instalação     Avac     Peça.Avac     Avac.OST     OST_DuctFitting</v>
      </c>
      <c r="R18" s="55" t="s">
        <v>26</v>
      </c>
      <c r="S18" s="55" t="s">
        <v>26</v>
      </c>
      <c r="T18" s="55" t="s">
        <v>26</v>
      </c>
      <c r="U18" s="67" t="str">
        <f t="shared" si="5"/>
        <v>Avac-key_18</v>
      </c>
    </row>
    <row r="19" spans="1:21" ht="8.25" customHeight="1" x14ac:dyDescent="0.3">
      <c r="A19" s="65">
        <v>19</v>
      </c>
      <c r="B19" s="52" t="s">
        <v>62</v>
      </c>
      <c r="C19" s="66" t="s">
        <v>97</v>
      </c>
      <c r="D19" s="52" t="s">
        <v>99</v>
      </c>
      <c r="E19" s="57" t="s">
        <v>71</v>
      </c>
      <c r="F19" s="56" t="s">
        <v>86</v>
      </c>
      <c r="G19" s="38" t="s">
        <v>2</v>
      </c>
      <c r="H19" s="39" t="s">
        <v>2</v>
      </c>
      <c r="I19" s="38" t="s">
        <v>2</v>
      </c>
      <c r="J19" s="38" t="s">
        <v>2</v>
      </c>
      <c r="K19" s="38" t="s">
        <v>2</v>
      </c>
      <c r="L19" s="33" t="str">
        <f t="shared" si="13"/>
        <v xml:space="preserve">Instalação </v>
      </c>
      <c r="M19" s="54" t="str">
        <f t="shared" si="10"/>
        <v xml:space="preserve">Avac </v>
      </c>
      <c r="N19" s="54" t="str">
        <f t="shared" si="11"/>
        <v xml:space="preserve">Peça.Avac </v>
      </c>
      <c r="O19" s="54" t="str">
        <f t="shared" si="12"/>
        <v xml:space="preserve">Avac.OST </v>
      </c>
      <c r="P19" s="33" t="str">
        <f t="shared" si="9"/>
        <v xml:space="preserve">OST_DuctInsulations </v>
      </c>
      <c r="Q19" s="33" t="str">
        <f t="shared" si="4"/>
        <v>Instalação     Avac     Peça.Avac     Avac.OST     OST_DuctInsulations</v>
      </c>
      <c r="R19" s="55" t="s">
        <v>26</v>
      </c>
      <c r="S19" s="55" t="s">
        <v>26</v>
      </c>
      <c r="T19" s="55" t="s">
        <v>26</v>
      </c>
      <c r="U19" s="67" t="str">
        <f t="shared" si="5"/>
        <v>Avac-key_19</v>
      </c>
    </row>
    <row r="20" spans="1:21" ht="8.25" customHeight="1" x14ac:dyDescent="0.3">
      <c r="A20" s="65">
        <v>20</v>
      </c>
      <c r="B20" s="52" t="s">
        <v>62</v>
      </c>
      <c r="C20" s="66" t="s">
        <v>97</v>
      </c>
      <c r="D20" s="52" t="s">
        <v>99</v>
      </c>
      <c r="E20" s="57" t="s">
        <v>71</v>
      </c>
      <c r="F20" s="56" t="s">
        <v>87</v>
      </c>
      <c r="G20" s="38" t="s">
        <v>2</v>
      </c>
      <c r="H20" s="39" t="s">
        <v>2</v>
      </c>
      <c r="I20" s="38" t="s">
        <v>2</v>
      </c>
      <c r="J20" s="38" t="s">
        <v>2</v>
      </c>
      <c r="K20" s="38" t="s">
        <v>2</v>
      </c>
      <c r="L20" s="33" t="str">
        <f t="shared" si="13"/>
        <v xml:space="preserve">Instalação </v>
      </c>
      <c r="M20" s="54" t="str">
        <f t="shared" si="10"/>
        <v xml:space="preserve">Avac </v>
      </c>
      <c r="N20" s="54" t="str">
        <f t="shared" si="11"/>
        <v xml:space="preserve">Peça.Avac </v>
      </c>
      <c r="O20" s="54" t="str">
        <f t="shared" si="12"/>
        <v xml:space="preserve">Avac.OST </v>
      </c>
      <c r="P20" s="33" t="str">
        <f t="shared" si="9"/>
        <v xml:space="preserve">OST_DuctLinings </v>
      </c>
      <c r="Q20" s="33" t="str">
        <f t="shared" si="4"/>
        <v>Instalação     Avac     Peça.Avac     Avac.OST     OST_DuctLinings</v>
      </c>
      <c r="R20" s="55" t="s">
        <v>26</v>
      </c>
      <c r="S20" s="55" t="s">
        <v>26</v>
      </c>
      <c r="T20" s="55" t="s">
        <v>26</v>
      </c>
      <c r="U20" s="67" t="str">
        <f t="shared" si="5"/>
        <v>Avac-key_20</v>
      </c>
    </row>
    <row r="21" spans="1:21" ht="8.25" customHeight="1" x14ac:dyDescent="0.3">
      <c r="A21" s="65">
        <v>21</v>
      </c>
      <c r="B21" s="52" t="s">
        <v>62</v>
      </c>
      <c r="C21" s="66" t="s">
        <v>97</v>
      </c>
      <c r="D21" s="52" t="s">
        <v>99</v>
      </c>
      <c r="E21" s="57" t="s">
        <v>71</v>
      </c>
      <c r="F21" s="56" t="s">
        <v>88</v>
      </c>
      <c r="G21" s="38" t="s">
        <v>2</v>
      </c>
      <c r="H21" s="39" t="s">
        <v>2</v>
      </c>
      <c r="I21" s="38" t="s">
        <v>2</v>
      </c>
      <c r="J21" s="38" t="s">
        <v>2</v>
      </c>
      <c r="K21" s="38" t="s">
        <v>2</v>
      </c>
      <c r="L21" s="33" t="str">
        <f t="shared" si="13"/>
        <v xml:space="preserve">Instalação </v>
      </c>
      <c r="M21" s="54" t="str">
        <f t="shared" si="10"/>
        <v xml:space="preserve">Avac </v>
      </c>
      <c r="N21" s="54" t="str">
        <f t="shared" si="11"/>
        <v xml:space="preserve">Peça.Avac </v>
      </c>
      <c r="O21" s="54" t="str">
        <f t="shared" si="12"/>
        <v xml:space="preserve">Avac.OST </v>
      </c>
      <c r="P21" s="33" t="str">
        <f t="shared" si="9"/>
        <v xml:space="preserve">OST_DuctTerminal </v>
      </c>
      <c r="Q21" s="33" t="str">
        <f t="shared" si="4"/>
        <v>Instalação     Avac     Peça.Avac     Avac.OST     OST_DuctTerminal</v>
      </c>
      <c r="R21" s="55" t="s">
        <v>26</v>
      </c>
      <c r="S21" s="55" t="s">
        <v>26</v>
      </c>
      <c r="T21" s="55" t="s">
        <v>26</v>
      </c>
      <c r="U21" s="67" t="str">
        <f t="shared" si="5"/>
        <v>Avac-key_21</v>
      </c>
    </row>
    <row r="22" spans="1:21" ht="8.25" customHeight="1" x14ac:dyDescent="0.3">
      <c r="A22" s="65">
        <v>22</v>
      </c>
      <c r="B22" s="52" t="s">
        <v>62</v>
      </c>
      <c r="C22" s="66" t="s">
        <v>97</v>
      </c>
      <c r="D22" s="52" t="s">
        <v>99</v>
      </c>
      <c r="E22" s="57" t="s">
        <v>71</v>
      </c>
      <c r="F22" s="56" t="s">
        <v>89</v>
      </c>
      <c r="G22" s="38" t="s">
        <v>2</v>
      </c>
      <c r="H22" s="39" t="s">
        <v>2</v>
      </c>
      <c r="I22" s="38" t="s">
        <v>2</v>
      </c>
      <c r="J22" s="38" t="s">
        <v>2</v>
      </c>
      <c r="K22" s="38" t="s">
        <v>2</v>
      </c>
      <c r="L22" s="33" t="str">
        <f t="shared" si="13"/>
        <v xml:space="preserve">Instalação </v>
      </c>
      <c r="M22" s="54" t="str">
        <f t="shared" si="10"/>
        <v xml:space="preserve">Avac </v>
      </c>
      <c r="N22" s="54" t="str">
        <f t="shared" si="11"/>
        <v xml:space="preserve">Peça.Avac </v>
      </c>
      <c r="O22" s="54" t="str">
        <f t="shared" si="12"/>
        <v xml:space="preserve">Avac.OST </v>
      </c>
      <c r="P22" s="33" t="str">
        <f t="shared" si="9"/>
        <v xml:space="preserve">OST_ExpansionJoints </v>
      </c>
      <c r="Q22" s="33" t="str">
        <f t="shared" si="4"/>
        <v>Instalação     Avac     Peça.Avac     Avac.OST     OST_ExpansionJoints</v>
      </c>
      <c r="R22" s="55" t="s">
        <v>26</v>
      </c>
      <c r="S22" s="55" t="s">
        <v>26</v>
      </c>
      <c r="T22" s="55" t="s">
        <v>26</v>
      </c>
      <c r="U22" s="67" t="str">
        <f t="shared" si="5"/>
        <v>Avac-key_22</v>
      </c>
    </row>
    <row r="23" spans="1:21" ht="8.25" customHeight="1" x14ac:dyDescent="0.3">
      <c r="A23" s="65">
        <v>23</v>
      </c>
      <c r="B23" s="52" t="s">
        <v>62</v>
      </c>
      <c r="C23" s="66" t="s">
        <v>97</v>
      </c>
      <c r="D23" s="52" t="s">
        <v>99</v>
      </c>
      <c r="E23" s="57" t="s">
        <v>71</v>
      </c>
      <c r="F23" s="56" t="s">
        <v>90</v>
      </c>
      <c r="G23" s="38" t="s">
        <v>2</v>
      </c>
      <c r="H23" s="39" t="s">
        <v>2</v>
      </c>
      <c r="I23" s="38" t="s">
        <v>2</v>
      </c>
      <c r="J23" s="38" t="s">
        <v>2</v>
      </c>
      <c r="K23" s="38" t="s">
        <v>2</v>
      </c>
      <c r="L23" s="33" t="str">
        <f t="shared" si="13"/>
        <v xml:space="preserve">Instalação </v>
      </c>
      <c r="M23" s="54" t="str">
        <f t="shared" si="10"/>
        <v xml:space="preserve">Avac </v>
      </c>
      <c r="N23" s="54" t="str">
        <f t="shared" si="11"/>
        <v xml:space="preserve">Peça.Avac </v>
      </c>
      <c r="O23" s="54" t="str">
        <f t="shared" si="12"/>
        <v xml:space="preserve">Avac.OST </v>
      </c>
      <c r="P23" s="33" t="str">
        <f t="shared" si="9"/>
        <v xml:space="preserve">OST_MechanicalControlDevices </v>
      </c>
      <c r="Q23" s="33" t="str">
        <f t="shared" si="4"/>
        <v>Instalação     Avac     Peça.Avac     Avac.OST     OST_MechanicalControlDevices</v>
      </c>
      <c r="R23" s="55" t="s">
        <v>26</v>
      </c>
      <c r="S23" s="55" t="s">
        <v>26</v>
      </c>
      <c r="T23" s="55" t="s">
        <v>26</v>
      </c>
      <c r="U23" s="67" t="str">
        <f t="shared" si="5"/>
        <v>Avac-key_23</v>
      </c>
    </row>
    <row r="24" spans="1:21" ht="8.25" customHeight="1" x14ac:dyDescent="0.3">
      <c r="A24" s="65">
        <v>24</v>
      </c>
      <c r="B24" s="52" t="s">
        <v>62</v>
      </c>
      <c r="C24" s="66" t="s">
        <v>97</v>
      </c>
      <c r="D24" s="52" t="s">
        <v>99</v>
      </c>
      <c r="E24" s="57" t="s">
        <v>71</v>
      </c>
      <c r="F24" s="56" t="s">
        <v>91</v>
      </c>
      <c r="G24" s="38" t="s">
        <v>2</v>
      </c>
      <c r="H24" s="39" t="s">
        <v>2</v>
      </c>
      <c r="I24" s="38" t="s">
        <v>2</v>
      </c>
      <c r="J24" s="38" t="s">
        <v>2</v>
      </c>
      <c r="K24" s="38" t="s">
        <v>2</v>
      </c>
      <c r="L24" s="33" t="str">
        <f t="shared" si="13"/>
        <v xml:space="preserve">Instalação </v>
      </c>
      <c r="M24" s="54" t="str">
        <f t="shared" si="10"/>
        <v xml:space="preserve">Avac </v>
      </c>
      <c r="N24" s="54" t="str">
        <f t="shared" si="11"/>
        <v xml:space="preserve">Peça.Avac </v>
      </c>
      <c r="O24" s="54" t="str">
        <f t="shared" si="12"/>
        <v xml:space="preserve">Avac.OST </v>
      </c>
      <c r="P24" s="33" t="str">
        <f t="shared" si="9"/>
        <v xml:space="preserve">OST_MechanicalEquipment </v>
      </c>
      <c r="Q24" s="33" t="str">
        <f t="shared" si="4"/>
        <v>Instalação     Avac     Peça.Avac     Avac.OST     OST_MechanicalEquipment</v>
      </c>
      <c r="R24" s="55" t="s">
        <v>26</v>
      </c>
      <c r="S24" s="55" t="s">
        <v>26</v>
      </c>
      <c r="T24" s="55" t="s">
        <v>26</v>
      </c>
      <c r="U24" s="67" t="str">
        <f t="shared" si="5"/>
        <v>Avac-key_24</v>
      </c>
    </row>
    <row r="25" spans="1:21" ht="8.25" customHeight="1" x14ac:dyDescent="0.3">
      <c r="A25" s="65">
        <v>25</v>
      </c>
      <c r="B25" s="52" t="s">
        <v>62</v>
      </c>
      <c r="C25" s="66" t="s">
        <v>97</v>
      </c>
      <c r="D25" s="52" t="s">
        <v>99</v>
      </c>
      <c r="E25" s="57" t="s">
        <v>71</v>
      </c>
      <c r="F25" s="56" t="s">
        <v>92</v>
      </c>
      <c r="G25" s="38" t="s">
        <v>2</v>
      </c>
      <c r="H25" s="39" t="s">
        <v>2</v>
      </c>
      <c r="I25" s="38" t="s">
        <v>2</v>
      </c>
      <c r="J25" s="38" t="s">
        <v>2</v>
      </c>
      <c r="K25" s="38" t="s">
        <v>2</v>
      </c>
      <c r="L25" s="33" t="str">
        <f t="shared" si="13"/>
        <v xml:space="preserve">Instalação </v>
      </c>
      <c r="M25" s="54" t="str">
        <f t="shared" si="10"/>
        <v xml:space="preserve">Avac </v>
      </c>
      <c r="N25" s="54" t="str">
        <f t="shared" si="11"/>
        <v xml:space="preserve">Peça.Avac </v>
      </c>
      <c r="O25" s="54" t="str">
        <f t="shared" si="12"/>
        <v xml:space="preserve">Avac.OST </v>
      </c>
      <c r="P25" s="33" t="str">
        <f t="shared" si="9"/>
        <v xml:space="preserve">OST_MechanicalEquipmentSet </v>
      </c>
      <c r="Q25" s="33" t="str">
        <f t="shared" si="4"/>
        <v>Instalação     Avac     Peça.Avac     Avac.OST     OST_MechanicalEquipmentSet</v>
      </c>
      <c r="R25" s="55" t="s">
        <v>26</v>
      </c>
      <c r="S25" s="55" t="s">
        <v>26</v>
      </c>
      <c r="T25" s="55" t="s">
        <v>26</v>
      </c>
      <c r="U25" s="67" t="str">
        <f t="shared" si="5"/>
        <v>Avac-key_25</v>
      </c>
    </row>
    <row r="26" spans="1:21" ht="7.95" customHeight="1" x14ac:dyDescent="0.3">
      <c r="A26" s="65">
        <v>26</v>
      </c>
      <c r="B26" s="52" t="s">
        <v>62</v>
      </c>
      <c r="C26" s="66" t="s">
        <v>97</v>
      </c>
      <c r="D26" s="52" t="s">
        <v>99</v>
      </c>
      <c r="E26" s="57" t="s">
        <v>71</v>
      </c>
      <c r="F26" s="56" t="s">
        <v>93</v>
      </c>
      <c r="G26" s="38" t="s">
        <v>2</v>
      </c>
      <c r="H26" s="39" t="s">
        <v>2</v>
      </c>
      <c r="I26" s="38" t="s">
        <v>2</v>
      </c>
      <c r="J26" s="38" t="s">
        <v>2</v>
      </c>
      <c r="K26" s="38" t="s">
        <v>2</v>
      </c>
      <c r="L26" s="33" t="str">
        <f t="shared" si="13"/>
        <v xml:space="preserve">Instalação </v>
      </c>
      <c r="M26" s="54" t="str">
        <f t="shared" si="10"/>
        <v xml:space="preserve">Avac </v>
      </c>
      <c r="N26" s="54" t="str">
        <f t="shared" si="11"/>
        <v xml:space="preserve">Peça.Avac </v>
      </c>
      <c r="O26" s="54" t="str">
        <f t="shared" si="12"/>
        <v xml:space="preserve">Avac.OST </v>
      </c>
      <c r="P26" s="33" t="str">
        <f t="shared" si="9"/>
        <v xml:space="preserve">OST_MEPAncillaryFraming </v>
      </c>
      <c r="Q26" s="33" t="str">
        <f t="shared" si="4"/>
        <v>Instalação     Avac     Peça.Avac     Avac.OST     OST_MEPAncillaryFraming</v>
      </c>
      <c r="R26" s="55" t="s">
        <v>26</v>
      </c>
      <c r="S26" s="55" t="s">
        <v>26</v>
      </c>
      <c r="T26" s="55" t="s">
        <v>26</v>
      </c>
      <c r="U26" s="67" t="str">
        <f t="shared" si="5"/>
        <v>Avac-key_26</v>
      </c>
    </row>
    <row r="27" spans="1:21" s="40" customFormat="1" ht="8.25" customHeight="1" x14ac:dyDescent="0.3">
      <c r="A27" s="65">
        <v>27</v>
      </c>
      <c r="B27" s="52" t="s">
        <v>62</v>
      </c>
      <c r="C27" s="66" t="s">
        <v>97</v>
      </c>
      <c r="D27" s="52" t="s">
        <v>99</v>
      </c>
      <c r="E27" s="57" t="s">
        <v>71</v>
      </c>
      <c r="F27" s="56" t="s">
        <v>120</v>
      </c>
      <c r="G27" s="38" t="s">
        <v>2</v>
      </c>
      <c r="H27" s="39" t="s">
        <v>2</v>
      </c>
      <c r="I27" s="38" t="s">
        <v>2</v>
      </c>
      <c r="J27" s="38" t="s">
        <v>2</v>
      </c>
      <c r="K27" s="38" t="s">
        <v>2</v>
      </c>
      <c r="L27" s="33" t="str">
        <f t="shared" si="13"/>
        <v xml:space="preserve">Instalação </v>
      </c>
      <c r="M27" s="33" t="str">
        <f>_xlfn.CONCAT(C27," ")</f>
        <v xml:space="preserve">Avac </v>
      </c>
      <c r="N27" s="33" t="str">
        <f>_xlfn.CONCAT(D27," ")</f>
        <v xml:space="preserve">Peça.Avac </v>
      </c>
      <c r="O27" s="33" t="str">
        <f>_xlfn.CONCAT(E27," ")</f>
        <v xml:space="preserve">Avac.OST </v>
      </c>
      <c r="P27" s="33" t="str">
        <f>_xlfn.CONCAT(F27," ")</f>
        <v xml:space="preserve">OST_VibrationIsolators </v>
      </c>
      <c r="Q27" s="33" t="str">
        <f t="shared" si="4"/>
        <v>Instalação     Avac     Peça.Avac     Avac.OST     OST_VibrationIsolators</v>
      </c>
      <c r="R27" s="55" t="s">
        <v>26</v>
      </c>
      <c r="S27" s="55" t="s">
        <v>26</v>
      </c>
      <c r="T27" s="55" t="s">
        <v>26</v>
      </c>
      <c r="U27" s="67" t="str">
        <f t="shared" si="5"/>
        <v>Avac-key_27</v>
      </c>
    </row>
    <row r="28" spans="1:21" s="40" customFormat="1" ht="8.25" customHeight="1" x14ac:dyDescent="0.3">
      <c r="A28" s="65">
        <v>28</v>
      </c>
      <c r="B28" s="52" t="s">
        <v>62</v>
      </c>
      <c r="C28" s="66" t="s">
        <v>97</v>
      </c>
      <c r="D28" s="52" t="s">
        <v>99</v>
      </c>
      <c r="E28" s="57" t="s">
        <v>71</v>
      </c>
      <c r="F28" s="56" t="s">
        <v>94</v>
      </c>
      <c r="G28" s="38" t="s">
        <v>2</v>
      </c>
      <c r="H28" s="39" t="s">
        <v>2</v>
      </c>
      <c r="I28" s="38" t="s">
        <v>2</v>
      </c>
      <c r="J28" s="38" t="s">
        <v>2</v>
      </c>
      <c r="K28" s="38" t="s">
        <v>2</v>
      </c>
      <c r="L28" s="33" t="str">
        <f t="shared" si="13"/>
        <v xml:space="preserve">Instalação </v>
      </c>
      <c r="M28" s="54" t="str">
        <f t="shared" si="10"/>
        <v xml:space="preserve">Avac </v>
      </c>
      <c r="N28" s="54" t="str">
        <f t="shared" si="11"/>
        <v xml:space="preserve">Peça.Avac </v>
      </c>
      <c r="O28" s="54" t="str">
        <f t="shared" si="12"/>
        <v xml:space="preserve">Avac.OST </v>
      </c>
      <c r="P28" s="33" t="str">
        <f t="shared" si="9"/>
        <v xml:space="preserve">OST_VibrationDampers </v>
      </c>
      <c r="Q28" s="33" t="str">
        <f t="shared" si="4"/>
        <v>Instalação     Avac     Peça.Avac     Avac.OST     OST_VibrationDampers</v>
      </c>
      <c r="R28" s="55" t="s">
        <v>26</v>
      </c>
      <c r="S28" s="55" t="s">
        <v>26</v>
      </c>
      <c r="T28" s="55" t="s">
        <v>26</v>
      </c>
      <c r="U28" s="67" t="str">
        <f t="shared" si="5"/>
        <v>Avac-key_28</v>
      </c>
    </row>
    <row r="29" spans="1:21" s="40" customFormat="1" ht="8.25" customHeight="1" x14ac:dyDescent="0.3">
      <c r="A29" s="65">
        <v>29</v>
      </c>
      <c r="B29" s="52" t="s">
        <v>62</v>
      </c>
      <c r="C29" s="66" t="s">
        <v>97</v>
      </c>
      <c r="D29" s="52" t="s">
        <v>101</v>
      </c>
      <c r="E29" s="57" t="s">
        <v>102</v>
      </c>
      <c r="F29" s="56" t="s">
        <v>108</v>
      </c>
      <c r="G29" s="38" t="s">
        <v>2</v>
      </c>
      <c r="H29" s="39" t="s">
        <v>2</v>
      </c>
      <c r="I29" s="38" t="s">
        <v>2</v>
      </c>
      <c r="J29" s="38" t="s">
        <v>2</v>
      </c>
      <c r="K29" s="27" t="s">
        <v>121</v>
      </c>
      <c r="L29" s="33" t="str">
        <f t="shared" si="13"/>
        <v xml:space="preserve">Instalação </v>
      </c>
      <c r="M29" s="54" t="str">
        <f t="shared" si="10"/>
        <v xml:space="preserve">Avac </v>
      </c>
      <c r="N29" s="54" t="str">
        <f t="shared" si="11"/>
        <v xml:space="preserve">Projeto.Avac </v>
      </c>
      <c r="O29" s="54" t="str">
        <f t="shared" si="12"/>
        <v xml:space="preserve">ArCond </v>
      </c>
      <c r="P29" s="33" t="str">
        <f t="shared" si="9"/>
        <v xml:space="preserve">P_InsuflaDuto </v>
      </c>
      <c r="Q29" s="33" t="str">
        <f t="shared" si="4"/>
        <v>Instalação     Avac     Projeto.Avac     ArCond     P_InsuflaDuto</v>
      </c>
      <c r="R29" s="70" t="s">
        <v>26</v>
      </c>
      <c r="S29" s="70" t="s">
        <v>26</v>
      </c>
      <c r="T29" s="70" t="s">
        <v>26</v>
      </c>
      <c r="U29" s="67" t="str">
        <f t="shared" si="5"/>
        <v>Avac-key_29</v>
      </c>
    </row>
    <row r="30" spans="1:21" s="40" customFormat="1" ht="8.25" customHeight="1" x14ac:dyDescent="0.3">
      <c r="A30" s="65">
        <v>30</v>
      </c>
      <c r="B30" s="52" t="s">
        <v>62</v>
      </c>
      <c r="C30" s="66" t="s">
        <v>97</v>
      </c>
      <c r="D30" s="52" t="s">
        <v>101</v>
      </c>
      <c r="E30" s="57" t="s">
        <v>102</v>
      </c>
      <c r="F30" s="56" t="s">
        <v>109</v>
      </c>
      <c r="G30" s="38" t="s">
        <v>2</v>
      </c>
      <c r="H30" s="39" t="s">
        <v>2</v>
      </c>
      <c r="I30" s="38" t="s">
        <v>2</v>
      </c>
      <c r="J30" s="38" t="s">
        <v>2</v>
      </c>
      <c r="K30" s="27" t="s">
        <v>122</v>
      </c>
      <c r="L30" s="33" t="str">
        <f t="shared" si="13"/>
        <v xml:space="preserve">Instalação </v>
      </c>
      <c r="M30" s="33" t="str">
        <f t="shared" ref="M30:M32" si="14">_xlfn.CONCAT(C30," ")</f>
        <v xml:space="preserve">Avac </v>
      </c>
      <c r="N30" s="33" t="str">
        <f t="shared" ref="N30:N32" si="15">_xlfn.CONCAT(D30," ")</f>
        <v xml:space="preserve">Projeto.Avac </v>
      </c>
      <c r="O30" s="33" t="str">
        <f t="shared" ref="O30:O32" si="16">_xlfn.CONCAT(E30," ")</f>
        <v xml:space="preserve">ArCond </v>
      </c>
      <c r="P30" s="33" t="str">
        <f t="shared" ref="P30:P32" si="17">_xlfn.CONCAT(F30," ")</f>
        <v xml:space="preserve">P_InsuflaDutoConexão </v>
      </c>
      <c r="Q30" s="33" t="str">
        <f t="shared" si="4"/>
        <v>Instalação     Avac     Projeto.Avac     ArCond     P_InsuflaDutoConexão</v>
      </c>
      <c r="R30" s="70" t="s">
        <v>26</v>
      </c>
      <c r="S30" s="70" t="s">
        <v>26</v>
      </c>
      <c r="T30" s="70" t="s">
        <v>26</v>
      </c>
      <c r="U30" s="67" t="str">
        <f t="shared" si="5"/>
        <v>Avac-key_30</v>
      </c>
    </row>
    <row r="31" spans="1:21" s="40" customFormat="1" ht="8.25" customHeight="1" x14ac:dyDescent="0.3">
      <c r="A31" s="65">
        <v>31</v>
      </c>
      <c r="B31" s="52" t="s">
        <v>62</v>
      </c>
      <c r="C31" s="66" t="s">
        <v>97</v>
      </c>
      <c r="D31" s="52" t="s">
        <v>101</v>
      </c>
      <c r="E31" s="57" t="s">
        <v>102</v>
      </c>
      <c r="F31" s="56" t="s">
        <v>110</v>
      </c>
      <c r="G31" s="38" t="s">
        <v>2</v>
      </c>
      <c r="H31" s="39" t="s">
        <v>2</v>
      </c>
      <c r="I31" s="38" t="s">
        <v>2</v>
      </c>
      <c r="J31" s="38" t="s">
        <v>2</v>
      </c>
      <c r="K31" s="38" t="s">
        <v>2</v>
      </c>
      <c r="L31" s="33" t="str">
        <f t="shared" si="13"/>
        <v xml:space="preserve">Instalação </v>
      </c>
      <c r="M31" s="33" t="str">
        <f t="shared" si="14"/>
        <v xml:space="preserve">Avac </v>
      </c>
      <c r="N31" s="33" t="str">
        <f t="shared" si="15"/>
        <v xml:space="preserve">Projeto.Avac </v>
      </c>
      <c r="O31" s="33" t="str">
        <f t="shared" si="16"/>
        <v xml:space="preserve">ArCond </v>
      </c>
      <c r="P31" s="33" t="str">
        <f t="shared" si="17"/>
        <v xml:space="preserve">P_InsuflaDutoAcessório </v>
      </c>
      <c r="Q31" s="33" t="str">
        <f t="shared" si="4"/>
        <v>Instalação     Avac     Projeto.Avac     ArCond     P_InsuflaDutoAcessório</v>
      </c>
      <c r="R31" s="70" t="s">
        <v>26</v>
      </c>
      <c r="S31" s="70" t="s">
        <v>26</v>
      </c>
      <c r="T31" s="70" t="s">
        <v>26</v>
      </c>
      <c r="U31" s="67" t="str">
        <f t="shared" si="5"/>
        <v>Avac-key_31</v>
      </c>
    </row>
    <row r="32" spans="1:21" ht="8.25" customHeight="1" x14ac:dyDescent="0.3">
      <c r="A32" s="65">
        <v>32</v>
      </c>
      <c r="B32" s="52" t="s">
        <v>62</v>
      </c>
      <c r="C32" s="66" t="s">
        <v>97</v>
      </c>
      <c r="D32" s="52" t="s">
        <v>101</v>
      </c>
      <c r="E32" s="57" t="s">
        <v>102</v>
      </c>
      <c r="F32" s="56" t="s">
        <v>111</v>
      </c>
      <c r="G32" s="38" t="s">
        <v>2</v>
      </c>
      <c r="H32" s="39" t="s">
        <v>2</v>
      </c>
      <c r="I32" s="38" t="s">
        <v>2</v>
      </c>
      <c r="J32" s="38" t="s">
        <v>2</v>
      </c>
      <c r="K32" s="38" t="s">
        <v>2</v>
      </c>
      <c r="L32" s="33" t="str">
        <f t="shared" si="13"/>
        <v xml:space="preserve">Instalação </v>
      </c>
      <c r="M32" s="33" t="str">
        <f t="shared" si="14"/>
        <v xml:space="preserve">Avac </v>
      </c>
      <c r="N32" s="33" t="str">
        <f t="shared" si="15"/>
        <v xml:space="preserve">Projeto.Avac </v>
      </c>
      <c r="O32" s="33" t="str">
        <f t="shared" si="16"/>
        <v xml:space="preserve">ArCond </v>
      </c>
      <c r="P32" s="33" t="str">
        <f t="shared" si="17"/>
        <v xml:space="preserve">P_InsuflaDutoDamper </v>
      </c>
      <c r="Q32" s="33" t="str">
        <f t="shared" si="4"/>
        <v>Instalação     Avac     Projeto.Avac     ArCond     P_InsuflaDutoDamper</v>
      </c>
      <c r="R32" s="70" t="s">
        <v>26</v>
      </c>
      <c r="S32" s="70" t="s">
        <v>26</v>
      </c>
      <c r="T32" s="70" t="s">
        <v>26</v>
      </c>
      <c r="U32" s="67" t="str">
        <f t="shared" si="5"/>
        <v>Avac-key_32</v>
      </c>
    </row>
    <row r="33" spans="1:21" s="40" customFormat="1" ht="8.25" customHeight="1" x14ac:dyDescent="0.3">
      <c r="A33" s="65">
        <v>33</v>
      </c>
      <c r="B33" s="52" t="s">
        <v>62</v>
      </c>
      <c r="C33" s="66" t="s">
        <v>97</v>
      </c>
      <c r="D33" s="52" t="s">
        <v>101</v>
      </c>
      <c r="E33" s="57" t="s">
        <v>102</v>
      </c>
      <c r="F33" s="56" t="s">
        <v>112</v>
      </c>
      <c r="G33" s="27" t="s">
        <v>2</v>
      </c>
      <c r="H33" s="27" t="s">
        <v>2</v>
      </c>
      <c r="I33" s="38" t="s">
        <v>2</v>
      </c>
      <c r="J33" s="27" t="s">
        <v>2</v>
      </c>
      <c r="K33" s="27" t="s">
        <v>2</v>
      </c>
      <c r="L33" s="33" t="str">
        <f t="shared" si="13"/>
        <v xml:space="preserve">Instalação </v>
      </c>
      <c r="M33" s="33" t="str">
        <f t="shared" ref="M33:M37" si="18">_xlfn.CONCAT(C33," ")</f>
        <v xml:space="preserve">Avac </v>
      </c>
      <c r="N33" s="33" t="str">
        <f t="shared" ref="N33:N37" si="19">_xlfn.CONCAT(D33," ")</f>
        <v xml:space="preserve">Projeto.Avac </v>
      </c>
      <c r="O33" s="33" t="str">
        <f t="shared" ref="O33:O37" si="20">_xlfn.CONCAT(E33," ")</f>
        <v xml:space="preserve">ArCond </v>
      </c>
      <c r="P33" s="33" t="str">
        <f t="shared" ref="P33:P37" si="21">_xlfn.CONCAT(F33," ")</f>
        <v xml:space="preserve">P_InsuflaDutoTerminal </v>
      </c>
      <c r="Q33" s="33" t="str">
        <f t="shared" si="4"/>
        <v>Instalação     Avac     Projeto.Avac     ArCond     P_InsuflaDutoTerminal</v>
      </c>
      <c r="R33" s="70" t="s">
        <v>26</v>
      </c>
      <c r="S33" s="70" t="s">
        <v>26</v>
      </c>
      <c r="T33" s="70" t="s">
        <v>26</v>
      </c>
      <c r="U33" s="67" t="str">
        <f t="shared" si="5"/>
        <v>Avac-key_33</v>
      </c>
    </row>
    <row r="34" spans="1:21" s="40" customFormat="1" ht="8.25" customHeight="1" x14ac:dyDescent="0.3">
      <c r="A34" s="65">
        <v>34</v>
      </c>
      <c r="B34" s="52" t="s">
        <v>62</v>
      </c>
      <c r="C34" s="52" t="s">
        <v>97</v>
      </c>
      <c r="D34" s="53" t="s">
        <v>101</v>
      </c>
      <c r="E34" s="37" t="s">
        <v>103</v>
      </c>
      <c r="F34" s="56" t="s">
        <v>107</v>
      </c>
      <c r="G34" s="27" t="s">
        <v>2</v>
      </c>
      <c r="H34" s="27" t="s">
        <v>2</v>
      </c>
      <c r="I34" s="38" t="s">
        <v>2</v>
      </c>
      <c r="J34" s="27" t="s">
        <v>2</v>
      </c>
      <c r="K34" s="27" t="s">
        <v>121</v>
      </c>
      <c r="L34" s="33" t="str">
        <f t="shared" si="13"/>
        <v xml:space="preserve">Instalação </v>
      </c>
      <c r="M34" s="33" t="str">
        <f t="shared" si="18"/>
        <v xml:space="preserve">Avac </v>
      </c>
      <c r="N34" s="33" t="str">
        <f t="shared" si="19"/>
        <v xml:space="preserve">Projeto.Avac </v>
      </c>
      <c r="O34" s="33" t="str">
        <f t="shared" si="20"/>
        <v xml:space="preserve">ArRetorno </v>
      </c>
      <c r="P34" s="33" t="str">
        <f t="shared" si="21"/>
        <v xml:space="preserve">P_RetornoDuto </v>
      </c>
      <c r="Q34" s="33" t="str">
        <f t="shared" si="4"/>
        <v>Instalação     Avac     Projeto.Avac     ArRetorno     P_RetornoDuto</v>
      </c>
      <c r="R34" s="70" t="s">
        <v>26</v>
      </c>
      <c r="S34" s="70" t="s">
        <v>26</v>
      </c>
      <c r="T34" s="70" t="s">
        <v>26</v>
      </c>
      <c r="U34" s="67" t="str">
        <f t="shared" si="5"/>
        <v>Avac-key_34</v>
      </c>
    </row>
    <row r="35" spans="1:21" s="40" customFormat="1" ht="8.25" customHeight="1" x14ac:dyDescent="0.3">
      <c r="A35" s="65">
        <v>35</v>
      </c>
      <c r="B35" s="52" t="s">
        <v>62</v>
      </c>
      <c r="C35" s="52" t="s">
        <v>97</v>
      </c>
      <c r="D35" s="53" t="s">
        <v>101</v>
      </c>
      <c r="E35" s="37" t="s">
        <v>103</v>
      </c>
      <c r="F35" s="56" t="s">
        <v>104</v>
      </c>
      <c r="G35" s="27" t="s">
        <v>2</v>
      </c>
      <c r="H35" s="27" t="s">
        <v>2</v>
      </c>
      <c r="I35" s="38" t="s">
        <v>2</v>
      </c>
      <c r="J35" s="27" t="s">
        <v>2</v>
      </c>
      <c r="K35" s="27" t="s">
        <v>122</v>
      </c>
      <c r="L35" s="33" t="str">
        <f t="shared" si="13"/>
        <v xml:space="preserve">Instalação </v>
      </c>
      <c r="M35" s="33" t="str">
        <f t="shared" si="18"/>
        <v xml:space="preserve">Avac </v>
      </c>
      <c r="N35" s="33" t="str">
        <f t="shared" si="19"/>
        <v xml:space="preserve">Projeto.Avac </v>
      </c>
      <c r="O35" s="33" t="str">
        <f t="shared" si="20"/>
        <v xml:space="preserve">ArRetorno </v>
      </c>
      <c r="P35" s="33" t="str">
        <f t="shared" si="21"/>
        <v xml:space="preserve">P_RetornoDutoConexão </v>
      </c>
      <c r="Q35" s="33" t="str">
        <f t="shared" si="4"/>
        <v>Instalação     Avac     Projeto.Avac     ArRetorno     P_RetornoDutoConexão</v>
      </c>
      <c r="R35" s="70" t="s">
        <v>26</v>
      </c>
      <c r="S35" s="70" t="s">
        <v>26</v>
      </c>
      <c r="T35" s="70" t="s">
        <v>26</v>
      </c>
      <c r="U35" s="67" t="str">
        <f t="shared" si="5"/>
        <v>Avac-key_35</v>
      </c>
    </row>
    <row r="36" spans="1:21" s="40" customFormat="1" ht="8.25" customHeight="1" x14ac:dyDescent="0.3">
      <c r="A36" s="65">
        <v>36</v>
      </c>
      <c r="B36" s="52" t="s">
        <v>62</v>
      </c>
      <c r="C36" s="52" t="s">
        <v>97</v>
      </c>
      <c r="D36" s="53" t="s">
        <v>101</v>
      </c>
      <c r="E36" s="37" t="s">
        <v>103</v>
      </c>
      <c r="F36" s="56" t="s">
        <v>105</v>
      </c>
      <c r="G36" s="27" t="s">
        <v>2</v>
      </c>
      <c r="H36" s="27" t="s">
        <v>2</v>
      </c>
      <c r="I36" s="38" t="s">
        <v>2</v>
      </c>
      <c r="J36" s="27" t="s">
        <v>2</v>
      </c>
      <c r="K36" s="27" t="s">
        <v>2</v>
      </c>
      <c r="L36" s="33" t="str">
        <f t="shared" si="13"/>
        <v xml:space="preserve">Instalação </v>
      </c>
      <c r="M36" s="33" t="str">
        <f t="shared" si="18"/>
        <v xml:space="preserve">Avac </v>
      </c>
      <c r="N36" s="33" t="str">
        <f t="shared" si="19"/>
        <v xml:space="preserve">Projeto.Avac </v>
      </c>
      <c r="O36" s="33" t="str">
        <f t="shared" si="20"/>
        <v xml:space="preserve">ArRetorno </v>
      </c>
      <c r="P36" s="33" t="str">
        <f t="shared" si="21"/>
        <v xml:space="preserve">P_RetornoDutoAcessório </v>
      </c>
      <c r="Q36" s="33" t="str">
        <f t="shared" si="4"/>
        <v>Instalação     Avac     Projeto.Avac     ArRetorno     P_RetornoDutoAcessório</v>
      </c>
      <c r="R36" s="70" t="s">
        <v>26</v>
      </c>
      <c r="S36" s="70" t="s">
        <v>26</v>
      </c>
      <c r="T36" s="70" t="s">
        <v>26</v>
      </c>
      <c r="U36" s="67" t="str">
        <f t="shared" si="5"/>
        <v>Avac-key_36</v>
      </c>
    </row>
    <row r="37" spans="1:21" ht="8.25" customHeight="1" x14ac:dyDescent="0.3">
      <c r="A37" s="65">
        <v>37</v>
      </c>
      <c r="B37" s="52" t="s">
        <v>62</v>
      </c>
      <c r="C37" s="52" t="s">
        <v>97</v>
      </c>
      <c r="D37" s="53" t="s">
        <v>101</v>
      </c>
      <c r="E37" s="37" t="s">
        <v>103</v>
      </c>
      <c r="F37" s="56" t="s">
        <v>106</v>
      </c>
      <c r="G37" s="27" t="s">
        <v>2</v>
      </c>
      <c r="H37" s="27" t="s">
        <v>2</v>
      </c>
      <c r="I37" s="38" t="s">
        <v>2</v>
      </c>
      <c r="J37" s="27" t="s">
        <v>2</v>
      </c>
      <c r="K37" s="27" t="s">
        <v>2</v>
      </c>
      <c r="L37" s="33" t="str">
        <f t="shared" si="13"/>
        <v xml:space="preserve">Instalação </v>
      </c>
      <c r="M37" s="33" t="str">
        <f t="shared" si="18"/>
        <v xml:space="preserve">Avac </v>
      </c>
      <c r="N37" s="33" t="str">
        <f t="shared" si="19"/>
        <v xml:space="preserve">Projeto.Avac </v>
      </c>
      <c r="O37" s="33" t="str">
        <f t="shared" si="20"/>
        <v xml:space="preserve">ArRetorno </v>
      </c>
      <c r="P37" s="33" t="str">
        <f t="shared" si="21"/>
        <v xml:space="preserve">P_RetornoDutoDamper </v>
      </c>
      <c r="Q37" s="33" t="str">
        <f t="shared" si="4"/>
        <v>Instalação     Avac     Projeto.Avac     ArRetorno     P_RetornoDutoDamper</v>
      </c>
      <c r="R37" s="70" t="s">
        <v>26</v>
      </c>
      <c r="S37" s="70" t="s">
        <v>26</v>
      </c>
      <c r="T37" s="70" t="s">
        <v>26</v>
      </c>
      <c r="U37" s="67" t="str">
        <f t="shared" si="5"/>
        <v>Avac-key_37</v>
      </c>
    </row>
    <row r="38" spans="1:21" s="40" customFormat="1" ht="8.25" customHeight="1" x14ac:dyDescent="0.3">
      <c r="A38" s="65">
        <v>38</v>
      </c>
      <c r="B38" s="52" t="s">
        <v>62</v>
      </c>
      <c r="C38" s="52" t="s">
        <v>97</v>
      </c>
      <c r="D38" s="53" t="s">
        <v>101</v>
      </c>
      <c r="E38" s="37" t="s">
        <v>103</v>
      </c>
      <c r="F38" s="56" t="s">
        <v>118</v>
      </c>
      <c r="G38" s="27" t="s">
        <v>2</v>
      </c>
      <c r="H38" s="27" t="s">
        <v>2</v>
      </c>
      <c r="I38" s="38" t="s">
        <v>2</v>
      </c>
      <c r="J38" s="27" t="s">
        <v>2</v>
      </c>
      <c r="K38" s="27" t="s">
        <v>2</v>
      </c>
      <c r="L38" s="33" t="str">
        <f t="shared" si="13"/>
        <v xml:space="preserve">Instalação </v>
      </c>
      <c r="M38" s="33" t="str">
        <f t="shared" ref="M38:M42" si="22">_xlfn.CONCAT(C38," ")</f>
        <v xml:space="preserve">Avac </v>
      </c>
      <c r="N38" s="33" t="str">
        <f t="shared" ref="N38:N42" si="23">_xlfn.CONCAT(D38," ")</f>
        <v xml:space="preserve">Projeto.Avac </v>
      </c>
      <c r="O38" s="33" t="str">
        <f t="shared" ref="O38:O42" si="24">_xlfn.CONCAT(E38," ")</f>
        <v xml:space="preserve">ArRetorno </v>
      </c>
      <c r="P38" s="33" t="str">
        <f t="shared" ref="P38:P42" si="25">_xlfn.CONCAT(F38," ")</f>
        <v xml:space="preserve">P_RetornoDutoTerminal </v>
      </c>
      <c r="Q38" s="33" t="str">
        <f t="shared" si="4"/>
        <v>Instalação     Avac     Projeto.Avac     ArRetorno     P_RetornoDutoTerminal</v>
      </c>
      <c r="R38" s="70" t="s">
        <v>26</v>
      </c>
      <c r="S38" s="70" t="s">
        <v>26</v>
      </c>
      <c r="T38" s="70" t="s">
        <v>26</v>
      </c>
      <c r="U38" s="67" t="str">
        <f t="shared" si="5"/>
        <v>Avac-key_38</v>
      </c>
    </row>
    <row r="39" spans="1:21" s="40" customFormat="1" ht="8.25" customHeight="1" x14ac:dyDescent="0.3">
      <c r="A39" s="65">
        <v>39</v>
      </c>
      <c r="B39" s="52" t="s">
        <v>62</v>
      </c>
      <c r="C39" s="52" t="s">
        <v>97</v>
      </c>
      <c r="D39" s="53" t="s">
        <v>101</v>
      </c>
      <c r="E39" s="37" t="s">
        <v>113</v>
      </c>
      <c r="F39" s="56" t="s">
        <v>114</v>
      </c>
      <c r="G39" s="27" t="s">
        <v>2</v>
      </c>
      <c r="H39" s="27" t="s">
        <v>2</v>
      </c>
      <c r="I39" s="38" t="s">
        <v>2</v>
      </c>
      <c r="J39" s="27" t="s">
        <v>2</v>
      </c>
      <c r="K39" s="27" t="s">
        <v>121</v>
      </c>
      <c r="L39" s="33" t="str">
        <f t="shared" si="13"/>
        <v xml:space="preserve">Instalação </v>
      </c>
      <c r="M39" s="33" t="str">
        <f t="shared" si="22"/>
        <v xml:space="preserve">Avac </v>
      </c>
      <c r="N39" s="33" t="str">
        <f t="shared" si="23"/>
        <v xml:space="preserve">Projeto.Avac </v>
      </c>
      <c r="O39" s="33" t="str">
        <f t="shared" si="24"/>
        <v xml:space="preserve">Exaustão </v>
      </c>
      <c r="P39" s="33" t="str">
        <f t="shared" si="25"/>
        <v xml:space="preserve">P_ExaustãoDuto </v>
      </c>
      <c r="Q39" s="33" t="str">
        <f t="shared" si="4"/>
        <v>Instalação     Avac     Projeto.Avac     Exaustão     P_ExaustãoDuto</v>
      </c>
      <c r="R39" s="70" t="s">
        <v>26</v>
      </c>
      <c r="S39" s="70" t="s">
        <v>26</v>
      </c>
      <c r="T39" s="70" t="s">
        <v>26</v>
      </c>
      <c r="U39" s="67" t="str">
        <f t="shared" si="5"/>
        <v>Avac-key_39</v>
      </c>
    </row>
    <row r="40" spans="1:21" s="40" customFormat="1" ht="8.25" customHeight="1" x14ac:dyDescent="0.3">
      <c r="A40" s="65">
        <v>40</v>
      </c>
      <c r="B40" s="52" t="s">
        <v>62</v>
      </c>
      <c r="C40" s="52" t="s">
        <v>97</v>
      </c>
      <c r="D40" s="53" t="s">
        <v>101</v>
      </c>
      <c r="E40" s="37" t="s">
        <v>113</v>
      </c>
      <c r="F40" s="56" t="s">
        <v>115</v>
      </c>
      <c r="G40" s="27" t="s">
        <v>2</v>
      </c>
      <c r="H40" s="27" t="s">
        <v>2</v>
      </c>
      <c r="I40" s="38" t="s">
        <v>2</v>
      </c>
      <c r="J40" s="27" t="s">
        <v>2</v>
      </c>
      <c r="K40" s="27" t="s">
        <v>122</v>
      </c>
      <c r="L40" s="33" t="str">
        <f t="shared" si="13"/>
        <v xml:space="preserve">Instalação </v>
      </c>
      <c r="M40" s="33" t="str">
        <f t="shared" si="22"/>
        <v xml:space="preserve">Avac </v>
      </c>
      <c r="N40" s="33" t="str">
        <f t="shared" si="23"/>
        <v xml:space="preserve">Projeto.Avac </v>
      </c>
      <c r="O40" s="33" t="str">
        <f t="shared" si="24"/>
        <v xml:space="preserve">Exaustão </v>
      </c>
      <c r="P40" s="33" t="str">
        <f t="shared" si="25"/>
        <v xml:space="preserve">P_ExaustãoDutoConexão </v>
      </c>
      <c r="Q40" s="33" t="str">
        <f t="shared" si="4"/>
        <v>Instalação     Avac     Projeto.Avac     Exaustão     P_ExaustãoDutoConexão</v>
      </c>
      <c r="R40" s="70" t="s">
        <v>26</v>
      </c>
      <c r="S40" s="70" t="s">
        <v>26</v>
      </c>
      <c r="T40" s="70" t="s">
        <v>26</v>
      </c>
      <c r="U40" s="67" t="str">
        <f t="shared" si="5"/>
        <v>Avac-key_40</v>
      </c>
    </row>
    <row r="41" spans="1:21" s="40" customFormat="1" ht="8.25" customHeight="1" x14ac:dyDescent="0.3">
      <c r="A41" s="65">
        <v>41</v>
      </c>
      <c r="B41" s="52" t="s">
        <v>62</v>
      </c>
      <c r="C41" s="52" t="s">
        <v>97</v>
      </c>
      <c r="D41" s="53" t="s">
        <v>101</v>
      </c>
      <c r="E41" s="37" t="s">
        <v>113</v>
      </c>
      <c r="F41" s="56" t="s">
        <v>116</v>
      </c>
      <c r="G41" s="27" t="s">
        <v>2</v>
      </c>
      <c r="H41" s="27" t="s">
        <v>2</v>
      </c>
      <c r="I41" s="27" t="s">
        <v>2</v>
      </c>
      <c r="J41" s="27" t="s">
        <v>2</v>
      </c>
      <c r="K41" s="27" t="s">
        <v>2</v>
      </c>
      <c r="L41" s="33" t="str">
        <f t="shared" si="13"/>
        <v xml:space="preserve">Instalação </v>
      </c>
      <c r="M41" s="33" t="str">
        <f t="shared" si="22"/>
        <v xml:space="preserve">Avac </v>
      </c>
      <c r="N41" s="33" t="str">
        <f t="shared" si="23"/>
        <v xml:space="preserve">Projeto.Avac </v>
      </c>
      <c r="O41" s="33" t="str">
        <f t="shared" si="24"/>
        <v xml:space="preserve">Exaustão </v>
      </c>
      <c r="P41" s="33" t="str">
        <f t="shared" si="25"/>
        <v xml:space="preserve">P_ExaustãoDutoAcessório </v>
      </c>
      <c r="Q41" s="33" t="str">
        <f t="shared" si="4"/>
        <v>Instalação     Avac     Projeto.Avac     Exaustão     P_ExaustãoDutoAcessório</v>
      </c>
      <c r="R41" s="70" t="s">
        <v>26</v>
      </c>
      <c r="S41" s="70" t="s">
        <v>26</v>
      </c>
      <c r="T41" s="70" t="s">
        <v>26</v>
      </c>
      <c r="U41" s="67" t="str">
        <f t="shared" si="5"/>
        <v>Avac-key_41</v>
      </c>
    </row>
    <row r="42" spans="1:21" ht="8.25" customHeight="1" x14ac:dyDescent="0.3">
      <c r="A42" s="65">
        <v>42</v>
      </c>
      <c r="B42" s="52" t="s">
        <v>62</v>
      </c>
      <c r="C42" s="52" t="s">
        <v>97</v>
      </c>
      <c r="D42" s="53" t="s">
        <v>101</v>
      </c>
      <c r="E42" s="37" t="s">
        <v>113</v>
      </c>
      <c r="F42" s="56" t="s">
        <v>117</v>
      </c>
      <c r="G42" s="27" t="s">
        <v>2</v>
      </c>
      <c r="H42" s="27" t="s">
        <v>2</v>
      </c>
      <c r="I42" s="27" t="s">
        <v>2</v>
      </c>
      <c r="J42" s="27" t="s">
        <v>2</v>
      </c>
      <c r="K42" s="27" t="s">
        <v>2</v>
      </c>
      <c r="L42" s="33" t="str">
        <f t="shared" si="13"/>
        <v xml:space="preserve">Instalação </v>
      </c>
      <c r="M42" s="33" t="str">
        <f t="shared" si="22"/>
        <v xml:space="preserve">Avac </v>
      </c>
      <c r="N42" s="33" t="str">
        <f t="shared" si="23"/>
        <v xml:space="preserve">Projeto.Avac </v>
      </c>
      <c r="O42" s="33" t="str">
        <f t="shared" si="24"/>
        <v xml:space="preserve">Exaustão </v>
      </c>
      <c r="P42" s="33" t="str">
        <f t="shared" si="25"/>
        <v xml:space="preserve">P_ExaustãoDutoDamper </v>
      </c>
      <c r="Q42" s="33" t="str">
        <f t="shared" si="4"/>
        <v>Instalação     Avac     Projeto.Avac     Exaustão     P_ExaustãoDutoDamper</v>
      </c>
      <c r="R42" s="70" t="s">
        <v>26</v>
      </c>
      <c r="S42" s="70" t="s">
        <v>26</v>
      </c>
      <c r="T42" s="70" t="s">
        <v>26</v>
      </c>
      <c r="U42" s="67" t="str">
        <f t="shared" si="5"/>
        <v>Avac-key_42</v>
      </c>
    </row>
    <row r="43" spans="1:21" ht="8.25" customHeight="1" x14ac:dyDescent="0.3">
      <c r="A43" s="65">
        <v>43</v>
      </c>
      <c r="B43" s="52" t="s">
        <v>62</v>
      </c>
      <c r="C43" s="71" t="s">
        <v>97</v>
      </c>
      <c r="D43" s="72" t="s">
        <v>101</v>
      </c>
      <c r="E43" s="73" t="s">
        <v>113</v>
      </c>
      <c r="F43" s="74" t="s">
        <v>119</v>
      </c>
      <c r="G43" s="31" t="s">
        <v>2</v>
      </c>
      <c r="H43" s="31" t="s">
        <v>2</v>
      </c>
      <c r="I43" s="31" t="s">
        <v>2</v>
      </c>
      <c r="J43" s="31" t="s">
        <v>2</v>
      </c>
      <c r="K43" s="31" t="s">
        <v>2</v>
      </c>
      <c r="L43" s="33" t="str">
        <f t="shared" si="13"/>
        <v xml:space="preserve">Instalação </v>
      </c>
      <c r="M43" s="54" t="str">
        <f t="shared" ref="M43" si="26">_xlfn.CONCAT(C43," ")</f>
        <v xml:space="preserve">Avac </v>
      </c>
      <c r="N43" s="54" t="str">
        <f t="shared" ref="N43" si="27">_xlfn.CONCAT(D43," ")</f>
        <v xml:space="preserve">Projeto.Avac </v>
      </c>
      <c r="O43" s="54" t="str">
        <f t="shared" ref="O43" si="28">_xlfn.CONCAT(E43," ")</f>
        <v xml:space="preserve">Exaustão </v>
      </c>
      <c r="P43" s="54" t="str">
        <f t="shared" ref="P43" si="29">_xlfn.CONCAT(F43," ")</f>
        <v xml:space="preserve">P_ExaustãoDutoTerminal </v>
      </c>
      <c r="Q43" s="54" t="str">
        <f t="shared" si="4"/>
        <v>Instalação     Avac     Projeto.Avac     Exaustão     P_ExaustãoDutoTerminal</v>
      </c>
      <c r="R43" s="55" t="s">
        <v>26</v>
      </c>
      <c r="S43" s="55" t="s">
        <v>26</v>
      </c>
      <c r="T43" s="55" t="s">
        <v>26</v>
      </c>
      <c r="U43" s="67" t="str">
        <f t="shared" si="5"/>
        <v>Avac-key_43</v>
      </c>
    </row>
  </sheetData>
  <phoneticPr fontId="1" type="noConversion"/>
  <conditionalFormatting sqref="F3">
    <cfRule type="duplicateValues" dxfId="45" priority="149"/>
    <cfRule type="duplicateValues" dxfId="44" priority="150"/>
    <cfRule type="duplicateValues" dxfId="43" priority="151"/>
    <cfRule type="duplicateValues" dxfId="42" priority="152"/>
    <cfRule type="duplicateValues" dxfId="41" priority="153"/>
    <cfRule type="duplicateValues" dxfId="40" priority="154"/>
  </conditionalFormatting>
  <conditionalFormatting sqref="F15:F43">
    <cfRule type="duplicateValues" dxfId="39" priority="177"/>
    <cfRule type="duplicateValues" dxfId="38" priority="178"/>
    <cfRule type="duplicateValues" dxfId="37" priority="179"/>
    <cfRule type="duplicateValues" dxfId="36" priority="180"/>
    <cfRule type="duplicateValues" dxfId="35" priority="181"/>
  </conditionalFormatting>
  <conditionalFormatting sqref="F44:F1048576">
    <cfRule type="duplicateValues" dxfId="34" priority="52"/>
    <cfRule type="duplicateValues" dxfId="33" priority="65"/>
    <cfRule type="duplicateValues" dxfId="32" priority="66"/>
    <cfRule type="duplicateValues" dxfId="31" priority="67"/>
    <cfRule type="duplicateValues" dxfId="30" priority="68"/>
    <cfRule type="duplicateValues" dxfId="29" priority="69"/>
    <cfRule type="duplicateValues" dxfId="28" priority="71"/>
    <cfRule type="duplicateValues" dxfId="27" priority="72"/>
    <cfRule type="duplicateValues" dxfId="26" priority="73"/>
  </conditionalFormatting>
  <conditionalFormatting sqref="G2:K1048576">
    <cfRule type="cellIs" dxfId="25" priority="64" operator="equal">
      <formula>"null"</formula>
    </cfRule>
  </conditionalFormatting>
  <conditionalFormatting sqref="F1">
    <cfRule type="duplicateValues" dxfId="5" priority="1"/>
  </conditionalFormatting>
  <conditionalFormatting sqref="G1:K1">
    <cfRule type="cellIs" dxfId="4" priority="2" operator="equal">
      <formula>"null"</formula>
    </cfRule>
  </conditionalFormatting>
  <pageMargins left="0.7" right="0.7" top="0.75" bottom="0.75" header="0.3" footer="0.3"/>
  <pageSetup paperSize="9" orientation="portrait" r:id="rId1"/>
  <ignoredErrors>
    <ignoredError sqref="L2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V23"/>
  <sheetViews>
    <sheetView zoomScale="175" zoomScaleNormal="175" workbookViewId="0">
      <pane ySplit="1" topLeftCell="A2" activePane="bottomLeft" state="frozen"/>
      <selection activeCell="B22" sqref="B22"/>
      <selection pane="bottomLeft" activeCell="Q2" sqref="Q2"/>
    </sheetView>
  </sheetViews>
  <sheetFormatPr defaultColWidth="11.109375" defaultRowHeight="9" customHeight="1" x14ac:dyDescent="0.3"/>
  <cols>
    <col min="1" max="1" width="2.88671875" style="20" customWidth="1"/>
    <col min="2" max="2" width="6.5546875" style="21" customWidth="1"/>
    <col min="3" max="3" width="6.77734375" style="21" customWidth="1"/>
    <col min="4" max="4" width="6.88671875" style="20" customWidth="1"/>
    <col min="5" max="5" width="6.88671875" style="21" customWidth="1"/>
    <col min="6" max="6" width="8.33203125" style="21" customWidth="1"/>
    <col min="7" max="7" width="5.6640625" style="20" customWidth="1"/>
    <col min="8" max="8" width="6.6640625" style="20" customWidth="1"/>
    <col min="9" max="9" width="5.88671875" style="20" customWidth="1"/>
    <col min="10" max="10" width="6.33203125" style="20" customWidth="1"/>
    <col min="11" max="11" width="6.109375" style="20" customWidth="1"/>
    <col min="12" max="12" width="5.6640625" style="20" customWidth="1"/>
    <col min="13" max="13" width="5.88671875" style="20" customWidth="1"/>
    <col min="14" max="14" width="5.6640625" style="20" customWidth="1"/>
    <col min="15" max="15" width="6.6640625" style="20" customWidth="1"/>
    <col min="16" max="16" width="6.33203125" style="20" customWidth="1"/>
    <col min="17" max="17" width="5.77734375" style="20" customWidth="1"/>
    <col min="18" max="18" width="36.33203125" style="21" customWidth="1"/>
    <col min="19" max="19" width="10.33203125" style="21" customWidth="1"/>
    <col min="20" max="20" width="6.5546875" style="21" customWidth="1"/>
    <col min="21" max="21" width="28.6640625" style="21" customWidth="1"/>
    <col min="22" max="22" width="9.109375" style="21" customWidth="1"/>
    <col min="23" max="16384" width="11.109375" style="12"/>
  </cols>
  <sheetData>
    <row r="1" spans="1:22" s="4" customFormat="1" ht="33.75" customHeight="1" x14ac:dyDescent="0.3">
      <c r="A1" s="3" t="s">
        <v>23</v>
      </c>
      <c r="B1" s="41" t="s">
        <v>28</v>
      </c>
      <c r="C1" s="41" t="s">
        <v>29</v>
      </c>
      <c r="D1" s="41" t="s">
        <v>30</v>
      </c>
      <c r="E1" s="41" t="s">
        <v>31</v>
      </c>
      <c r="F1" s="41" t="s">
        <v>32</v>
      </c>
      <c r="G1" s="41" t="s">
        <v>33</v>
      </c>
      <c r="H1" s="41" t="s">
        <v>34</v>
      </c>
      <c r="I1" s="41" t="s">
        <v>35</v>
      </c>
      <c r="J1" s="41" t="s">
        <v>36</v>
      </c>
      <c r="K1" s="41" t="s">
        <v>37</v>
      </c>
      <c r="L1" s="41" t="s">
        <v>38</v>
      </c>
      <c r="M1" s="41" t="s">
        <v>39</v>
      </c>
      <c r="N1" s="41" t="s">
        <v>40</v>
      </c>
      <c r="O1" s="41" t="s">
        <v>41</v>
      </c>
      <c r="P1" s="41" t="s">
        <v>42</v>
      </c>
      <c r="Q1" s="41" t="s">
        <v>43</v>
      </c>
      <c r="R1" s="41" t="s">
        <v>48</v>
      </c>
      <c r="S1" s="41" t="s">
        <v>47</v>
      </c>
      <c r="T1" s="41" t="s">
        <v>44</v>
      </c>
      <c r="U1" s="41" t="s">
        <v>46</v>
      </c>
      <c r="V1" s="42" t="s">
        <v>45</v>
      </c>
    </row>
    <row r="2" spans="1:22" ht="8.4" customHeight="1" x14ac:dyDescent="0.3">
      <c r="A2" s="3">
        <v>2</v>
      </c>
      <c r="B2" s="5" t="s">
        <v>24</v>
      </c>
      <c r="C2" s="5" t="str">
        <f t="shared" ref="C2:C3" si="0">F2</f>
        <v>de.Avac</v>
      </c>
      <c r="D2" s="34" t="s">
        <v>0</v>
      </c>
      <c r="E2" s="6" t="s">
        <v>25</v>
      </c>
      <c r="F2" s="6" t="s">
        <v>96</v>
      </c>
      <c r="G2" s="7" t="s">
        <v>2</v>
      </c>
      <c r="H2" s="7" t="s">
        <v>2</v>
      </c>
      <c r="I2" s="7" t="s">
        <v>2</v>
      </c>
      <c r="J2" s="7" t="s">
        <v>2</v>
      </c>
      <c r="K2" s="7" t="s">
        <v>2</v>
      </c>
      <c r="L2" s="7" t="s">
        <v>2</v>
      </c>
      <c r="M2" s="7" t="s">
        <v>2</v>
      </c>
      <c r="N2" s="7" t="s">
        <v>2</v>
      </c>
      <c r="O2" s="7" t="s">
        <v>2</v>
      </c>
      <c r="P2" s="50" t="s">
        <v>62</v>
      </c>
      <c r="Q2" s="50" t="s">
        <v>97</v>
      </c>
      <c r="R2" s="8" t="str">
        <f t="shared" ref="R2:R5" si="1">_xlfn.CONCAT("Propriedade: ",  F2, "    Domínio: ", P2, "     Range: ", Q2)</f>
        <v>Propriedade: de.Avac    Domínio: Instalação     Range: Avac</v>
      </c>
      <c r="S2" s="8" t="str">
        <f t="shared" ref="S2:S5" si="2">_xlfn.CONCAT("Valor:  ", C2)</f>
        <v>Valor:  de.Avac</v>
      </c>
      <c r="T2" s="9" t="s">
        <v>2</v>
      </c>
      <c r="U2" s="10" t="str">
        <f t="shared" ref="U2" si="3">_xlfn.CONCAT("Refere-se a propriedade  ",F2, "  &gt;  ",C2)</f>
        <v>Refere-se a propriedade  de.Avac  &gt;  de.Avac</v>
      </c>
      <c r="V2" s="11" t="str">
        <f t="shared" ref="V2" si="4">C2</f>
        <v>de.Avac</v>
      </c>
    </row>
    <row r="3" spans="1:22" ht="8.4" customHeight="1" x14ac:dyDescent="0.3">
      <c r="A3" s="3">
        <v>3</v>
      </c>
      <c r="B3" s="13" t="str">
        <f>E3</f>
        <v>de.Avac</v>
      </c>
      <c r="C3" s="13" t="str">
        <f t="shared" si="0"/>
        <v>classebim</v>
      </c>
      <c r="D3" s="35" t="s">
        <v>0</v>
      </c>
      <c r="E3" s="14" t="str">
        <f>F2</f>
        <v>de.Avac</v>
      </c>
      <c r="F3" s="15" t="s">
        <v>63</v>
      </c>
      <c r="G3" s="16" t="s">
        <v>2</v>
      </c>
      <c r="H3" s="16" t="s">
        <v>2</v>
      </c>
      <c r="I3" s="16" t="s">
        <v>2</v>
      </c>
      <c r="J3" s="16" t="s">
        <v>2</v>
      </c>
      <c r="K3" s="16" t="s">
        <v>2</v>
      </c>
      <c r="L3" s="16" t="s">
        <v>2</v>
      </c>
      <c r="M3" s="16" t="s">
        <v>2</v>
      </c>
      <c r="N3" s="16" t="s">
        <v>2</v>
      </c>
      <c r="O3" s="16" t="s">
        <v>2</v>
      </c>
      <c r="P3" s="51" t="str">
        <f>P2</f>
        <v>Instalação</v>
      </c>
      <c r="Q3" s="53" t="str">
        <f>Q2</f>
        <v>Avac</v>
      </c>
      <c r="R3" s="8" t="str">
        <f t="shared" si="1"/>
        <v>Propriedade: classebim    Domínio: Instalação     Range: Avac</v>
      </c>
      <c r="S3" s="8" t="str">
        <f t="shared" si="2"/>
        <v>Valor:  classebim</v>
      </c>
      <c r="T3" s="9" t="s">
        <v>2</v>
      </c>
      <c r="U3" s="10" t="str">
        <f>_xlfn.CONCAT("Refere-se a propriedade  ",F3, "  &gt;  ",C3)</f>
        <v>Refere-se a propriedade  classebim  &gt;  classebim</v>
      </c>
      <c r="V3" s="11" t="str">
        <f>C3</f>
        <v>classebim</v>
      </c>
    </row>
    <row r="4" spans="1:22" ht="7.5" customHeight="1" x14ac:dyDescent="0.3">
      <c r="A4" s="3">
        <v>4</v>
      </c>
      <c r="B4" s="17" t="str">
        <f t="shared" ref="B4" si="5">E4</f>
        <v>classebim</v>
      </c>
      <c r="C4" s="1" t="str">
        <f t="shared" ref="C4" si="6">MID(F4,FIND(".",F4,1)+1,100)</f>
        <v>categoria</v>
      </c>
      <c r="D4" s="36" t="s">
        <v>0</v>
      </c>
      <c r="E4" s="2" t="str">
        <f>F3</f>
        <v>classebim</v>
      </c>
      <c r="F4" s="43" t="s">
        <v>64</v>
      </c>
      <c r="G4" s="19" t="s">
        <v>27</v>
      </c>
      <c r="H4" s="19" t="s">
        <v>2</v>
      </c>
      <c r="I4" s="19" t="s">
        <v>2</v>
      </c>
      <c r="J4" s="19" t="s">
        <v>2</v>
      </c>
      <c r="K4" s="19" t="s">
        <v>2</v>
      </c>
      <c r="L4" s="19" t="s">
        <v>2</v>
      </c>
      <c r="M4" s="19" t="s">
        <v>2</v>
      </c>
      <c r="N4" s="19" t="s">
        <v>2</v>
      </c>
      <c r="O4" s="19" t="s">
        <v>2</v>
      </c>
      <c r="P4" s="51" t="str">
        <f t="shared" ref="P4:P20" si="7">P3</f>
        <v>Instalação</v>
      </c>
      <c r="Q4" s="53" t="str">
        <f t="shared" ref="Q4:Q20" si="8">Q3</f>
        <v>Avac</v>
      </c>
      <c r="R4" s="8" t="str">
        <f t="shared" si="1"/>
        <v>Propriedade: é.categoria    Domínio: Instalação     Range: Avac</v>
      </c>
      <c r="S4" s="8" t="str">
        <f t="shared" si="2"/>
        <v>Valor:  categoria</v>
      </c>
      <c r="T4" s="9" t="s">
        <v>2</v>
      </c>
      <c r="U4" s="10" t="str">
        <f>_xlfn.CONCAT("Refere-se a propriedade  ",F4, "  &gt;  ",C4)</f>
        <v>Refere-se a propriedade  é.categoria  &gt;  categoria</v>
      </c>
      <c r="V4" s="11" t="str">
        <f>C4</f>
        <v>categoria</v>
      </c>
    </row>
    <row r="5" spans="1:22" ht="8.4" customHeight="1" x14ac:dyDescent="0.3">
      <c r="A5" s="3">
        <v>5</v>
      </c>
      <c r="B5" s="17" t="str">
        <f t="shared" ref="B5" si="9">E5</f>
        <v>classebim</v>
      </c>
      <c r="C5" s="1" t="str">
        <f t="shared" ref="C5" si="10">MID(F5,FIND(".",F5,1)+1,100)</f>
        <v>tipo</v>
      </c>
      <c r="D5" s="36" t="s">
        <v>0</v>
      </c>
      <c r="E5" s="2" t="str">
        <f>F3</f>
        <v>classebim</v>
      </c>
      <c r="F5" s="43" t="s">
        <v>68</v>
      </c>
      <c r="G5" s="19" t="s">
        <v>2</v>
      </c>
      <c r="H5" s="19" t="s">
        <v>2</v>
      </c>
      <c r="I5" s="19" t="s">
        <v>2</v>
      </c>
      <c r="J5" s="19" t="s">
        <v>2</v>
      </c>
      <c r="K5" s="19" t="s">
        <v>2</v>
      </c>
      <c r="L5" s="19" t="s">
        <v>2</v>
      </c>
      <c r="M5" s="19" t="s">
        <v>2</v>
      </c>
      <c r="N5" s="19" t="s">
        <v>2</v>
      </c>
      <c r="O5" s="19" t="s">
        <v>2</v>
      </c>
      <c r="P5" s="51" t="str">
        <f t="shared" si="7"/>
        <v>Instalação</v>
      </c>
      <c r="Q5" s="53" t="str">
        <f t="shared" si="8"/>
        <v>Avac</v>
      </c>
      <c r="R5" s="8" t="str">
        <f t="shared" si="1"/>
        <v>Propriedade: tem.tipo    Domínio: Instalação     Range: Avac</v>
      </c>
      <c r="S5" s="8" t="str">
        <f t="shared" si="2"/>
        <v>Valor:  tipo</v>
      </c>
      <c r="T5" s="9" t="s">
        <v>2</v>
      </c>
      <c r="U5" s="10" t="str">
        <f>_xlfn.CONCAT("Refere-se a propriedade  ",F5, "  &gt;  ",C5)</f>
        <v>Refere-se a propriedade  tem.tipo  &gt;  tipo</v>
      </c>
      <c r="V5" s="11" t="str">
        <f>C5</f>
        <v>tipo</v>
      </c>
    </row>
    <row r="6" spans="1:22" ht="8.4" customHeight="1" x14ac:dyDescent="0.3">
      <c r="A6" s="3">
        <v>6</v>
      </c>
      <c r="B6" s="5" t="s">
        <v>24</v>
      </c>
      <c r="C6" s="5" t="str">
        <f t="shared" ref="C6:C7" si="11">F6</f>
        <v>de.Avac</v>
      </c>
      <c r="D6" s="34" t="s">
        <v>0</v>
      </c>
      <c r="E6" s="6" t="s">
        <v>25</v>
      </c>
      <c r="F6" s="6" t="s">
        <v>96</v>
      </c>
      <c r="G6" s="7" t="s">
        <v>2</v>
      </c>
      <c r="H6" s="7" t="s">
        <v>2</v>
      </c>
      <c r="I6" s="7" t="s">
        <v>2</v>
      </c>
      <c r="J6" s="7" t="s">
        <v>2</v>
      </c>
      <c r="K6" s="7" t="s">
        <v>2</v>
      </c>
      <c r="L6" s="7" t="s">
        <v>2</v>
      </c>
      <c r="M6" s="7" t="s">
        <v>2</v>
      </c>
      <c r="N6" s="7" t="s">
        <v>2</v>
      </c>
      <c r="O6" s="7" t="s">
        <v>2</v>
      </c>
      <c r="P6" s="51" t="str">
        <f t="shared" si="7"/>
        <v>Instalação</v>
      </c>
      <c r="Q6" s="53" t="str">
        <f t="shared" si="8"/>
        <v>Avac</v>
      </c>
      <c r="R6" s="8" t="str">
        <f t="shared" ref="R6:R12" si="12">_xlfn.CONCAT("Propriedade: ",  F6, "    Domínio: ", P6, "     Range: ", Q6)</f>
        <v>Propriedade: de.Avac    Domínio: Instalação     Range: Avac</v>
      </c>
      <c r="S6" s="8" t="str">
        <f t="shared" ref="S6:S12" si="13">_xlfn.CONCAT("Valor:  ", C6)</f>
        <v>Valor:  de.Avac</v>
      </c>
      <c r="T6" s="9" t="s">
        <v>2</v>
      </c>
      <c r="U6" s="10" t="str">
        <f t="shared" ref="U6:U10" si="14">_xlfn.CONCAT("Refere-se a propriedade  ",F6, "  &gt;  ",C6)</f>
        <v>Refere-se a propriedade  de.Avac  &gt;  de.Avac</v>
      </c>
      <c r="V6" s="11" t="str">
        <f t="shared" ref="V6:V10" si="15">C6</f>
        <v>de.Avac</v>
      </c>
    </row>
    <row r="7" spans="1:22" ht="8.4" customHeight="1" x14ac:dyDescent="0.3">
      <c r="A7" s="3">
        <v>7</v>
      </c>
      <c r="B7" s="13" t="str">
        <f>E7</f>
        <v>de.Avac</v>
      </c>
      <c r="C7" s="13" t="str">
        <f t="shared" si="11"/>
        <v>dutos</v>
      </c>
      <c r="D7" s="35" t="s">
        <v>0</v>
      </c>
      <c r="E7" s="14" t="str">
        <f>F6</f>
        <v>de.Avac</v>
      </c>
      <c r="F7" s="15" t="s">
        <v>69</v>
      </c>
      <c r="G7" s="16" t="s">
        <v>2</v>
      </c>
      <c r="H7" s="16" t="s">
        <v>2</v>
      </c>
      <c r="I7" s="16" t="s">
        <v>2</v>
      </c>
      <c r="J7" s="16" t="s">
        <v>2</v>
      </c>
      <c r="K7" s="16" t="s">
        <v>2</v>
      </c>
      <c r="L7" s="16" t="s">
        <v>2</v>
      </c>
      <c r="M7" s="16" t="s">
        <v>2</v>
      </c>
      <c r="N7" s="16" t="s">
        <v>2</v>
      </c>
      <c r="O7" s="16" t="s">
        <v>2</v>
      </c>
      <c r="P7" s="51" t="str">
        <f t="shared" si="7"/>
        <v>Instalação</v>
      </c>
      <c r="Q7" s="53" t="str">
        <f t="shared" si="8"/>
        <v>Avac</v>
      </c>
      <c r="R7" s="8" t="str">
        <f t="shared" si="12"/>
        <v>Propriedade: dutos    Domínio: Instalação     Range: Avac</v>
      </c>
      <c r="S7" s="8" t="str">
        <f t="shared" si="13"/>
        <v>Valor:  dutos</v>
      </c>
      <c r="T7" s="9" t="s">
        <v>2</v>
      </c>
      <c r="U7" s="10" t="str">
        <f t="shared" si="14"/>
        <v>Refere-se a propriedade  dutos  &gt;  dutos</v>
      </c>
      <c r="V7" s="11" t="str">
        <f t="shared" si="15"/>
        <v>dutos</v>
      </c>
    </row>
    <row r="8" spans="1:22" ht="8.4" customHeight="1" x14ac:dyDescent="0.3">
      <c r="A8" s="3">
        <v>8</v>
      </c>
      <c r="B8" s="17" t="str">
        <f t="shared" ref="B8:B9" si="16">E8</f>
        <v>dutos</v>
      </c>
      <c r="C8" s="1" t="str">
        <f t="shared" ref="C8:C9" si="17">MID(F8,FIND(".",F8,1)+1,100)</f>
        <v>identidade</v>
      </c>
      <c r="D8" s="36" t="s">
        <v>0</v>
      </c>
      <c r="E8" s="2" t="str">
        <f>F7</f>
        <v>dutos</v>
      </c>
      <c r="F8" s="18" t="s">
        <v>50</v>
      </c>
      <c r="G8" s="19" t="s">
        <v>27</v>
      </c>
      <c r="H8" s="19" t="s">
        <v>2</v>
      </c>
      <c r="I8" s="19" t="s">
        <v>2</v>
      </c>
      <c r="J8" s="19" t="s">
        <v>2</v>
      </c>
      <c r="K8" s="19" t="s">
        <v>2</v>
      </c>
      <c r="L8" s="19" t="s">
        <v>51</v>
      </c>
      <c r="M8" s="19" t="s">
        <v>2</v>
      </c>
      <c r="N8" s="19" t="s">
        <v>2</v>
      </c>
      <c r="O8" s="19" t="s">
        <v>2</v>
      </c>
      <c r="P8" s="51" t="str">
        <f t="shared" si="7"/>
        <v>Instalação</v>
      </c>
      <c r="Q8" s="53" t="str">
        <f t="shared" si="8"/>
        <v>Avac</v>
      </c>
      <c r="R8" s="8" t="str">
        <f>_xlfn.CONCAT("Propriedade: ",  F8, "    Domínio: ", P8, "     Range: ", Q8)</f>
        <v>Propriedade: tem.identidade    Domínio: Instalação     Range: Avac</v>
      </c>
      <c r="S8" s="8" t="str">
        <f t="shared" si="13"/>
        <v>Valor:  identidade</v>
      </c>
      <c r="T8" s="9" t="s">
        <v>2</v>
      </c>
      <c r="U8" s="10" t="str">
        <f t="shared" si="14"/>
        <v>Refere-se a propriedade  tem.identidade  &gt;  identidade</v>
      </c>
      <c r="V8" s="11" t="str">
        <f t="shared" si="15"/>
        <v>identidade</v>
      </c>
    </row>
    <row r="9" spans="1:22" ht="7.2" customHeight="1" x14ac:dyDescent="0.3">
      <c r="A9" s="3">
        <v>9</v>
      </c>
      <c r="B9" s="17" t="str">
        <f t="shared" si="16"/>
        <v>dutos</v>
      </c>
      <c r="C9" s="1" t="str">
        <f t="shared" si="17"/>
        <v>ID</v>
      </c>
      <c r="D9" s="36" t="s">
        <v>0</v>
      </c>
      <c r="E9" s="2" t="str">
        <f>E8</f>
        <v>dutos</v>
      </c>
      <c r="F9" s="18" t="s">
        <v>65</v>
      </c>
      <c r="G9" s="19" t="s">
        <v>27</v>
      </c>
      <c r="H9" s="19" t="s">
        <v>2</v>
      </c>
      <c r="I9" s="19" t="s">
        <v>2</v>
      </c>
      <c r="J9" s="19" t="s">
        <v>2</v>
      </c>
      <c r="K9" s="19" t="s">
        <v>2</v>
      </c>
      <c r="L9" s="19" t="s">
        <v>51</v>
      </c>
      <c r="M9" s="19" t="s">
        <v>2</v>
      </c>
      <c r="N9" s="19" t="s">
        <v>2</v>
      </c>
      <c r="O9" s="19" t="s">
        <v>2</v>
      </c>
      <c r="P9" s="51" t="str">
        <f t="shared" si="7"/>
        <v>Instalação</v>
      </c>
      <c r="Q9" s="53" t="str">
        <f t="shared" si="8"/>
        <v>Avac</v>
      </c>
      <c r="R9" s="8" t="str">
        <f>_xlfn.CONCAT("Propriedade: ",  F9, "    Domínio: ", P9, "     Range: ", Q9)</f>
        <v>Propriedade: tem.ID    Domínio: Instalação     Range: Avac</v>
      </c>
      <c r="S9" s="8" t="str">
        <f t="shared" si="13"/>
        <v>Valor:  ID</v>
      </c>
      <c r="T9" s="9" t="s">
        <v>2</v>
      </c>
      <c r="U9" s="10" t="str">
        <f t="shared" si="14"/>
        <v>Refere-se a propriedade  tem.ID  &gt;  ID</v>
      </c>
      <c r="V9" s="11" t="str">
        <f t="shared" si="15"/>
        <v>ID</v>
      </c>
    </row>
    <row r="10" spans="1:22" ht="8.4" customHeight="1" x14ac:dyDescent="0.3">
      <c r="A10" s="3">
        <v>10</v>
      </c>
      <c r="B10" s="17" t="str">
        <f t="shared" ref="B10:B15" si="18">E10</f>
        <v>dutos</v>
      </c>
      <c r="C10" s="1" t="str">
        <f t="shared" ref="C10" si="19">MID(F10,FIND(".",F10,1)+1,100)</f>
        <v>tema</v>
      </c>
      <c r="D10" s="36" t="s">
        <v>0</v>
      </c>
      <c r="E10" s="2" t="str">
        <f>E9</f>
        <v>dutos</v>
      </c>
      <c r="F10" s="18" t="s">
        <v>59</v>
      </c>
      <c r="G10" s="19" t="s">
        <v>2</v>
      </c>
      <c r="H10" s="19" t="s">
        <v>2</v>
      </c>
      <c r="I10" s="19" t="s">
        <v>2</v>
      </c>
      <c r="J10" s="19" t="s">
        <v>2</v>
      </c>
      <c r="K10" s="19" t="s">
        <v>2</v>
      </c>
      <c r="L10" s="19" t="s">
        <v>2</v>
      </c>
      <c r="M10" s="19" t="s">
        <v>2</v>
      </c>
      <c r="N10" s="19" t="s">
        <v>2</v>
      </c>
      <c r="O10" s="19" t="s">
        <v>2</v>
      </c>
      <c r="P10" s="51" t="str">
        <f t="shared" si="7"/>
        <v>Instalação</v>
      </c>
      <c r="Q10" s="53" t="str">
        <f t="shared" si="8"/>
        <v>Avac</v>
      </c>
      <c r="R10" s="8" t="str">
        <f t="shared" si="12"/>
        <v>Propriedade: é.tema    Domínio: Instalação     Range: Avac</v>
      </c>
      <c r="S10" s="8" t="str">
        <f t="shared" si="13"/>
        <v>Valor:  tema</v>
      </c>
      <c r="T10" s="9" t="s">
        <v>2</v>
      </c>
      <c r="U10" s="10" t="str">
        <f t="shared" si="14"/>
        <v>Refere-se a propriedade  é.tema  &gt;  tema</v>
      </c>
      <c r="V10" s="11" t="str">
        <f t="shared" si="15"/>
        <v>tema</v>
      </c>
    </row>
    <row r="11" spans="1:22" ht="8.4" customHeight="1" x14ac:dyDescent="0.3">
      <c r="A11" s="3">
        <v>11</v>
      </c>
      <c r="B11" s="17" t="str">
        <f t="shared" si="18"/>
        <v>dutos</v>
      </c>
      <c r="C11" s="1" t="str">
        <f t="shared" ref="C11:C12" si="20">MID(F11,FIND(".",F11,1)+1,100)</f>
        <v>diámetro</v>
      </c>
      <c r="D11" s="36" t="s">
        <v>0</v>
      </c>
      <c r="E11" s="2" t="str">
        <f t="shared" ref="E11:E15" si="21">E10</f>
        <v>dutos</v>
      </c>
      <c r="F11" s="18" t="s">
        <v>53</v>
      </c>
      <c r="G11" s="19" t="s">
        <v>2</v>
      </c>
      <c r="H11" s="19" t="s">
        <v>2</v>
      </c>
      <c r="I11" s="19" t="s">
        <v>2</v>
      </c>
      <c r="J11" s="19" t="s">
        <v>2</v>
      </c>
      <c r="K11" s="19" t="s">
        <v>2</v>
      </c>
      <c r="L11" s="19" t="s">
        <v>2</v>
      </c>
      <c r="M11" s="19" t="s">
        <v>2</v>
      </c>
      <c r="N11" s="19" t="s">
        <v>2</v>
      </c>
      <c r="O11" s="19" t="s">
        <v>2</v>
      </c>
      <c r="P11" s="51" t="str">
        <f t="shared" si="7"/>
        <v>Instalação</v>
      </c>
      <c r="Q11" s="53" t="str">
        <f t="shared" si="8"/>
        <v>Avac</v>
      </c>
      <c r="R11" s="8" t="str">
        <f t="shared" si="12"/>
        <v>Propriedade: tem.diámetro    Domínio: Instalação     Range: Avac</v>
      </c>
      <c r="S11" s="8" t="str">
        <f t="shared" si="13"/>
        <v>Valor:  diámetro</v>
      </c>
      <c r="T11" s="9" t="s">
        <v>2</v>
      </c>
      <c r="U11" s="10" t="str">
        <f>_xlfn.CONCAT("Refere-se a propriedade  ",F11, "  &gt;  ",C11)</f>
        <v>Refere-se a propriedade  tem.diámetro  &gt;  diámetro</v>
      </c>
      <c r="V11" s="11" t="str">
        <f>C11</f>
        <v>diámetro</v>
      </c>
    </row>
    <row r="12" spans="1:22" ht="8.4" customHeight="1" x14ac:dyDescent="0.3">
      <c r="A12" s="3">
        <v>12</v>
      </c>
      <c r="B12" s="17" t="str">
        <f t="shared" si="18"/>
        <v>dutos</v>
      </c>
      <c r="C12" s="1" t="str">
        <f t="shared" si="20"/>
        <v>material</v>
      </c>
      <c r="D12" s="36" t="s">
        <v>0</v>
      </c>
      <c r="E12" s="2" t="str">
        <f t="shared" si="21"/>
        <v>dutos</v>
      </c>
      <c r="F12" s="18" t="s">
        <v>54</v>
      </c>
      <c r="G12" s="19" t="s">
        <v>2</v>
      </c>
      <c r="H12" s="19" t="s">
        <v>2</v>
      </c>
      <c r="I12" s="19" t="s">
        <v>2</v>
      </c>
      <c r="J12" s="19" t="s">
        <v>2</v>
      </c>
      <c r="K12" s="19" t="s">
        <v>2</v>
      </c>
      <c r="L12" s="19" t="s">
        <v>2</v>
      </c>
      <c r="M12" s="19" t="s">
        <v>2</v>
      </c>
      <c r="N12" s="19" t="s">
        <v>2</v>
      </c>
      <c r="O12" s="19" t="s">
        <v>2</v>
      </c>
      <c r="P12" s="51" t="str">
        <f t="shared" si="7"/>
        <v>Instalação</v>
      </c>
      <c r="Q12" s="53" t="str">
        <f t="shared" si="8"/>
        <v>Avac</v>
      </c>
      <c r="R12" s="8" t="str">
        <f t="shared" si="12"/>
        <v>Propriedade: tem.material    Domínio: Instalação     Range: Avac</v>
      </c>
      <c r="S12" s="8" t="str">
        <f t="shared" si="13"/>
        <v>Valor:  material</v>
      </c>
      <c r="T12" s="9" t="s">
        <v>2</v>
      </c>
      <c r="U12" s="10" t="str">
        <f>_xlfn.CONCAT("Refere-se a propriedade  ",F12, "  &gt;  ",C12)</f>
        <v>Refere-se a propriedade  tem.material  &gt;  material</v>
      </c>
      <c r="V12" s="11" t="str">
        <f>C12</f>
        <v>material</v>
      </c>
    </row>
    <row r="13" spans="1:22" ht="8.4" customHeight="1" x14ac:dyDescent="0.3">
      <c r="A13" s="3">
        <v>13</v>
      </c>
      <c r="B13" s="17" t="str">
        <f t="shared" si="18"/>
        <v>dutos</v>
      </c>
      <c r="C13" s="1" t="str">
        <f t="shared" ref="C13" si="22">MID(F13,FIND(".",F13,1)+1,100)</f>
        <v>isolamento</v>
      </c>
      <c r="D13" s="36" t="s">
        <v>0</v>
      </c>
      <c r="E13" s="2" t="str">
        <f t="shared" si="21"/>
        <v>dutos</v>
      </c>
      <c r="F13" s="43" t="s">
        <v>55</v>
      </c>
      <c r="G13" s="19" t="s">
        <v>2</v>
      </c>
      <c r="H13" s="19" t="s">
        <v>2</v>
      </c>
      <c r="I13" s="19" t="s">
        <v>2</v>
      </c>
      <c r="J13" s="19" t="s">
        <v>2</v>
      </c>
      <c r="K13" s="19" t="s">
        <v>2</v>
      </c>
      <c r="L13" s="19" t="s">
        <v>2</v>
      </c>
      <c r="M13" s="19" t="s">
        <v>2</v>
      </c>
      <c r="N13" s="19" t="s">
        <v>2</v>
      </c>
      <c r="O13" s="19" t="s">
        <v>2</v>
      </c>
      <c r="P13" s="51" t="str">
        <f t="shared" si="7"/>
        <v>Instalação</v>
      </c>
      <c r="Q13" s="53" t="str">
        <f t="shared" si="8"/>
        <v>Avac</v>
      </c>
      <c r="R13" s="8" t="str">
        <f t="shared" ref="R13:R20" si="23">_xlfn.CONCAT("Propriedade: ",  F13, "    Domínio: ", P13, "     Range: ", Q13)</f>
        <v>Propriedade: tem.isolamento    Domínio: Instalação     Range: Avac</v>
      </c>
      <c r="S13" s="8" t="str">
        <f t="shared" ref="S13:S20" si="24">_xlfn.CONCAT("Valor:  ", C13)</f>
        <v>Valor:  isolamento</v>
      </c>
      <c r="T13" s="9" t="s">
        <v>2</v>
      </c>
      <c r="U13" s="10" t="str">
        <f t="shared" ref="U13:U20" si="25">_xlfn.CONCAT("Refere-se a propriedade  ",F13, "  &gt;  ",C13)</f>
        <v>Refere-se a propriedade  tem.isolamento  &gt;  isolamento</v>
      </c>
      <c r="V13" s="11" t="str">
        <f t="shared" ref="V13:V20" si="26">C13</f>
        <v>isolamento</v>
      </c>
    </row>
    <row r="14" spans="1:22" ht="8.4" customHeight="1" x14ac:dyDescent="0.3">
      <c r="A14" s="3">
        <v>14</v>
      </c>
      <c r="B14" s="17" t="str">
        <f t="shared" si="18"/>
        <v>dutos</v>
      </c>
      <c r="C14" s="1" t="str">
        <f t="shared" ref="C14" si="27">MID(F14,FIND(".",F14,1)+1,100)</f>
        <v>identificador</v>
      </c>
      <c r="D14" s="36" t="s">
        <v>0</v>
      </c>
      <c r="E14" s="2" t="str">
        <f t="shared" si="21"/>
        <v>dutos</v>
      </c>
      <c r="F14" s="18" t="s">
        <v>52</v>
      </c>
      <c r="G14" s="19" t="s">
        <v>2</v>
      </c>
      <c r="H14" s="19" t="s">
        <v>2</v>
      </c>
      <c r="I14" s="19" t="s">
        <v>2</v>
      </c>
      <c r="J14" s="19" t="s">
        <v>2</v>
      </c>
      <c r="K14" s="19" t="s">
        <v>2</v>
      </c>
      <c r="L14" s="19" t="s">
        <v>2</v>
      </c>
      <c r="M14" s="19" t="s">
        <v>2</v>
      </c>
      <c r="N14" s="19" t="s">
        <v>2</v>
      </c>
      <c r="O14" s="19" t="s">
        <v>2</v>
      </c>
      <c r="P14" s="51" t="str">
        <f t="shared" si="7"/>
        <v>Instalação</v>
      </c>
      <c r="Q14" s="53" t="str">
        <f t="shared" si="8"/>
        <v>Avac</v>
      </c>
      <c r="R14" s="8" t="str">
        <f t="shared" ref="R14" si="28">_xlfn.CONCAT("Propriedade: ",  F14, "    Domínio: ", P14, "     Range: ", Q14)</f>
        <v>Propriedade: tem.identificador    Domínio: Instalação     Range: Avac</v>
      </c>
      <c r="S14" s="8" t="str">
        <f t="shared" ref="S14" si="29">_xlfn.CONCAT("Valor:  ", C14)</f>
        <v>Valor:  identificador</v>
      </c>
      <c r="T14" s="9" t="s">
        <v>2</v>
      </c>
      <c r="U14" s="10" t="str">
        <f t="shared" ref="U14" si="30">_xlfn.CONCAT("Refere-se a propriedade  ",F14, "  &gt;  ",C14)</f>
        <v>Refere-se a propriedade  tem.identificador  &gt;  identificador</v>
      </c>
      <c r="V14" s="11" t="str">
        <f t="shared" ref="V14" si="31">C14</f>
        <v>identificador</v>
      </c>
    </row>
    <row r="15" spans="1:22" ht="8.4" customHeight="1" x14ac:dyDescent="0.3">
      <c r="A15" s="3">
        <v>15</v>
      </c>
      <c r="B15" s="17" t="str">
        <f t="shared" si="18"/>
        <v>dutos</v>
      </c>
      <c r="C15" s="1" t="str">
        <f t="shared" ref="C15" si="32">MID(F15,FIND(".",F15,1)+1,100)</f>
        <v>descrição</v>
      </c>
      <c r="D15" s="36" t="s">
        <v>0</v>
      </c>
      <c r="E15" s="2" t="str">
        <f t="shared" si="21"/>
        <v>dutos</v>
      </c>
      <c r="F15" s="18" t="s">
        <v>49</v>
      </c>
      <c r="G15" s="19" t="s">
        <v>27</v>
      </c>
      <c r="H15" s="19" t="s">
        <v>2</v>
      </c>
      <c r="I15" s="19" t="s">
        <v>2</v>
      </c>
      <c r="J15" s="19" t="s">
        <v>2</v>
      </c>
      <c r="K15" s="19" t="s">
        <v>2</v>
      </c>
      <c r="L15" s="19" t="s">
        <v>2</v>
      </c>
      <c r="M15" s="19" t="s">
        <v>2</v>
      </c>
      <c r="N15" s="19" t="s">
        <v>2</v>
      </c>
      <c r="O15" s="19" t="s">
        <v>2</v>
      </c>
      <c r="P15" s="51" t="str">
        <f t="shared" si="7"/>
        <v>Instalação</v>
      </c>
      <c r="Q15" s="53" t="str">
        <f t="shared" si="8"/>
        <v>Avac</v>
      </c>
      <c r="R15" s="8" t="str">
        <f t="shared" si="23"/>
        <v>Propriedade: tem.descrição    Domínio: Instalação     Range: Avac</v>
      </c>
      <c r="S15" s="8" t="str">
        <f t="shared" si="24"/>
        <v>Valor:  descrição</v>
      </c>
      <c r="T15" s="9" t="s">
        <v>2</v>
      </c>
      <c r="U15" s="10" t="str">
        <f t="shared" si="25"/>
        <v>Refere-se a propriedade  tem.descrição  &gt;  descrição</v>
      </c>
      <c r="V15" s="11" t="str">
        <f t="shared" si="26"/>
        <v>descrição</v>
      </c>
    </row>
    <row r="16" spans="1:22" ht="8.4" customHeight="1" x14ac:dyDescent="0.3">
      <c r="A16" s="3">
        <v>16</v>
      </c>
      <c r="B16" s="13" t="str">
        <f>E16</f>
        <v>de.Avac</v>
      </c>
      <c r="C16" s="13" t="str">
        <f>F16</f>
        <v>funcional</v>
      </c>
      <c r="D16" s="35" t="s">
        <v>0</v>
      </c>
      <c r="E16" s="48" t="str">
        <f>E7</f>
        <v>de.Avac</v>
      </c>
      <c r="F16" s="49" t="s">
        <v>60</v>
      </c>
      <c r="G16" s="16" t="s">
        <v>2</v>
      </c>
      <c r="H16" s="16" t="s">
        <v>2</v>
      </c>
      <c r="I16" s="16" t="s">
        <v>2</v>
      </c>
      <c r="J16" s="16" t="s">
        <v>2</v>
      </c>
      <c r="K16" s="16" t="s">
        <v>2</v>
      </c>
      <c r="L16" s="16" t="s">
        <v>2</v>
      </c>
      <c r="M16" s="16" t="s">
        <v>2</v>
      </c>
      <c r="N16" s="16" t="s">
        <v>2</v>
      </c>
      <c r="O16" s="16" t="s">
        <v>2</v>
      </c>
      <c r="P16" s="51" t="str">
        <f t="shared" si="7"/>
        <v>Instalação</v>
      </c>
      <c r="Q16" s="53" t="str">
        <f t="shared" si="8"/>
        <v>Avac</v>
      </c>
      <c r="R16" s="8" t="str">
        <f t="shared" si="23"/>
        <v>Propriedade: funcional    Domínio: Instalação     Range: Avac</v>
      </c>
      <c r="S16" s="8" t="str">
        <f t="shared" si="24"/>
        <v>Valor:  funcional</v>
      </c>
      <c r="T16" s="9" t="s">
        <v>2</v>
      </c>
      <c r="U16" s="10" t="str">
        <f t="shared" si="25"/>
        <v>Refere-se a propriedade  funcional  &gt;  funcional</v>
      </c>
      <c r="V16" s="11" t="str">
        <f t="shared" si="26"/>
        <v>funcional</v>
      </c>
    </row>
    <row r="17" spans="1:22" ht="8.4" customHeight="1" x14ac:dyDescent="0.3">
      <c r="A17" s="3">
        <v>17</v>
      </c>
      <c r="B17" s="17" t="str">
        <f>Tabla2[[#This Row],[SuperProp
(4)]]</f>
        <v>funcional</v>
      </c>
      <c r="C17" s="1" t="str">
        <f t="shared" ref="C17" si="33">MID(F17,FIND(".",F17,1)+1,100)</f>
        <v>sistema</v>
      </c>
      <c r="D17" s="36" t="s">
        <v>0</v>
      </c>
      <c r="E17" s="2" t="str">
        <f>F16</f>
        <v>funcional</v>
      </c>
      <c r="F17" s="43" t="s">
        <v>58</v>
      </c>
      <c r="G17" s="19" t="s">
        <v>2</v>
      </c>
      <c r="H17" s="19" t="s">
        <v>2</v>
      </c>
      <c r="I17" s="19" t="s">
        <v>2</v>
      </c>
      <c r="J17" s="19" t="s">
        <v>2</v>
      </c>
      <c r="K17" s="19" t="s">
        <v>2</v>
      </c>
      <c r="L17" s="19" t="s">
        <v>2</v>
      </c>
      <c r="M17" s="19" t="s">
        <v>2</v>
      </c>
      <c r="N17" s="19" t="s">
        <v>2</v>
      </c>
      <c r="O17" s="19" t="s">
        <v>2</v>
      </c>
      <c r="P17" s="51" t="str">
        <f t="shared" si="7"/>
        <v>Instalação</v>
      </c>
      <c r="Q17" s="53" t="str">
        <f t="shared" si="8"/>
        <v>Avac</v>
      </c>
      <c r="R17" s="8" t="str">
        <f t="shared" ref="R17" si="34">_xlfn.CONCAT("Propriedade: ",  F17, "    Domínio: ", P17, "     Range: ", Q17)</f>
        <v>Propriedade: tem.sistema    Domínio: Instalação     Range: Avac</v>
      </c>
      <c r="S17" s="8" t="str">
        <f t="shared" ref="S17" si="35">_xlfn.CONCAT("Valor:  ", C17)</f>
        <v>Valor:  sistema</v>
      </c>
      <c r="T17" s="9" t="s">
        <v>2</v>
      </c>
      <c r="U17" s="10" t="str">
        <f t="shared" ref="U17" si="36">_xlfn.CONCAT("Refere-se a propriedade  ",F17, "  &gt;  ",C17)</f>
        <v>Refere-se a propriedade  tem.sistema  &gt;  sistema</v>
      </c>
      <c r="V17" s="11" t="str">
        <f t="shared" ref="V17" si="37">C17</f>
        <v>sistema</v>
      </c>
    </row>
    <row r="18" spans="1:22" ht="8.4" customHeight="1" x14ac:dyDescent="0.3">
      <c r="A18" s="3">
        <v>18</v>
      </c>
      <c r="B18" s="17" t="str">
        <f>Tabla2[[#This Row],[SuperProp
(4)]]</f>
        <v>funcional</v>
      </c>
      <c r="C18" s="1" t="str">
        <f t="shared" ref="C18:C20" si="38">MID(F18,FIND(".",F18,1)+1,100)</f>
        <v>vazão</v>
      </c>
      <c r="D18" s="36" t="s">
        <v>0</v>
      </c>
      <c r="E18" s="2" t="str">
        <f>F16</f>
        <v>funcional</v>
      </c>
      <c r="F18" s="43" t="s">
        <v>56</v>
      </c>
      <c r="G18" s="19" t="s">
        <v>2</v>
      </c>
      <c r="H18" s="19" t="s">
        <v>2</v>
      </c>
      <c r="I18" s="19" t="s">
        <v>2</v>
      </c>
      <c r="J18" s="19" t="s">
        <v>2</v>
      </c>
      <c r="K18" s="19" t="s">
        <v>2</v>
      </c>
      <c r="L18" s="19" t="s">
        <v>2</v>
      </c>
      <c r="M18" s="19" t="s">
        <v>2</v>
      </c>
      <c r="N18" s="19" t="s">
        <v>2</v>
      </c>
      <c r="O18" s="19" t="s">
        <v>2</v>
      </c>
      <c r="P18" s="51" t="str">
        <f t="shared" si="7"/>
        <v>Instalação</v>
      </c>
      <c r="Q18" s="53" t="str">
        <f t="shared" si="8"/>
        <v>Avac</v>
      </c>
      <c r="R18" s="8" t="str">
        <f t="shared" si="23"/>
        <v>Propriedade: tem.vazão    Domínio: Instalação     Range: Avac</v>
      </c>
      <c r="S18" s="8" t="str">
        <f t="shared" si="24"/>
        <v>Valor:  vazão</v>
      </c>
      <c r="T18" s="9" t="s">
        <v>2</v>
      </c>
      <c r="U18" s="10" t="str">
        <f t="shared" si="25"/>
        <v>Refere-se a propriedade  tem.vazão  &gt;  vazão</v>
      </c>
      <c r="V18" s="11" t="str">
        <f t="shared" si="26"/>
        <v>vazão</v>
      </c>
    </row>
    <row r="19" spans="1:22" ht="8.4" customHeight="1" x14ac:dyDescent="0.3">
      <c r="A19" s="3">
        <v>19</v>
      </c>
      <c r="B19" s="17" t="str">
        <f>Tabla2[[#This Row],[SuperProp
(4)]]</f>
        <v>funcional</v>
      </c>
      <c r="C19" s="44" t="str">
        <f t="shared" si="38"/>
        <v>fluído</v>
      </c>
      <c r="D19" s="45" t="s">
        <v>0</v>
      </c>
      <c r="E19" s="46" t="str">
        <f>E18</f>
        <v>funcional</v>
      </c>
      <c r="F19" s="18" t="s">
        <v>57</v>
      </c>
      <c r="G19" s="47" t="s">
        <v>2</v>
      </c>
      <c r="H19" s="47" t="s">
        <v>2</v>
      </c>
      <c r="I19" s="47" t="s">
        <v>2</v>
      </c>
      <c r="J19" s="47" t="s">
        <v>2</v>
      </c>
      <c r="K19" s="47" t="s">
        <v>2</v>
      </c>
      <c r="L19" s="47" t="s">
        <v>2</v>
      </c>
      <c r="M19" s="47" t="s">
        <v>2</v>
      </c>
      <c r="N19" s="47" t="s">
        <v>2</v>
      </c>
      <c r="O19" s="47" t="s">
        <v>2</v>
      </c>
      <c r="P19" s="51" t="str">
        <f t="shared" si="7"/>
        <v>Instalação</v>
      </c>
      <c r="Q19" s="53" t="str">
        <f t="shared" si="8"/>
        <v>Avac</v>
      </c>
      <c r="R19" s="8" t="str">
        <f t="shared" si="23"/>
        <v>Propriedade: tem.fluído    Domínio: Instalação     Range: Avac</v>
      </c>
      <c r="S19" s="8" t="str">
        <f t="shared" si="24"/>
        <v>Valor:  fluído</v>
      </c>
      <c r="T19" s="9" t="s">
        <v>2</v>
      </c>
      <c r="U19" s="10" t="str">
        <f t="shared" si="25"/>
        <v>Refere-se a propriedade  tem.fluído  &gt;  fluído</v>
      </c>
      <c r="V19" s="11" t="str">
        <f t="shared" si="26"/>
        <v>fluído</v>
      </c>
    </row>
    <row r="20" spans="1:22" ht="7.5" customHeight="1" x14ac:dyDescent="0.3">
      <c r="A20" s="3">
        <v>20</v>
      </c>
      <c r="B20" s="58" t="str">
        <f>E20</f>
        <v>funcional</v>
      </c>
      <c r="C20" s="44" t="str">
        <f t="shared" si="38"/>
        <v>conectado.a</v>
      </c>
      <c r="D20" s="45" t="s">
        <v>0</v>
      </c>
      <c r="E20" s="46" t="str">
        <f>E19</f>
        <v>funcional</v>
      </c>
      <c r="F20" s="59" t="s">
        <v>66</v>
      </c>
      <c r="G20" s="47" t="s">
        <v>2</v>
      </c>
      <c r="H20" s="47" t="s">
        <v>2</v>
      </c>
      <c r="I20" s="47" t="s">
        <v>2</v>
      </c>
      <c r="J20" s="47" t="s">
        <v>2</v>
      </c>
      <c r="K20" s="47" t="s">
        <v>2</v>
      </c>
      <c r="L20" s="47" t="s">
        <v>2</v>
      </c>
      <c r="M20" s="47" t="s">
        <v>2</v>
      </c>
      <c r="N20" s="47" t="s">
        <v>2</v>
      </c>
      <c r="O20" s="47" t="s">
        <v>2</v>
      </c>
      <c r="P20" s="51" t="str">
        <f t="shared" si="7"/>
        <v>Instalação</v>
      </c>
      <c r="Q20" s="53" t="str">
        <f t="shared" si="8"/>
        <v>Avac</v>
      </c>
      <c r="R20" s="60" t="str">
        <f t="shared" si="23"/>
        <v>Propriedade: é.conectado.a    Domínio: Instalação     Range: Avac</v>
      </c>
      <c r="S20" s="60" t="str">
        <f t="shared" si="24"/>
        <v>Valor:  conectado.a</v>
      </c>
      <c r="T20" s="61" t="s">
        <v>2</v>
      </c>
      <c r="U20" s="62" t="str">
        <f t="shared" si="25"/>
        <v>Refere-se a propriedade  é.conectado.a  &gt;  conectado.a</v>
      </c>
      <c r="V20" s="63" t="str">
        <f t="shared" si="26"/>
        <v>conectado.a</v>
      </c>
    </row>
    <row r="21" spans="1:22" ht="9" customHeight="1" x14ac:dyDescent="0.3">
      <c r="G21" s="21"/>
      <c r="H21" s="21"/>
      <c r="I21" s="21"/>
      <c r="J21" s="21"/>
      <c r="K21" s="21"/>
      <c r="L21" s="21"/>
      <c r="M21" s="21"/>
      <c r="N21" s="21"/>
      <c r="O21" s="21"/>
    </row>
    <row r="22" spans="1:22" ht="9" customHeight="1" x14ac:dyDescent="0.3">
      <c r="G22" s="21"/>
      <c r="H22" s="21"/>
      <c r="I22" s="21"/>
      <c r="J22" s="21"/>
      <c r="K22" s="21"/>
      <c r="L22" s="21"/>
      <c r="M22" s="21"/>
      <c r="N22" s="21"/>
      <c r="O22" s="21"/>
    </row>
    <row r="23" spans="1:22" ht="9" customHeight="1" x14ac:dyDescent="0.3">
      <c r="G23" s="21"/>
      <c r="H23" s="21"/>
      <c r="I23" s="21"/>
      <c r="J23" s="21"/>
      <c r="K23" s="21"/>
      <c r="L23" s="21"/>
      <c r="M23" s="21"/>
      <c r="N23" s="21"/>
    </row>
  </sheetData>
  <phoneticPr fontId="1" type="noConversion"/>
  <conditionalFormatting sqref="B2 D2:E2">
    <cfRule type="cellIs" dxfId="24" priority="19" operator="equal">
      <formula>"null"</formula>
    </cfRule>
  </conditionalFormatting>
  <conditionalFormatting sqref="B4:B6">
    <cfRule type="cellIs" dxfId="23" priority="3" operator="equal">
      <formula>"null"</formula>
    </cfRule>
  </conditionalFormatting>
  <conditionalFormatting sqref="B8:B15 E8:E15">
    <cfRule type="cellIs" dxfId="22" priority="14" operator="equal">
      <formula>"null"</formula>
    </cfRule>
  </conditionalFormatting>
  <conditionalFormatting sqref="B17:B20 E17:E20">
    <cfRule type="cellIs" dxfId="21" priority="8" operator="equal">
      <formula>"null"</formula>
    </cfRule>
  </conditionalFormatting>
  <conditionalFormatting sqref="D3:D5">
    <cfRule type="cellIs" dxfId="20" priority="4" operator="equal">
      <formula>"null"</formula>
    </cfRule>
  </conditionalFormatting>
  <conditionalFormatting sqref="D7:D20">
    <cfRule type="cellIs" dxfId="19" priority="7" operator="equal">
      <formula>"null"</formula>
    </cfRule>
  </conditionalFormatting>
  <conditionalFormatting sqref="D6:E6">
    <cfRule type="cellIs" dxfId="18" priority="48" operator="equal">
      <formula>"null"</formula>
    </cfRule>
  </conditionalFormatting>
  <conditionalFormatting sqref="E3">
    <cfRule type="cellIs" dxfId="17" priority="18" operator="equal">
      <formula>"null"</formula>
    </cfRule>
  </conditionalFormatting>
  <conditionalFormatting sqref="E4:E5">
    <cfRule type="cellIs" dxfId="16" priority="5" operator="equal">
      <formula>"null"</formula>
    </cfRule>
  </conditionalFormatting>
  <conditionalFormatting sqref="E7">
    <cfRule type="cellIs" dxfId="15" priority="45" operator="equal">
      <formula>"null"</formula>
    </cfRule>
  </conditionalFormatting>
  <conditionalFormatting sqref="E16">
    <cfRule type="cellIs" dxfId="14" priority="21" operator="equal">
      <formula>"null"</formula>
    </cfRule>
  </conditionalFormatting>
  <conditionalFormatting sqref="G1:O3 G4:G5 G5:O20">
    <cfRule type="cellIs" dxfId="13" priority="9" operator="equal">
      <formula>"null"</formula>
    </cfRule>
  </conditionalFormatting>
  <conditionalFormatting sqref="H4:O4">
    <cfRule type="cellIs" dxfId="12" priority="2" operator="equal">
      <formula>"null"</formula>
    </cfRule>
  </conditionalFormatting>
  <conditionalFormatting sqref="O20">
    <cfRule type="cellIs" dxfId="11" priority="11" operator="equal">
      <formula>"null"</formula>
    </cfRule>
  </conditionalFormatting>
  <conditionalFormatting sqref="O23 G24:O1048576">
    <cfRule type="cellIs" dxfId="10" priority="61" operator="equal">
      <formula>"null"</formula>
    </cfRule>
  </conditionalFormatting>
  <conditionalFormatting sqref="Q1">
    <cfRule type="cellIs" dxfId="9" priority="41" operator="equal">
      <formula>"null"</formula>
    </cfRule>
  </conditionalFormatting>
  <conditionalFormatting sqref="Q23:Q1048576">
    <cfRule type="cellIs" dxfId="8" priority="59" operator="equal">
      <formula>"null"</formula>
    </cfRule>
  </conditionalFormatting>
  <conditionalFormatting sqref="T2:T20">
    <cfRule type="cellIs" dxfId="7" priority="1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E16 C16 C5" formula="1"/>
    <ignoredError sqref="B17:B19 P2:Q2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20" zoomScaleNormal="220" workbookViewId="0">
      <selection activeCell="C6" sqref="C6"/>
    </sheetView>
  </sheetViews>
  <sheetFormatPr defaultColWidth="11.109375" defaultRowHeight="7.95" customHeight="1" x14ac:dyDescent="0.15"/>
  <cols>
    <col min="1" max="1" width="2.88671875" style="20" bestFit="1" customWidth="1"/>
    <col min="2" max="10" width="6.5546875" style="21" customWidth="1"/>
    <col min="11" max="21" width="6.5546875" style="29" customWidth="1"/>
    <col min="22" max="16384" width="11.109375" style="29"/>
  </cols>
  <sheetData>
    <row r="1" spans="1:21" s="25" customFormat="1" ht="26.25" customHeight="1" x14ac:dyDescent="0.15">
      <c r="A1" s="22" t="s">
        <v>23</v>
      </c>
      <c r="B1" s="23" t="s">
        <v>3</v>
      </c>
      <c r="C1" s="23" t="s">
        <v>4</v>
      </c>
      <c r="D1" s="23" t="s">
        <v>5</v>
      </c>
      <c r="E1" s="23" t="s">
        <v>6</v>
      </c>
      <c r="F1" s="23" t="s">
        <v>7</v>
      </c>
      <c r="G1" s="23" t="s">
        <v>8</v>
      </c>
      <c r="H1" s="23" t="s">
        <v>9</v>
      </c>
      <c r="I1" s="23" t="s">
        <v>10</v>
      </c>
      <c r="J1" s="23" t="s">
        <v>11</v>
      </c>
      <c r="K1" s="23" t="s">
        <v>12</v>
      </c>
      <c r="L1" s="23" t="s">
        <v>13</v>
      </c>
      <c r="M1" s="23" t="s">
        <v>14</v>
      </c>
      <c r="N1" s="23" t="s">
        <v>15</v>
      </c>
      <c r="O1" s="23" t="s">
        <v>16</v>
      </c>
      <c r="P1" s="23" t="s">
        <v>17</v>
      </c>
      <c r="Q1" s="23" t="s">
        <v>18</v>
      </c>
      <c r="R1" s="23" t="s">
        <v>19</v>
      </c>
      <c r="S1" s="23" t="s">
        <v>20</v>
      </c>
      <c r="T1" s="23" t="s">
        <v>21</v>
      </c>
      <c r="U1" s="24" t="s">
        <v>22</v>
      </c>
    </row>
    <row r="2" spans="1:21" ht="13.5" customHeight="1" x14ac:dyDescent="0.15">
      <c r="A2" s="26">
        <v>2</v>
      </c>
      <c r="B2" s="27" t="s">
        <v>70</v>
      </c>
      <c r="C2" s="27" t="s">
        <v>71</v>
      </c>
      <c r="D2" s="27" t="s">
        <v>2</v>
      </c>
      <c r="E2" s="27" t="s">
        <v>2</v>
      </c>
      <c r="F2" s="27" t="s">
        <v>2</v>
      </c>
      <c r="G2" s="27" t="s">
        <v>2</v>
      </c>
      <c r="H2" s="27" t="s">
        <v>2</v>
      </c>
      <c r="I2" s="27" t="s">
        <v>2</v>
      </c>
      <c r="J2" s="27" t="s">
        <v>2</v>
      </c>
      <c r="K2" s="27" t="s">
        <v>2</v>
      </c>
      <c r="L2" s="27" t="s">
        <v>2</v>
      </c>
      <c r="M2" s="27" t="s">
        <v>2</v>
      </c>
      <c r="N2" s="27" t="s">
        <v>2</v>
      </c>
      <c r="O2" s="27" t="s">
        <v>2</v>
      </c>
      <c r="P2" s="27" t="s">
        <v>2</v>
      </c>
      <c r="Q2" s="27" t="s">
        <v>2</v>
      </c>
      <c r="R2" s="27" t="s">
        <v>2</v>
      </c>
      <c r="S2" s="27" t="s">
        <v>2</v>
      </c>
      <c r="T2" s="27" t="s">
        <v>2</v>
      </c>
      <c r="U2" s="28" t="s">
        <v>2</v>
      </c>
    </row>
    <row r="3" spans="1:21" ht="13.5" customHeight="1" x14ac:dyDescent="0.15">
      <c r="A3" s="30">
        <v>3</v>
      </c>
      <c r="B3" s="31" t="s">
        <v>2</v>
      </c>
      <c r="C3" s="31" t="s">
        <v>2</v>
      </c>
      <c r="D3" s="31" t="s">
        <v>2</v>
      </c>
      <c r="E3" s="31" t="s">
        <v>2</v>
      </c>
      <c r="F3" s="31" t="s">
        <v>2</v>
      </c>
      <c r="G3" s="31" t="s">
        <v>2</v>
      </c>
      <c r="H3" s="31" t="s">
        <v>2</v>
      </c>
      <c r="I3" s="31" t="s">
        <v>2</v>
      </c>
      <c r="J3" s="31" t="s">
        <v>2</v>
      </c>
      <c r="K3" s="31" t="s">
        <v>2</v>
      </c>
      <c r="L3" s="31" t="s">
        <v>2</v>
      </c>
      <c r="M3" s="31" t="s">
        <v>2</v>
      </c>
      <c r="N3" s="31" t="s">
        <v>2</v>
      </c>
      <c r="O3" s="31" t="s">
        <v>2</v>
      </c>
      <c r="P3" s="31" t="s">
        <v>2</v>
      </c>
      <c r="Q3" s="31" t="s">
        <v>2</v>
      </c>
      <c r="R3" s="31" t="s">
        <v>2</v>
      </c>
      <c r="S3" s="31" t="s">
        <v>2</v>
      </c>
      <c r="T3" s="31" t="s">
        <v>2</v>
      </c>
      <c r="U3" s="32" t="s">
        <v>2</v>
      </c>
    </row>
  </sheetData>
  <phoneticPr fontId="1" type="noConversion"/>
  <conditionalFormatting sqref="A1:XFD1048576">
    <cfRule type="cellIs" dxfId="6" priority="1" operator="equal">
      <formula>"null"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Classes</vt:lpstr>
      <vt:lpstr>Proprie</vt:lpstr>
      <vt:lpstr>Disjunt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2024-04-12T13:45:55Z</dcterms:modified>
</cp:coreProperties>
</file>