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Rio_de_Janeiro\"/>
    </mc:Choice>
  </mc:AlternateContent>
  <xr:revisionPtr revIDLastSave="0" documentId="13_ncr:1_{F2578991-5E50-4DED-8210-FD9F4B214302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Classes" sheetId="23" r:id="rId1"/>
    <sheet name="Proprie" sheetId="9" r:id="rId2"/>
    <sheet name="Disjunt" sheetId="3" r:id="rId3"/>
  </sheets>
  <definedNames>
    <definedName name="_xlnm._FilterDatabase" localSheetId="0" hidden="1">Classes!$A$1:$T$17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9" l="1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2" i="9"/>
  <c r="E24" i="9"/>
  <c r="B24" i="9" s="1"/>
  <c r="B23" i="9"/>
  <c r="Q23" i="9"/>
  <c r="Q24" i="9" s="1"/>
  <c r="Q25" i="9" s="1"/>
  <c r="Q26" i="9" s="1"/>
  <c r="Q27" i="9" s="1"/>
  <c r="Q28" i="9" s="1"/>
  <c r="Q29" i="9" s="1"/>
  <c r="Q30" i="9" s="1"/>
  <c r="P24" i="9"/>
  <c r="P25" i="9" s="1"/>
  <c r="E30" i="9"/>
  <c r="B30" i="9" s="1"/>
  <c r="C30" i="9"/>
  <c r="V30" i="9" s="1"/>
  <c r="C29" i="9"/>
  <c r="V29" i="9" s="1"/>
  <c r="C28" i="9"/>
  <c r="V28" i="9" s="1"/>
  <c r="E27" i="9"/>
  <c r="B27" i="9" s="1"/>
  <c r="C27" i="9"/>
  <c r="V27" i="9" s="1"/>
  <c r="E26" i="9"/>
  <c r="B26" i="9" s="1"/>
  <c r="C25" i="9"/>
  <c r="V25" i="9" s="1"/>
  <c r="C26" i="9"/>
  <c r="V26" i="9" s="1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2" i="23"/>
  <c r="T2" i="23"/>
  <c r="O2" i="23"/>
  <c r="N2" i="23"/>
  <c r="M2" i="23"/>
  <c r="P2" i="23" s="1"/>
  <c r="C24" i="9"/>
  <c r="V24" i="9" s="1"/>
  <c r="T18" i="23"/>
  <c r="O18" i="23"/>
  <c r="N18" i="23"/>
  <c r="M18" i="23"/>
  <c r="C18" i="9"/>
  <c r="C19" i="9"/>
  <c r="C17" i="9"/>
  <c r="C5" i="9"/>
  <c r="C6" i="9"/>
  <c r="C7" i="9"/>
  <c r="C8" i="9"/>
  <c r="C9" i="9"/>
  <c r="C10" i="9"/>
  <c r="C11" i="9"/>
  <c r="C12" i="9"/>
  <c r="C13" i="9"/>
  <c r="C14" i="9"/>
  <c r="C15" i="9"/>
  <c r="C4" i="9"/>
  <c r="C22" i="9"/>
  <c r="C23" i="9"/>
  <c r="C21" i="9"/>
  <c r="P26" i="9" l="1"/>
  <c r="P27" i="9" s="1"/>
  <c r="P28" i="9" s="1"/>
  <c r="P29" i="9" s="1"/>
  <c r="R25" i="9"/>
  <c r="S30" i="9"/>
  <c r="E28" i="9"/>
  <c r="S29" i="9"/>
  <c r="S25" i="9"/>
  <c r="S28" i="9"/>
  <c r="S27" i="9"/>
  <c r="S26" i="9"/>
  <c r="S24" i="9"/>
  <c r="T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V22" i="9"/>
  <c r="V21" i="9"/>
  <c r="V18" i="9"/>
  <c r="V19" i="9"/>
  <c r="V17" i="9"/>
  <c r="V23" i="9"/>
  <c r="S5" i="9"/>
  <c r="V6" i="9"/>
  <c r="S8" i="9"/>
  <c r="V10" i="9"/>
  <c r="V11" i="9"/>
  <c r="V12" i="9"/>
  <c r="V13" i="9"/>
  <c r="V14" i="9"/>
  <c r="V4" i="9"/>
  <c r="V9" i="9"/>
  <c r="E21" i="9"/>
  <c r="B21" i="9" s="1"/>
  <c r="E17" i="9"/>
  <c r="B17" i="9" s="1"/>
  <c r="E20" i="9"/>
  <c r="B20" i="9" s="1"/>
  <c r="E16" i="9"/>
  <c r="B16" i="9" s="1"/>
  <c r="E4" i="9"/>
  <c r="E5" i="9" s="1"/>
  <c r="B5" i="9" s="1"/>
  <c r="E3" i="9"/>
  <c r="B3" i="9" s="1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C20" i="9"/>
  <c r="V20" i="9" s="1"/>
  <c r="C16" i="9"/>
  <c r="V16" i="9" s="1"/>
  <c r="V15" i="9"/>
  <c r="C3" i="9"/>
  <c r="S3" i="9" s="1"/>
  <c r="C2" i="9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T3" i="23"/>
  <c r="R29" i="9" l="1"/>
  <c r="P30" i="9"/>
  <c r="R30" i="9" s="1"/>
  <c r="B28" i="9"/>
  <c r="E29" i="9"/>
  <c r="B29" i="9" s="1"/>
  <c r="R26" i="9"/>
  <c r="S21" i="9"/>
  <c r="S16" i="9"/>
  <c r="S10" i="9"/>
  <c r="S11" i="9"/>
  <c r="S17" i="9"/>
  <c r="S12" i="9"/>
  <c r="S20" i="9"/>
  <c r="S9" i="9"/>
  <c r="S23" i="9"/>
  <c r="S22" i="9"/>
  <c r="S19" i="9"/>
  <c r="S18" i="9"/>
  <c r="S15" i="9"/>
  <c r="S13" i="9"/>
  <c r="S14" i="9"/>
  <c r="B4" i="9"/>
  <c r="E22" i="9"/>
  <c r="E23" i="9" s="1"/>
  <c r="E18" i="9"/>
  <c r="E19" i="9" s="1"/>
  <c r="B19" i="9" s="1"/>
  <c r="E6" i="9"/>
  <c r="S6" i="9"/>
  <c r="S4" i="9"/>
  <c r="V3" i="9"/>
  <c r="V7" i="9"/>
  <c r="S7" i="9"/>
  <c r="S2" i="9"/>
  <c r="V2" i="9"/>
  <c r="V8" i="9"/>
  <c r="V5" i="9"/>
  <c r="R28" i="9" l="1"/>
  <c r="R27" i="9"/>
  <c r="B22" i="9"/>
  <c r="B18" i="9"/>
  <c r="E7" i="9"/>
  <c r="E9" i="9" s="1"/>
  <c r="B6" i="9"/>
  <c r="B9" i="9" l="1"/>
  <c r="B7" i="9"/>
  <c r="E8" i="9"/>
  <c r="E10" i="9" s="1"/>
  <c r="B10" i="9" s="1"/>
  <c r="B8" i="9" l="1"/>
  <c r="Q3" i="9"/>
  <c r="Q4" i="9" s="1"/>
  <c r="Q5" i="9" s="1"/>
  <c r="Q6" i="9" s="1"/>
  <c r="Q7" i="9" s="1"/>
  <c r="Q8" i="9" s="1"/>
  <c r="Q9" i="9" s="1"/>
  <c r="Q10" i="9" s="1"/>
  <c r="Q11" i="9" s="1"/>
  <c r="Q12" i="9" s="1"/>
  <c r="Q13" i="9" s="1"/>
  <c r="Q14" i="9" s="1"/>
  <c r="Q15" i="9" s="1"/>
  <c r="Q17" i="9" s="1"/>
  <c r="Q18" i="9" s="1"/>
  <c r="Q19" i="9" s="1"/>
  <c r="Q20" i="9" s="1"/>
  <c r="Q21" i="9" s="1"/>
  <c r="Q22" i="9" s="1"/>
  <c r="R24" i="9" s="1"/>
  <c r="E11" i="9" l="1"/>
  <c r="E12" i="9" l="1"/>
  <c r="E14" i="9" s="1"/>
  <c r="B14" i="9" s="1"/>
  <c r="B11" i="9"/>
  <c r="B12" i="9" l="1"/>
  <c r="E13" i="9"/>
  <c r="B13" i="9" l="1"/>
  <c r="E15" i="9"/>
  <c r="B15" i="9" s="1"/>
  <c r="R9" i="9" l="1"/>
  <c r="R10" i="9" l="1"/>
  <c r="R11" i="9" l="1"/>
  <c r="R14" i="9" l="1"/>
  <c r="R12" i="9"/>
  <c r="R13" i="9" l="1"/>
  <c r="R15" i="9" l="1"/>
  <c r="R16" i="9" l="1"/>
  <c r="R17" i="9" l="1"/>
  <c r="R18" i="9" l="1"/>
  <c r="R19" i="9" l="1"/>
  <c r="R20" i="9" l="1"/>
  <c r="R21" i="9" l="1"/>
  <c r="R22" i="9" l="1"/>
  <c r="R23" i="9" l="1"/>
  <c r="R2" i="9" l="1"/>
  <c r="R3" i="9" l="1"/>
  <c r="R4" i="9" l="1"/>
  <c r="R5" i="9" l="1"/>
  <c r="R6" i="9" l="1"/>
  <c r="R7" i="9" l="1"/>
  <c r="R8" i="9" l="1"/>
</calcChain>
</file>

<file path=xl/sharedStrings.xml><?xml version="1.0" encoding="utf-8"?>
<sst xmlns="http://schemas.openxmlformats.org/spreadsheetml/2006/main" count="676" uniqueCount="124">
  <si>
    <t>Lote</t>
  </si>
  <si>
    <t>Anotações de ajuda Classe 3</t>
  </si>
  <si>
    <t>Anotações de ajuda Classe 4</t>
  </si>
  <si>
    <t>Anotações de ajuda Classe 1</t>
  </si>
  <si>
    <t>xsd:string</t>
  </si>
  <si>
    <t>Anotações de ajuda Classe 5</t>
  </si>
  <si>
    <t>Anotações de ajuda Classe 6</t>
  </si>
  <si>
    <t>Key</t>
  </si>
  <si>
    <t>Raiz</t>
  </si>
  <si>
    <t>Anotações de ajuda Classe 2</t>
  </si>
  <si>
    <t>null</t>
  </si>
  <si>
    <t>Anotações de ajuda Classe 7</t>
  </si>
  <si>
    <t>Quadra</t>
  </si>
  <si>
    <t>Setor</t>
  </si>
  <si>
    <t>Bloco</t>
  </si>
  <si>
    <t>Bairro</t>
  </si>
  <si>
    <t>Divisão</t>
  </si>
  <si>
    <t>Edícula</t>
  </si>
  <si>
    <t>Norma</t>
  </si>
  <si>
    <t>Prédio</t>
  </si>
  <si>
    <t>Transitive</t>
  </si>
  <si>
    <t>Symmetric</t>
  </si>
  <si>
    <t>Asymmetric</t>
  </si>
  <si>
    <t>Ambiente</t>
  </si>
  <si>
    <t>Estado</t>
  </si>
  <si>
    <t>País</t>
  </si>
  <si>
    <t>Area.de.Planejamento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</si>
  <si>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</si>
  <si>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</si>
  <si>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</si>
  <si>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</si>
  <si>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Limite</t>
  </si>
  <si>
    <t>Região.Administrativa</t>
  </si>
  <si>
    <t>Functional</t>
  </si>
  <si>
    <t>Funcional</t>
  </si>
  <si>
    <t>Cidade</t>
  </si>
  <si>
    <t>Urbano</t>
  </si>
  <si>
    <t>De.Zoneamento</t>
  </si>
  <si>
    <t>De.Construção</t>
  </si>
  <si>
    <t>De.Divisão</t>
  </si>
  <si>
    <t>Continente</t>
  </si>
  <si>
    <t>urbana</t>
  </si>
  <si>
    <t>Reflexive</t>
  </si>
  <si>
    <t>predial</t>
  </si>
  <si>
    <t>regional</t>
  </si>
  <si>
    <t>de.localização</t>
  </si>
  <si>
    <t>é.ambiente</t>
  </si>
  <si>
    <t>é.divisão</t>
  </si>
  <si>
    <t>é.zona</t>
  </si>
  <si>
    <t>é.setor</t>
  </si>
  <si>
    <t>é.núcleo</t>
  </si>
  <si>
    <t>é.dentro.de</t>
  </si>
  <si>
    <t>é.adjacente.a</t>
  </si>
  <si>
    <t>é.frente.a</t>
  </si>
  <si>
    <t>é.acima.de</t>
  </si>
  <si>
    <t>é.embaixo.de</t>
  </si>
  <si>
    <t>é.agrupado.com</t>
  </si>
  <si>
    <t>é.localizado.em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</si>
  <si>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</si>
  <si>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</si>
  <si>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</si>
  <si>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</si>
  <si>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</si>
  <si>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</si>
  <si>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</si>
  <si>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</si>
  <si>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</si>
  <si>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</si>
  <si>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</si>
  <si>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</si>
  <si>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</si>
  <si>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</si>
  <si>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</si>
  <si>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</si>
  <si>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</si>
  <si>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</si>
  <si>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</si>
  <si>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</si>
  <si>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tem.continente</t>
  </si>
  <si>
    <t>tem.país</t>
  </si>
  <si>
    <t>tem.estado</t>
  </si>
  <si>
    <t>tem.cidade</t>
  </si>
  <si>
    <t>tem.bairro</t>
  </si>
  <si>
    <t>BIM</t>
  </si>
  <si>
    <t>-</t>
  </si>
  <si>
    <t>Núcleo</t>
  </si>
  <si>
    <t>Equivalente a
(14)</t>
  </si>
  <si>
    <t>Inverse of 
(13)</t>
  </si>
  <si>
    <t>SuperData 
(1)</t>
  </si>
  <si>
    <t>PropData
(2)</t>
  </si>
  <si>
    <t xml:space="preserve"> valData 
(3)</t>
  </si>
  <si>
    <t>Propriedade
(5)</t>
  </si>
  <si>
    <t>Functional 
(6)</t>
  </si>
  <si>
    <t>Inv functional
(7)</t>
  </si>
  <si>
    <t>Transitive
(8)</t>
  </si>
  <si>
    <t>Symmetric
(9)</t>
  </si>
  <si>
    <t>Asymmetric
(10)</t>
  </si>
  <si>
    <t>Reflexive
(11)</t>
  </si>
  <si>
    <t>Irreflexive
(12)</t>
  </si>
  <si>
    <t>SuperProp
(4)</t>
  </si>
  <si>
    <t>BIM.Prop</t>
  </si>
  <si>
    <t>BIM.Data</t>
  </si>
  <si>
    <t>SuperClass
3</t>
  </si>
  <si>
    <t>SuperClass
4</t>
  </si>
  <si>
    <t>Classe
5</t>
  </si>
  <si>
    <t>SuperClas
2</t>
  </si>
  <si>
    <t>EquivalentTo: Classe5
Condições necessárias e 
suficientes</t>
  </si>
  <si>
    <t>Functional 
(19)</t>
  </si>
  <si>
    <t>Comentário do Valor
(20)</t>
  </si>
  <si>
    <t>Descrição Textual Livre 
(21)</t>
  </si>
  <si>
    <t>Anot. Ajuda DATA
(18)</t>
  </si>
  <si>
    <t>Anot. Ajuda PROP
(17)</t>
  </si>
  <si>
    <t>Domain
(15)</t>
  </si>
  <si>
    <t>Range
(16)</t>
  </si>
  <si>
    <t>tem.descrição</t>
  </si>
  <si>
    <t>SubContinente</t>
  </si>
  <si>
    <t>Política</t>
  </si>
  <si>
    <t>Predial</t>
  </si>
  <si>
    <t>De.Ordem</t>
  </si>
  <si>
    <t>tem.número</t>
  </si>
  <si>
    <t>tem.RA</t>
  </si>
  <si>
    <t>tem.AP</t>
  </si>
  <si>
    <t>tem.código.RA</t>
  </si>
  <si>
    <t>de.Identificação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</si>
</sst>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0" xfId="0" applyFont="1" applyAlignment="1">
      <alignment vertical="center"/>
    </xf>
    <xf numFmtId="0" fontId="5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/>
    </xf>
    <xf numFmtId="0" fontId="7" fillId="1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4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8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8" fillId="1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9" fillId="2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15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T18"/>
  <sheetViews>
    <sheetView zoomScale="175" zoomScaleNormal="175" workbookViewId="0">
      <pane ySplit="1" topLeftCell="A2" activePane="bottomLeft" state="frozen"/>
      <selection pane="bottomLeft" activeCell="C2" sqref="C2"/>
    </sheetView>
  </sheetViews>
  <sheetFormatPr baseColWidth="10" defaultColWidth="9.140625" defaultRowHeight="7.9" customHeight="1" x14ac:dyDescent="0.25"/>
  <cols>
    <col min="1" max="1" width="3.140625" customWidth="1"/>
    <col min="2" max="2" width="3.7109375" bestFit="1" customWidth="1"/>
    <col min="3" max="3" width="5.7109375" customWidth="1"/>
    <col min="4" max="4" width="9.140625" customWidth="1"/>
    <col min="5" max="5" width="6.42578125" customWidth="1"/>
    <col min="6" max="6" width="11.28515625" customWidth="1"/>
    <col min="7" max="7" width="8" style="32" customWidth="1"/>
    <col min="8" max="9" width="7.85546875" style="32" customWidth="1"/>
    <col min="10" max="10" width="8.5703125" style="32" customWidth="1"/>
    <col min="11" max="11" width="10.5703125" style="32" customWidth="1"/>
    <col min="12" max="12" width="8.7109375" customWidth="1"/>
    <col min="13" max="13" width="5.7109375" customWidth="1"/>
    <col min="14" max="14" width="8" customWidth="1"/>
    <col min="15" max="15" width="5.7109375" customWidth="1"/>
    <col min="16" max="16" width="38.85546875" customWidth="1"/>
    <col min="17" max="17" width="8.28515625" customWidth="1"/>
    <col min="18" max="18" width="4.85546875" style="20" customWidth="1"/>
    <col min="19" max="19" width="7.42578125" customWidth="1"/>
    <col min="20" max="20" width="7.7109375" bestFit="1" customWidth="1"/>
  </cols>
  <sheetData>
    <row r="1" spans="1:20" ht="44.45" customHeight="1" x14ac:dyDescent="0.25">
      <c r="A1" s="7">
        <v>1</v>
      </c>
      <c r="B1" s="2" t="s">
        <v>8</v>
      </c>
      <c r="C1" s="2" t="s">
        <v>105</v>
      </c>
      <c r="D1" s="2" t="s">
        <v>102</v>
      </c>
      <c r="E1" s="2" t="s">
        <v>103</v>
      </c>
      <c r="F1" s="2" t="s">
        <v>104</v>
      </c>
      <c r="G1" s="31" t="s">
        <v>30</v>
      </c>
      <c r="H1" s="31" t="s">
        <v>29</v>
      </c>
      <c r="I1" s="31" t="s">
        <v>28</v>
      </c>
      <c r="J1" s="31" t="s">
        <v>27</v>
      </c>
      <c r="K1" s="31" t="s">
        <v>106</v>
      </c>
      <c r="L1" s="4" t="s">
        <v>3</v>
      </c>
      <c r="M1" s="4" t="s">
        <v>9</v>
      </c>
      <c r="N1" s="4" t="s">
        <v>1</v>
      </c>
      <c r="O1" s="4" t="s">
        <v>2</v>
      </c>
      <c r="P1" s="4" t="s">
        <v>5</v>
      </c>
      <c r="Q1" s="4" t="s">
        <v>6</v>
      </c>
      <c r="R1" s="4" t="s">
        <v>18</v>
      </c>
      <c r="S1" s="4" t="s">
        <v>11</v>
      </c>
      <c r="T1" s="2" t="s">
        <v>7</v>
      </c>
    </row>
    <row r="2" spans="1:20" ht="7.9" customHeight="1" x14ac:dyDescent="0.25">
      <c r="A2" s="8">
        <v>2</v>
      </c>
      <c r="B2" s="37" t="s">
        <v>83</v>
      </c>
      <c r="C2" s="37" t="s">
        <v>31</v>
      </c>
      <c r="D2" s="5" t="s">
        <v>39</v>
      </c>
      <c r="E2" s="37" t="s">
        <v>116</v>
      </c>
      <c r="F2" s="37" t="s">
        <v>40</v>
      </c>
      <c r="G2" s="14" t="s">
        <v>10</v>
      </c>
      <c r="H2" s="14" t="s">
        <v>10</v>
      </c>
      <c r="I2" s="14" t="s">
        <v>10</v>
      </c>
      <c r="J2" s="14" t="s">
        <v>10</v>
      </c>
      <c r="K2" s="14" t="s">
        <v>10</v>
      </c>
      <c r="L2" s="3" t="str">
        <f>_xlfn.CONCAT("Conceito de: ", SUBSTITUTE(B2,"1.",""))</f>
        <v>Conceito de: BIM</v>
      </c>
      <c r="M2" s="3" t="str">
        <f t="shared" ref="M2" si="0">_xlfn.CONCAT(SUBSTITUTE(C2,"."," ")," ")</f>
        <v xml:space="preserve">Limite </v>
      </c>
      <c r="N2" s="3" t="str">
        <f t="shared" ref="N2" si="1">_xlfn.CONCAT(SUBSTITUTE(D2,"."," ")," ")</f>
        <v xml:space="preserve">De Divisão </v>
      </c>
      <c r="O2" s="3" t="str">
        <f t="shared" ref="O2" si="2">_xlfn.CONCAT(SUBSTITUTE(E2,"."," ")," ")</f>
        <v xml:space="preserve">Política </v>
      </c>
      <c r="P2" s="3" t="str">
        <f>_xlfn.CONCAT(L2," - ",M2," - ",N2," - ",O2," - ", SUBSTITUTE(F2, ".", " "))</f>
        <v>Conceito de: BIM - Limite  - De Divisão  - Política  - Continente</v>
      </c>
      <c r="Q2" s="43" t="s">
        <v>84</v>
      </c>
      <c r="R2" s="43" t="s">
        <v>84</v>
      </c>
      <c r="S2" s="43" t="s">
        <v>84</v>
      </c>
      <c r="T2" s="6" t="str">
        <f t="shared" ref="T2" si="3">_xlfn.CONCAT("key_",A2)</f>
        <v>key_2</v>
      </c>
    </row>
    <row r="3" spans="1:20" ht="7.9" customHeight="1" x14ac:dyDescent="0.25">
      <c r="A3" s="8">
        <v>3</v>
      </c>
      <c r="B3" s="37" t="s">
        <v>83</v>
      </c>
      <c r="C3" s="37" t="s">
        <v>31</v>
      </c>
      <c r="D3" s="5" t="s">
        <v>39</v>
      </c>
      <c r="E3" s="37" t="s">
        <v>116</v>
      </c>
      <c r="F3" s="37" t="s">
        <v>115</v>
      </c>
      <c r="G3" s="14" t="s">
        <v>10</v>
      </c>
      <c r="H3" s="14" t="s">
        <v>10</v>
      </c>
      <c r="I3" s="14" t="s">
        <v>10</v>
      </c>
      <c r="J3" s="14" t="s">
        <v>10</v>
      </c>
      <c r="K3" s="14" t="s">
        <v>10</v>
      </c>
      <c r="L3" s="3" t="str">
        <f t="shared" ref="L3:L18" si="4">_xlfn.CONCAT("Conceito de: ", SUBSTITUTE(B3,"1.",""))</f>
        <v>Conceito de: BIM</v>
      </c>
      <c r="M3" s="3" t="str">
        <f t="shared" ref="M3:M17" si="5">_xlfn.CONCAT(SUBSTITUTE(C3,"."," ")," ")</f>
        <v xml:space="preserve">Limite </v>
      </c>
      <c r="N3" s="3" t="str">
        <f t="shared" ref="N3:N17" si="6">_xlfn.CONCAT(SUBSTITUTE(D3,"."," ")," ")</f>
        <v xml:space="preserve">De Divisão </v>
      </c>
      <c r="O3" s="3" t="str">
        <f t="shared" ref="O3:O17" si="7">_xlfn.CONCAT(SUBSTITUTE(E3,"."," ")," ")</f>
        <v xml:space="preserve">Política </v>
      </c>
      <c r="P3" s="3" t="str">
        <f t="shared" ref="P3:P18" si="8">_xlfn.CONCAT(L3," - ",M3," - ",N3," - ",O3," - ", SUBSTITUTE(F3, ".", " "))</f>
        <v>Conceito de: BIM - Limite  - De Divisão  - Política  - SubContinente</v>
      </c>
      <c r="Q3" s="43" t="s">
        <v>84</v>
      </c>
      <c r="R3" s="43" t="s">
        <v>84</v>
      </c>
      <c r="S3" s="43" t="s">
        <v>84</v>
      </c>
      <c r="T3" s="6" t="str">
        <f t="shared" ref="T3:T17" si="9">_xlfn.CONCAT("key_",A3)</f>
        <v>key_3</v>
      </c>
    </row>
    <row r="4" spans="1:20" ht="7.9" customHeight="1" x14ac:dyDescent="0.25">
      <c r="A4" s="8">
        <v>4</v>
      </c>
      <c r="B4" s="37" t="s">
        <v>83</v>
      </c>
      <c r="C4" s="5" t="s">
        <v>31</v>
      </c>
      <c r="D4" s="5" t="s">
        <v>39</v>
      </c>
      <c r="E4" s="37" t="s">
        <v>116</v>
      </c>
      <c r="F4" s="5" t="s">
        <v>25</v>
      </c>
      <c r="G4" s="14" t="s">
        <v>10</v>
      </c>
      <c r="H4" s="14" t="s">
        <v>10</v>
      </c>
      <c r="I4" s="14" t="s">
        <v>10</v>
      </c>
      <c r="J4" s="14" t="s">
        <v>10</v>
      </c>
      <c r="K4" s="14" t="s">
        <v>10</v>
      </c>
      <c r="L4" s="3" t="str">
        <f t="shared" si="4"/>
        <v>Conceito de: BIM</v>
      </c>
      <c r="M4" s="3" t="str">
        <f t="shared" si="5"/>
        <v xml:space="preserve">Limite </v>
      </c>
      <c r="N4" s="3" t="str">
        <f t="shared" si="6"/>
        <v xml:space="preserve">De Divisão </v>
      </c>
      <c r="O4" s="3" t="str">
        <f t="shared" si="7"/>
        <v xml:space="preserve">Política </v>
      </c>
      <c r="P4" s="3" t="str">
        <f t="shared" si="8"/>
        <v>Conceito de: BIM - Limite  - De Divisão  - Política  - País</v>
      </c>
      <c r="Q4" s="43" t="s">
        <v>84</v>
      </c>
      <c r="R4" s="43" t="s">
        <v>84</v>
      </c>
      <c r="S4" s="43" t="s">
        <v>84</v>
      </c>
      <c r="T4" s="6" t="str">
        <f t="shared" si="9"/>
        <v>key_4</v>
      </c>
    </row>
    <row r="5" spans="1:20" ht="7.9" customHeight="1" x14ac:dyDescent="0.25">
      <c r="A5" s="8">
        <v>5</v>
      </c>
      <c r="B5" s="37" t="s">
        <v>83</v>
      </c>
      <c r="C5" s="5" t="s">
        <v>31</v>
      </c>
      <c r="D5" s="5" t="s">
        <v>39</v>
      </c>
      <c r="E5" s="37" t="s">
        <v>116</v>
      </c>
      <c r="F5" s="5" t="s">
        <v>24</v>
      </c>
      <c r="G5" s="14" t="s">
        <v>10</v>
      </c>
      <c r="H5" s="14" t="s">
        <v>10</v>
      </c>
      <c r="I5" s="14" t="s">
        <v>10</v>
      </c>
      <c r="J5" s="14" t="s">
        <v>10</v>
      </c>
      <c r="K5" s="14" t="s">
        <v>10</v>
      </c>
      <c r="L5" s="3" t="str">
        <f t="shared" si="4"/>
        <v>Conceito de: BIM</v>
      </c>
      <c r="M5" s="3" t="str">
        <f t="shared" si="5"/>
        <v xml:space="preserve">Limite </v>
      </c>
      <c r="N5" s="3" t="str">
        <f t="shared" si="6"/>
        <v xml:space="preserve">De Divisão </v>
      </c>
      <c r="O5" s="3" t="str">
        <f t="shared" si="7"/>
        <v xml:space="preserve">Política </v>
      </c>
      <c r="P5" s="3" t="str">
        <f t="shared" si="8"/>
        <v>Conceito de: BIM - Limite  - De Divisão  - Política  - Estado</v>
      </c>
      <c r="Q5" s="43" t="s">
        <v>84</v>
      </c>
      <c r="R5" s="43" t="s">
        <v>84</v>
      </c>
      <c r="S5" s="43" t="s">
        <v>84</v>
      </c>
      <c r="T5" s="6" t="str">
        <f t="shared" si="9"/>
        <v>key_5</v>
      </c>
    </row>
    <row r="6" spans="1:20" ht="7.9" customHeight="1" x14ac:dyDescent="0.25">
      <c r="A6" s="8">
        <v>6</v>
      </c>
      <c r="B6" s="37" t="s">
        <v>83</v>
      </c>
      <c r="C6" s="5" t="s">
        <v>31</v>
      </c>
      <c r="D6" s="5" t="s">
        <v>39</v>
      </c>
      <c r="E6" s="37" t="s">
        <v>116</v>
      </c>
      <c r="F6" s="5" t="s">
        <v>35</v>
      </c>
      <c r="G6" s="14" t="s">
        <v>10</v>
      </c>
      <c r="H6" s="14" t="s">
        <v>10</v>
      </c>
      <c r="I6" s="14" t="s">
        <v>10</v>
      </c>
      <c r="J6" s="14" t="s">
        <v>10</v>
      </c>
      <c r="K6" s="14" t="s">
        <v>10</v>
      </c>
      <c r="L6" s="3" t="str">
        <f t="shared" si="4"/>
        <v>Conceito de: BIM</v>
      </c>
      <c r="M6" s="3" t="str">
        <f t="shared" si="5"/>
        <v xml:space="preserve">Limite </v>
      </c>
      <c r="N6" s="3" t="str">
        <f t="shared" si="6"/>
        <v xml:space="preserve">De Divisão </v>
      </c>
      <c r="O6" s="3" t="str">
        <f t="shared" si="7"/>
        <v xml:space="preserve">Política </v>
      </c>
      <c r="P6" s="3" t="str">
        <f t="shared" si="8"/>
        <v>Conceito de: BIM - Limite  - De Divisão  - Política  - Cidade</v>
      </c>
      <c r="Q6" s="43" t="s">
        <v>84</v>
      </c>
      <c r="R6" s="43" t="s">
        <v>84</v>
      </c>
      <c r="S6" s="43" t="s">
        <v>84</v>
      </c>
      <c r="T6" s="6" t="str">
        <f t="shared" si="9"/>
        <v>key_6</v>
      </c>
    </row>
    <row r="7" spans="1:20" ht="7.9" customHeight="1" x14ac:dyDescent="0.25">
      <c r="A7" s="8">
        <v>7</v>
      </c>
      <c r="B7" s="37" t="s">
        <v>83</v>
      </c>
      <c r="C7" s="5" t="s">
        <v>31</v>
      </c>
      <c r="D7" s="5" t="s">
        <v>37</v>
      </c>
      <c r="E7" s="5" t="s">
        <v>36</v>
      </c>
      <c r="F7" s="5" t="s">
        <v>26</v>
      </c>
      <c r="G7" s="14" t="s">
        <v>10</v>
      </c>
      <c r="H7" s="14" t="s">
        <v>10</v>
      </c>
      <c r="I7" s="14" t="s">
        <v>10</v>
      </c>
      <c r="J7" s="14" t="s">
        <v>10</v>
      </c>
      <c r="K7" s="14" t="s">
        <v>10</v>
      </c>
      <c r="L7" s="3" t="str">
        <f t="shared" si="4"/>
        <v>Conceito de: BIM</v>
      </c>
      <c r="M7" s="3" t="str">
        <f t="shared" si="5"/>
        <v xml:space="preserve">Limite </v>
      </c>
      <c r="N7" s="3" t="str">
        <f t="shared" si="6"/>
        <v xml:space="preserve">De Zoneamento </v>
      </c>
      <c r="O7" s="3" t="str">
        <f t="shared" si="7"/>
        <v xml:space="preserve">Urbano </v>
      </c>
      <c r="P7" s="3" t="str">
        <f t="shared" si="8"/>
        <v>Conceito de: BIM - Limite  - De Zoneamento  - Urbano  - Area de Planejamento</v>
      </c>
      <c r="Q7" s="43" t="s">
        <v>84</v>
      </c>
      <c r="R7" s="43" t="s">
        <v>84</v>
      </c>
      <c r="S7" s="43" t="s">
        <v>84</v>
      </c>
      <c r="T7" s="6" t="str">
        <f t="shared" si="9"/>
        <v>key_7</v>
      </c>
    </row>
    <row r="8" spans="1:20" ht="7.9" customHeight="1" x14ac:dyDescent="0.25">
      <c r="A8" s="8">
        <v>8</v>
      </c>
      <c r="B8" s="37" t="s">
        <v>83</v>
      </c>
      <c r="C8" s="5" t="s">
        <v>31</v>
      </c>
      <c r="D8" s="5" t="s">
        <v>37</v>
      </c>
      <c r="E8" s="5" t="s">
        <v>36</v>
      </c>
      <c r="F8" s="5" t="s">
        <v>32</v>
      </c>
      <c r="G8" s="14" t="s">
        <v>10</v>
      </c>
      <c r="H8" s="14" t="s">
        <v>10</v>
      </c>
      <c r="I8" s="14" t="s">
        <v>10</v>
      </c>
      <c r="J8" s="14" t="s">
        <v>10</v>
      </c>
      <c r="K8" s="14" t="s">
        <v>10</v>
      </c>
      <c r="L8" s="3" t="str">
        <f t="shared" si="4"/>
        <v>Conceito de: BIM</v>
      </c>
      <c r="M8" s="3" t="str">
        <f t="shared" si="5"/>
        <v xml:space="preserve">Limite </v>
      </c>
      <c r="N8" s="3" t="str">
        <f t="shared" si="6"/>
        <v xml:space="preserve">De Zoneamento </v>
      </c>
      <c r="O8" s="3" t="str">
        <f t="shared" si="7"/>
        <v xml:space="preserve">Urbano </v>
      </c>
      <c r="P8" s="3" t="str">
        <f t="shared" si="8"/>
        <v>Conceito de: BIM - Limite  - De Zoneamento  - Urbano  - Região Administrativa</v>
      </c>
      <c r="Q8" s="43" t="s">
        <v>84</v>
      </c>
      <c r="R8" s="43" t="s">
        <v>84</v>
      </c>
      <c r="S8" s="43" t="s">
        <v>84</v>
      </c>
      <c r="T8" s="6" t="str">
        <f t="shared" si="9"/>
        <v>key_8</v>
      </c>
    </row>
    <row r="9" spans="1:20" ht="7.9" customHeight="1" x14ac:dyDescent="0.25">
      <c r="A9" s="8">
        <v>9</v>
      </c>
      <c r="B9" s="37" t="s">
        <v>83</v>
      </c>
      <c r="C9" s="5" t="s">
        <v>31</v>
      </c>
      <c r="D9" s="5" t="s">
        <v>37</v>
      </c>
      <c r="E9" s="5" t="s">
        <v>36</v>
      </c>
      <c r="F9" s="5" t="s">
        <v>15</v>
      </c>
      <c r="G9" s="14" t="s">
        <v>10</v>
      </c>
      <c r="H9" s="14" t="s">
        <v>10</v>
      </c>
      <c r="I9" s="14" t="s">
        <v>10</v>
      </c>
      <c r="J9" s="14" t="s">
        <v>10</v>
      </c>
      <c r="K9" s="14" t="s">
        <v>10</v>
      </c>
      <c r="L9" s="3" t="str">
        <f t="shared" si="4"/>
        <v>Conceito de: BIM</v>
      </c>
      <c r="M9" s="3" t="str">
        <f t="shared" si="5"/>
        <v xml:space="preserve">Limite </v>
      </c>
      <c r="N9" s="3" t="str">
        <f t="shared" si="6"/>
        <v xml:space="preserve">De Zoneamento </v>
      </c>
      <c r="O9" s="3" t="str">
        <f t="shared" si="7"/>
        <v xml:space="preserve">Urbano </v>
      </c>
      <c r="P9" s="3" t="str">
        <f t="shared" si="8"/>
        <v>Conceito de: BIM - Limite  - De Zoneamento  - Urbano  - Bairro</v>
      </c>
      <c r="Q9" s="43" t="s">
        <v>84</v>
      </c>
      <c r="R9" s="43" t="s">
        <v>84</v>
      </c>
      <c r="S9" s="43" t="s">
        <v>84</v>
      </c>
      <c r="T9" s="6" t="str">
        <f t="shared" si="9"/>
        <v>key_9</v>
      </c>
    </row>
    <row r="10" spans="1:20" ht="7.9" customHeight="1" x14ac:dyDescent="0.25">
      <c r="A10" s="8">
        <v>10</v>
      </c>
      <c r="B10" s="37" t="s">
        <v>83</v>
      </c>
      <c r="C10" s="5" t="s">
        <v>31</v>
      </c>
      <c r="D10" s="5" t="s">
        <v>37</v>
      </c>
      <c r="E10" s="5" t="s">
        <v>36</v>
      </c>
      <c r="F10" s="5" t="s">
        <v>12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L10" s="3" t="str">
        <f t="shared" si="4"/>
        <v>Conceito de: BIM</v>
      </c>
      <c r="M10" s="3" t="str">
        <f t="shared" si="5"/>
        <v xml:space="preserve">Limite </v>
      </c>
      <c r="N10" s="3" t="str">
        <f t="shared" si="6"/>
        <v xml:space="preserve">De Zoneamento </v>
      </c>
      <c r="O10" s="3" t="str">
        <f t="shared" si="7"/>
        <v xml:space="preserve">Urbano </v>
      </c>
      <c r="P10" s="3" t="str">
        <f t="shared" si="8"/>
        <v>Conceito de: BIM - Limite  - De Zoneamento  - Urbano  - Quadra</v>
      </c>
      <c r="Q10" s="43" t="s">
        <v>84</v>
      </c>
      <c r="R10" s="43" t="s">
        <v>84</v>
      </c>
      <c r="S10" s="43" t="s">
        <v>84</v>
      </c>
      <c r="T10" s="6" t="str">
        <f t="shared" si="9"/>
        <v>key_10</v>
      </c>
    </row>
    <row r="11" spans="1:20" ht="7.9" customHeight="1" x14ac:dyDescent="0.25">
      <c r="A11" s="8">
        <v>11</v>
      </c>
      <c r="B11" s="37" t="s">
        <v>83</v>
      </c>
      <c r="C11" s="5" t="s">
        <v>31</v>
      </c>
      <c r="D11" s="5" t="s">
        <v>37</v>
      </c>
      <c r="E11" s="5" t="s">
        <v>36</v>
      </c>
      <c r="F11" s="5" t="s">
        <v>0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L11" s="3" t="str">
        <f t="shared" si="4"/>
        <v>Conceito de: BIM</v>
      </c>
      <c r="M11" s="3" t="str">
        <f t="shared" si="5"/>
        <v xml:space="preserve">Limite </v>
      </c>
      <c r="N11" s="3" t="str">
        <f t="shared" si="6"/>
        <v xml:space="preserve">De Zoneamento </v>
      </c>
      <c r="O11" s="3" t="str">
        <f t="shared" si="7"/>
        <v xml:space="preserve">Urbano </v>
      </c>
      <c r="P11" s="3" t="str">
        <f t="shared" si="8"/>
        <v>Conceito de: BIM - Limite  - De Zoneamento  - Urbano  - Lote</v>
      </c>
      <c r="Q11" s="43" t="s">
        <v>84</v>
      </c>
      <c r="R11" s="43" t="s">
        <v>84</v>
      </c>
      <c r="S11" s="43" t="s">
        <v>84</v>
      </c>
      <c r="T11" s="6" t="str">
        <f t="shared" si="9"/>
        <v>key_11</v>
      </c>
    </row>
    <row r="12" spans="1:20" ht="7.9" customHeight="1" x14ac:dyDescent="0.25">
      <c r="A12" s="8">
        <v>12</v>
      </c>
      <c r="B12" s="37" t="s">
        <v>83</v>
      </c>
      <c r="C12" s="5" t="s">
        <v>31</v>
      </c>
      <c r="D12" s="5" t="s">
        <v>38</v>
      </c>
      <c r="E12" s="37" t="s">
        <v>117</v>
      </c>
      <c r="F12" s="5" t="s">
        <v>19</v>
      </c>
      <c r="G12" s="14" t="s">
        <v>10</v>
      </c>
      <c r="H12" s="14" t="s">
        <v>10</v>
      </c>
      <c r="I12" s="14" t="s">
        <v>10</v>
      </c>
      <c r="J12" s="14" t="s">
        <v>10</v>
      </c>
      <c r="K12" s="14" t="s">
        <v>10</v>
      </c>
      <c r="L12" s="3" t="str">
        <f t="shared" si="4"/>
        <v>Conceito de: BIM</v>
      </c>
      <c r="M12" s="3" t="str">
        <f t="shared" si="5"/>
        <v xml:space="preserve">Limite </v>
      </c>
      <c r="N12" s="3" t="str">
        <f t="shared" si="6"/>
        <v xml:space="preserve">De Construção </v>
      </c>
      <c r="O12" s="3" t="str">
        <f t="shared" si="7"/>
        <v xml:space="preserve">Predial </v>
      </c>
      <c r="P12" s="3" t="str">
        <f t="shared" si="8"/>
        <v>Conceito de: BIM - Limite  - De Construção  - Predial  - Prédio</v>
      </c>
      <c r="Q12" s="43" t="s">
        <v>84</v>
      </c>
      <c r="R12" s="43" t="s">
        <v>84</v>
      </c>
      <c r="S12" s="43" t="s">
        <v>84</v>
      </c>
      <c r="T12" s="6" t="str">
        <f t="shared" si="9"/>
        <v>key_12</v>
      </c>
    </row>
    <row r="13" spans="1:20" ht="7.9" customHeight="1" x14ac:dyDescent="0.25">
      <c r="A13" s="8">
        <v>13</v>
      </c>
      <c r="B13" s="37" t="s">
        <v>83</v>
      </c>
      <c r="C13" s="5" t="s">
        <v>31</v>
      </c>
      <c r="D13" s="5" t="s">
        <v>38</v>
      </c>
      <c r="E13" s="37" t="s">
        <v>117</v>
      </c>
      <c r="F13" s="5" t="s">
        <v>14</v>
      </c>
      <c r="G13" s="14" t="s">
        <v>10</v>
      </c>
      <c r="H13" s="14" t="s">
        <v>10</v>
      </c>
      <c r="I13" s="14" t="s">
        <v>10</v>
      </c>
      <c r="J13" s="14" t="s">
        <v>10</v>
      </c>
      <c r="K13" s="14" t="s">
        <v>10</v>
      </c>
      <c r="L13" s="3" t="str">
        <f t="shared" si="4"/>
        <v>Conceito de: BIM</v>
      </c>
      <c r="M13" s="3" t="str">
        <f t="shared" si="5"/>
        <v xml:space="preserve">Limite </v>
      </c>
      <c r="N13" s="3" t="str">
        <f t="shared" si="6"/>
        <v xml:space="preserve">De Construção </v>
      </c>
      <c r="O13" s="3" t="str">
        <f t="shared" si="7"/>
        <v xml:space="preserve">Predial </v>
      </c>
      <c r="P13" s="3" t="str">
        <f t="shared" si="8"/>
        <v>Conceito de: BIM - Limite  - De Construção  - Predial  - Bloco</v>
      </c>
      <c r="Q13" s="43" t="s">
        <v>84</v>
      </c>
      <c r="R13" s="43" t="s">
        <v>84</v>
      </c>
      <c r="S13" s="43" t="s">
        <v>84</v>
      </c>
      <c r="T13" s="6" t="str">
        <f t="shared" si="9"/>
        <v>key_13</v>
      </c>
    </row>
    <row r="14" spans="1:20" ht="7.9" customHeight="1" x14ac:dyDescent="0.25">
      <c r="A14" s="8">
        <v>14</v>
      </c>
      <c r="B14" s="37" t="s">
        <v>83</v>
      </c>
      <c r="C14" s="5" t="s">
        <v>31</v>
      </c>
      <c r="D14" s="5" t="s">
        <v>38</v>
      </c>
      <c r="E14" s="37" t="s">
        <v>117</v>
      </c>
      <c r="F14" s="5" t="s">
        <v>17</v>
      </c>
      <c r="G14" s="14" t="s">
        <v>10</v>
      </c>
      <c r="H14" s="14" t="s">
        <v>10</v>
      </c>
      <c r="I14" s="14" t="s">
        <v>10</v>
      </c>
      <c r="J14" s="14" t="s">
        <v>10</v>
      </c>
      <c r="K14" s="14" t="s">
        <v>10</v>
      </c>
      <c r="L14" s="3" t="str">
        <f t="shared" si="4"/>
        <v>Conceito de: BIM</v>
      </c>
      <c r="M14" s="3" t="str">
        <f t="shared" si="5"/>
        <v xml:space="preserve">Limite </v>
      </c>
      <c r="N14" s="3" t="str">
        <f t="shared" si="6"/>
        <v xml:space="preserve">De Construção </v>
      </c>
      <c r="O14" s="3" t="str">
        <f t="shared" si="7"/>
        <v xml:space="preserve">Predial </v>
      </c>
      <c r="P14" s="3" t="str">
        <f t="shared" si="8"/>
        <v>Conceito de: BIM - Limite  - De Construção  - Predial  - Edícula</v>
      </c>
      <c r="Q14" s="43" t="s">
        <v>84</v>
      </c>
      <c r="R14" s="43" t="s">
        <v>84</v>
      </c>
      <c r="S14" s="43" t="s">
        <v>84</v>
      </c>
      <c r="T14" s="6" t="str">
        <f t="shared" si="9"/>
        <v>key_14</v>
      </c>
    </row>
    <row r="15" spans="1:20" ht="7.9" customHeight="1" x14ac:dyDescent="0.25">
      <c r="A15" s="8">
        <v>15</v>
      </c>
      <c r="B15" s="37" t="s">
        <v>83</v>
      </c>
      <c r="C15" s="5" t="s">
        <v>31</v>
      </c>
      <c r="D15" s="37" t="s">
        <v>118</v>
      </c>
      <c r="E15" s="5" t="s">
        <v>34</v>
      </c>
      <c r="F15" s="5" t="s">
        <v>23</v>
      </c>
      <c r="G15" s="14" t="s">
        <v>10</v>
      </c>
      <c r="H15" s="14" t="s">
        <v>10</v>
      </c>
      <c r="I15" s="14" t="s">
        <v>10</v>
      </c>
      <c r="J15" s="14" t="s">
        <v>10</v>
      </c>
      <c r="K15" s="14" t="s">
        <v>10</v>
      </c>
      <c r="L15" s="3" t="str">
        <f t="shared" si="4"/>
        <v>Conceito de: BIM</v>
      </c>
      <c r="M15" s="3" t="str">
        <f t="shared" si="5"/>
        <v xml:space="preserve">Limite </v>
      </c>
      <c r="N15" s="3" t="str">
        <f t="shared" si="6"/>
        <v xml:space="preserve">De Ordem </v>
      </c>
      <c r="O15" s="3" t="str">
        <f t="shared" si="7"/>
        <v xml:space="preserve">Funcional </v>
      </c>
      <c r="P15" s="3" t="str">
        <f t="shared" si="8"/>
        <v>Conceito de: BIM - Limite  - De Ordem  - Funcional  - Ambiente</v>
      </c>
      <c r="Q15" s="43" t="s">
        <v>84</v>
      </c>
      <c r="R15" s="43" t="s">
        <v>84</v>
      </c>
      <c r="S15" s="43" t="s">
        <v>84</v>
      </c>
      <c r="T15" s="6" t="str">
        <f t="shared" si="9"/>
        <v>key_15</v>
      </c>
    </row>
    <row r="16" spans="1:20" ht="7.9" customHeight="1" x14ac:dyDescent="0.25">
      <c r="A16" s="8">
        <v>16</v>
      </c>
      <c r="B16" s="37" t="s">
        <v>83</v>
      </c>
      <c r="C16" s="5" t="s">
        <v>31</v>
      </c>
      <c r="D16" s="37" t="s">
        <v>118</v>
      </c>
      <c r="E16" s="5" t="s">
        <v>34</v>
      </c>
      <c r="F16" s="37" t="s">
        <v>13</v>
      </c>
      <c r="G16" s="14" t="s">
        <v>10</v>
      </c>
      <c r="H16" s="14" t="s">
        <v>10</v>
      </c>
      <c r="I16" s="14" t="s">
        <v>10</v>
      </c>
      <c r="J16" s="14" t="s">
        <v>10</v>
      </c>
      <c r="K16" s="14" t="s">
        <v>10</v>
      </c>
      <c r="L16" s="3" t="str">
        <f t="shared" si="4"/>
        <v>Conceito de: BIM</v>
      </c>
      <c r="M16" s="3" t="str">
        <f t="shared" si="5"/>
        <v xml:space="preserve">Limite </v>
      </c>
      <c r="N16" s="3" t="str">
        <f t="shared" si="6"/>
        <v xml:space="preserve">De Ordem </v>
      </c>
      <c r="O16" s="3" t="str">
        <f t="shared" si="7"/>
        <v xml:space="preserve">Funcional </v>
      </c>
      <c r="P16" s="3" t="str">
        <f t="shared" si="8"/>
        <v>Conceito de: BIM - Limite  - De Ordem  - Funcional  - Setor</v>
      </c>
      <c r="Q16" s="43" t="s">
        <v>84</v>
      </c>
      <c r="R16" s="43" t="s">
        <v>84</v>
      </c>
      <c r="S16" s="43" t="s">
        <v>84</v>
      </c>
      <c r="T16" s="6" t="str">
        <f t="shared" si="9"/>
        <v>key_16</v>
      </c>
    </row>
    <row r="17" spans="1:20" ht="7.9" customHeight="1" x14ac:dyDescent="0.25">
      <c r="A17" s="8">
        <v>17</v>
      </c>
      <c r="B17" s="37" t="s">
        <v>83</v>
      </c>
      <c r="C17" s="5" t="s">
        <v>31</v>
      </c>
      <c r="D17" s="37" t="s">
        <v>118</v>
      </c>
      <c r="E17" s="5" t="s">
        <v>34</v>
      </c>
      <c r="F17" s="5" t="s">
        <v>16</v>
      </c>
      <c r="G17" s="14" t="s">
        <v>10</v>
      </c>
      <c r="H17" s="14" t="s">
        <v>10</v>
      </c>
      <c r="I17" s="14" t="s">
        <v>10</v>
      </c>
      <c r="J17" s="14" t="s">
        <v>10</v>
      </c>
      <c r="K17" s="14" t="s">
        <v>10</v>
      </c>
      <c r="L17" s="3" t="str">
        <f t="shared" si="4"/>
        <v>Conceito de: BIM</v>
      </c>
      <c r="M17" s="3" t="str">
        <f t="shared" si="5"/>
        <v xml:space="preserve">Limite </v>
      </c>
      <c r="N17" s="3" t="str">
        <f t="shared" si="6"/>
        <v xml:space="preserve">De Ordem </v>
      </c>
      <c r="O17" s="3" t="str">
        <f t="shared" si="7"/>
        <v xml:space="preserve">Funcional </v>
      </c>
      <c r="P17" s="3" t="str">
        <f t="shared" si="8"/>
        <v>Conceito de: BIM - Limite  - De Ordem  - Funcional  - Divisão</v>
      </c>
      <c r="Q17" s="43" t="s">
        <v>84</v>
      </c>
      <c r="R17" s="43" t="s">
        <v>84</v>
      </c>
      <c r="S17" s="43" t="s">
        <v>84</v>
      </c>
      <c r="T17" s="6" t="str">
        <f t="shared" si="9"/>
        <v>key_17</v>
      </c>
    </row>
    <row r="18" spans="1:20" ht="7.9" customHeight="1" x14ac:dyDescent="0.25">
      <c r="A18" s="8">
        <v>18</v>
      </c>
      <c r="B18" s="37" t="s">
        <v>83</v>
      </c>
      <c r="C18" s="5" t="s">
        <v>31</v>
      </c>
      <c r="D18" s="37" t="s">
        <v>118</v>
      </c>
      <c r="E18" s="5" t="s">
        <v>34</v>
      </c>
      <c r="F18" s="37" t="s">
        <v>85</v>
      </c>
      <c r="G18" s="14" t="s">
        <v>10</v>
      </c>
      <c r="H18" s="14" t="s">
        <v>10</v>
      </c>
      <c r="I18" s="14" t="s">
        <v>10</v>
      </c>
      <c r="J18" s="14" t="s">
        <v>10</v>
      </c>
      <c r="K18" s="14" t="s">
        <v>10</v>
      </c>
      <c r="L18" s="3" t="str">
        <f t="shared" si="4"/>
        <v>Conceito de: BIM</v>
      </c>
      <c r="M18" s="3" t="str">
        <f t="shared" ref="M18" si="10">_xlfn.CONCAT(SUBSTITUTE(C18,"."," ")," ")</f>
        <v xml:space="preserve">Limite </v>
      </c>
      <c r="N18" s="3" t="str">
        <f t="shared" ref="N18" si="11">_xlfn.CONCAT(SUBSTITUTE(D18,"."," ")," ")</f>
        <v xml:space="preserve">De Ordem </v>
      </c>
      <c r="O18" s="3" t="str">
        <f t="shared" ref="O18" si="12">_xlfn.CONCAT(SUBSTITUTE(E18,"."," ")," ")</f>
        <v xml:space="preserve">Funcional </v>
      </c>
      <c r="P18" s="3" t="str">
        <f t="shared" si="8"/>
        <v>Conceito de: BIM - Limite  - De Ordem  - Funcional  - Núcleo</v>
      </c>
      <c r="Q18" s="43" t="s">
        <v>84</v>
      </c>
      <c r="R18" s="43" t="s">
        <v>84</v>
      </c>
      <c r="S18" s="43" t="s">
        <v>84</v>
      </c>
      <c r="T18" s="6" t="str">
        <f t="shared" ref="T18" si="13">_xlfn.CONCAT("key_",A18)</f>
        <v>key_18</v>
      </c>
    </row>
  </sheetData>
  <phoneticPr fontId="2" type="noConversion"/>
  <conditionalFormatting sqref="F1:F18">
    <cfRule type="duplicateValues" dxfId="14" priority="3175"/>
    <cfRule type="duplicateValues" dxfId="13" priority="3176"/>
  </conditionalFormatting>
  <conditionalFormatting sqref="F1:F1048576">
    <cfRule type="duplicateValues" dxfId="12" priority="131"/>
    <cfRule type="duplicateValues" dxfId="11" priority="216"/>
    <cfRule type="duplicateValues" dxfId="10" priority="239"/>
    <cfRule type="duplicateValues" dxfId="9" priority="290"/>
    <cfRule type="duplicateValues" dxfId="8" priority="704"/>
    <cfRule type="duplicateValues" dxfId="7" priority="708"/>
    <cfRule type="duplicateValues" dxfId="6" priority="709"/>
  </conditionalFormatting>
  <conditionalFormatting sqref="F19:F1048576">
    <cfRule type="duplicateValues" dxfId="5" priority="227"/>
  </conditionalFormatting>
  <conditionalFormatting sqref="G1:K1048576">
    <cfRule type="cellIs" dxfId="4" priority="305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0"/>
  <sheetViews>
    <sheetView tabSelected="1" zoomScale="175" zoomScaleNormal="175" workbookViewId="0">
      <pane ySplit="1" topLeftCell="A2" activePane="bottomLeft" state="frozen"/>
      <selection activeCell="C24" sqref="C24"/>
      <selection pane="bottomLeft" activeCell="V2" sqref="V1:V2"/>
    </sheetView>
  </sheetViews>
  <sheetFormatPr baseColWidth="10" defaultColWidth="9.140625" defaultRowHeight="7.9" customHeight="1" x14ac:dyDescent="0.25"/>
  <cols>
    <col min="1" max="1" width="2.42578125" style="18" customWidth="1"/>
    <col min="2" max="2" width="8.5703125" style="13" customWidth="1"/>
    <col min="3" max="3" width="8" style="13" customWidth="1"/>
    <col min="4" max="4" width="7.7109375" style="18" customWidth="1"/>
    <col min="5" max="5" width="8.5703125" style="13" customWidth="1"/>
    <col min="6" max="6" width="8.85546875" style="13" customWidth="1"/>
    <col min="7" max="7" width="6.85546875" style="18" customWidth="1"/>
    <col min="8" max="8" width="7.42578125" style="18" customWidth="1"/>
    <col min="9" max="9" width="6.5703125" style="18" customWidth="1"/>
    <col min="10" max="10" width="6.28515625" style="18" customWidth="1"/>
    <col min="11" max="11" width="7" style="18" customWidth="1"/>
    <col min="12" max="12" width="6.7109375" style="18" customWidth="1"/>
    <col min="13" max="13" width="6.140625" style="18" customWidth="1"/>
    <col min="14" max="14" width="7.140625" style="18" customWidth="1"/>
    <col min="15" max="15" width="7.85546875" style="18" customWidth="1"/>
    <col min="16" max="16" width="5.140625" style="13" customWidth="1"/>
    <col min="17" max="17" width="5.42578125" style="13" customWidth="1"/>
    <col min="18" max="18" width="32" style="13" customWidth="1"/>
    <col min="19" max="19" width="12.5703125" style="13" customWidth="1"/>
    <col min="20" max="20" width="5.85546875" style="13" customWidth="1"/>
    <col min="21" max="21" width="17.42578125" style="13" customWidth="1"/>
    <col min="22" max="22" width="12.42578125" style="13" customWidth="1"/>
    <col min="23" max="16384" width="9.140625" style="1"/>
  </cols>
  <sheetData>
    <row r="1" spans="1:22" s="26" customFormat="1" ht="28.15" customHeight="1" x14ac:dyDescent="0.25">
      <c r="A1" s="46">
        <v>1</v>
      </c>
      <c r="B1" s="15" t="s">
        <v>88</v>
      </c>
      <c r="C1" s="15" t="s">
        <v>89</v>
      </c>
      <c r="D1" s="15" t="s">
        <v>90</v>
      </c>
      <c r="E1" s="15" t="s">
        <v>99</v>
      </c>
      <c r="F1" s="15" t="s">
        <v>91</v>
      </c>
      <c r="G1" s="15" t="s">
        <v>92</v>
      </c>
      <c r="H1" s="15" t="s">
        <v>93</v>
      </c>
      <c r="I1" s="15" t="s">
        <v>94</v>
      </c>
      <c r="J1" s="15" t="s">
        <v>95</v>
      </c>
      <c r="K1" s="15" t="s">
        <v>96</v>
      </c>
      <c r="L1" s="15" t="s">
        <v>97</v>
      </c>
      <c r="M1" s="15" t="s">
        <v>98</v>
      </c>
      <c r="N1" s="15" t="s">
        <v>87</v>
      </c>
      <c r="O1" s="15" t="s">
        <v>86</v>
      </c>
      <c r="P1" s="45" t="s">
        <v>112</v>
      </c>
      <c r="Q1" s="45" t="s">
        <v>113</v>
      </c>
      <c r="R1" s="15" t="s">
        <v>111</v>
      </c>
      <c r="S1" s="15" t="s">
        <v>110</v>
      </c>
      <c r="T1" s="15" t="s">
        <v>107</v>
      </c>
      <c r="U1" s="15" t="s">
        <v>108</v>
      </c>
      <c r="V1" s="15" t="s">
        <v>109</v>
      </c>
    </row>
    <row r="2" spans="1:22" ht="7.9" customHeight="1" x14ac:dyDescent="0.25">
      <c r="A2" s="46">
        <v>2</v>
      </c>
      <c r="B2" s="34" t="s">
        <v>101</v>
      </c>
      <c r="C2" s="34" t="str">
        <f t="shared" ref="C2:C20" si="0">F2</f>
        <v>de.localização</v>
      </c>
      <c r="D2" s="35" t="s">
        <v>4</v>
      </c>
      <c r="E2" s="22" t="s">
        <v>100</v>
      </c>
      <c r="F2" s="22" t="s">
        <v>45</v>
      </c>
      <c r="G2" s="23" t="s">
        <v>10</v>
      </c>
      <c r="H2" s="23" t="s">
        <v>10</v>
      </c>
      <c r="I2" s="23" t="s">
        <v>10</v>
      </c>
      <c r="J2" s="23" t="s">
        <v>10</v>
      </c>
      <c r="K2" s="23" t="s">
        <v>10</v>
      </c>
      <c r="L2" s="23" t="s">
        <v>10</v>
      </c>
      <c r="M2" s="23" t="s">
        <v>10</v>
      </c>
      <c r="N2" s="23" t="s">
        <v>10</v>
      </c>
      <c r="O2" s="23" t="s">
        <v>10</v>
      </c>
      <c r="P2" s="44" t="s">
        <v>83</v>
      </c>
      <c r="Q2" s="21" t="s">
        <v>31</v>
      </c>
      <c r="R2" s="17" t="str">
        <f t="shared" ref="R2:R22" si="1">_xlfn.CONCAT("Propriedade: ",  F2, "    Domínio: ", P2, "     Range: ", Q2)</f>
        <v>Propriedade: de.localização    Domínio: BIM     Range: Limite</v>
      </c>
      <c r="S2" s="17" t="str">
        <f t="shared" ref="S2:S23" si="2">_xlfn.CONCAT("Valor:  ", C2)</f>
        <v>Valor:  de.localização</v>
      </c>
      <c r="T2" s="40" t="s">
        <v>10</v>
      </c>
      <c r="U2" s="25" t="str">
        <f>_xlfn.CONCAT("Propriedade  ",F2, )</f>
        <v>Propriedade  de.localização</v>
      </c>
      <c r="V2" s="25" t="str">
        <f t="shared" ref="V2:V23" si="3">C2</f>
        <v>de.localização</v>
      </c>
    </row>
    <row r="3" spans="1:22" ht="7.9" customHeight="1" x14ac:dyDescent="0.25">
      <c r="A3" s="46">
        <v>3</v>
      </c>
      <c r="B3" s="27" t="str">
        <f>E3</f>
        <v>de.localização</v>
      </c>
      <c r="C3" s="39" t="str">
        <f t="shared" si="0"/>
        <v>predial</v>
      </c>
      <c r="D3" s="38" t="s">
        <v>4</v>
      </c>
      <c r="E3" s="28" t="str">
        <f>F2</f>
        <v>de.localização</v>
      </c>
      <c r="F3" s="28" t="s">
        <v>43</v>
      </c>
      <c r="G3" s="24" t="s">
        <v>10</v>
      </c>
      <c r="H3" s="24" t="s">
        <v>10</v>
      </c>
      <c r="I3" s="24" t="s">
        <v>10</v>
      </c>
      <c r="J3" s="24" t="s">
        <v>10</v>
      </c>
      <c r="K3" s="24" t="s">
        <v>10</v>
      </c>
      <c r="L3" s="24" t="s">
        <v>10</v>
      </c>
      <c r="M3" s="24" t="s">
        <v>10</v>
      </c>
      <c r="N3" s="24" t="s">
        <v>10</v>
      </c>
      <c r="O3" s="24" t="s">
        <v>10</v>
      </c>
      <c r="P3" s="9" t="str">
        <f t="shared" ref="P3:P30" si="4">P2</f>
        <v>BIM</v>
      </c>
      <c r="Q3" s="11" t="str">
        <f t="shared" ref="Q3:Q30" si="5">Q2</f>
        <v>Limite</v>
      </c>
      <c r="R3" s="17" t="str">
        <f t="shared" si="1"/>
        <v>Propriedade: predial    Domínio: BIM     Range: Limite</v>
      </c>
      <c r="S3" s="17" t="str">
        <f t="shared" si="2"/>
        <v>Valor:  predial</v>
      </c>
      <c r="T3" s="40" t="s">
        <v>10</v>
      </c>
      <c r="U3" s="25" t="str">
        <f t="shared" ref="U3:U30" si="6">_xlfn.CONCAT("Propriedade  ",F3, )</f>
        <v>Propriedade  predial</v>
      </c>
      <c r="V3" s="25" t="str">
        <f t="shared" si="3"/>
        <v>predial</v>
      </c>
    </row>
    <row r="4" spans="1:22" ht="7.9" customHeight="1" x14ac:dyDescent="0.25">
      <c r="A4" s="46">
        <v>4</v>
      </c>
      <c r="B4" s="33" t="str">
        <f>E4</f>
        <v>predial</v>
      </c>
      <c r="C4" s="41" t="str">
        <f t="shared" ref="C4:C19" si="7">MID(F4,FIND(".",F4,1)+1,100)</f>
        <v>ambiente</v>
      </c>
      <c r="D4" s="16" t="s">
        <v>4</v>
      </c>
      <c r="E4" s="12" t="str">
        <f>F3</f>
        <v>predial</v>
      </c>
      <c r="F4" s="12" t="s">
        <v>46</v>
      </c>
      <c r="G4" s="24" t="s">
        <v>10</v>
      </c>
      <c r="H4" s="24" t="s">
        <v>10</v>
      </c>
      <c r="I4" s="24" t="s">
        <v>10</v>
      </c>
      <c r="J4" s="24" t="s">
        <v>10</v>
      </c>
      <c r="K4" s="24" t="s">
        <v>10</v>
      </c>
      <c r="L4" s="24" t="s">
        <v>10</v>
      </c>
      <c r="M4" s="24" t="s">
        <v>10</v>
      </c>
      <c r="N4" s="24" t="s">
        <v>10</v>
      </c>
      <c r="O4" s="24" t="s">
        <v>10</v>
      </c>
      <c r="P4" s="9" t="str">
        <f t="shared" si="4"/>
        <v>BIM</v>
      </c>
      <c r="Q4" s="11" t="str">
        <f t="shared" si="5"/>
        <v>Limite</v>
      </c>
      <c r="R4" s="17" t="str">
        <f t="shared" si="1"/>
        <v>Propriedade: é.ambiente    Domínio: BIM     Range: Limite</v>
      </c>
      <c r="S4" s="17" t="str">
        <f t="shared" si="2"/>
        <v>Valor:  ambiente</v>
      </c>
      <c r="T4" s="40" t="s">
        <v>10</v>
      </c>
      <c r="U4" s="25" t="str">
        <f t="shared" si="6"/>
        <v>Propriedade  é.ambiente</v>
      </c>
      <c r="V4" s="25" t="str">
        <f t="shared" si="3"/>
        <v>ambiente</v>
      </c>
    </row>
    <row r="5" spans="1:22" ht="7.9" customHeight="1" x14ac:dyDescent="0.25">
      <c r="A5" s="46">
        <v>5</v>
      </c>
      <c r="B5" s="33" t="str">
        <f t="shared" ref="B5:B15" si="8">E5</f>
        <v>predial</v>
      </c>
      <c r="C5" s="41" t="str">
        <f t="shared" si="7"/>
        <v>divisão</v>
      </c>
      <c r="D5" s="16" t="s">
        <v>4</v>
      </c>
      <c r="E5" s="12" t="str">
        <f>E4</f>
        <v>predial</v>
      </c>
      <c r="F5" s="12" t="s">
        <v>47</v>
      </c>
      <c r="G5" s="24" t="s">
        <v>10</v>
      </c>
      <c r="H5" s="24" t="s">
        <v>10</v>
      </c>
      <c r="I5" s="24" t="s">
        <v>10</v>
      </c>
      <c r="J5" s="24" t="s">
        <v>10</v>
      </c>
      <c r="K5" s="24" t="s">
        <v>10</v>
      </c>
      <c r="L5" s="24" t="s">
        <v>10</v>
      </c>
      <c r="M5" s="24" t="s">
        <v>10</v>
      </c>
      <c r="N5" s="24" t="s">
        <v>10</v>
      </c>
      <c r="O5" s="24" t="s">
        <v>10</v>
      </c>
      <c r="P5" s="9" t="str">
        <f t="shared" si="4"/>
        <v>BIM</v>
      </c>
      <c r="Q5" s="11" t="str">
        <f t="shared" si="5"/>
        <v>Limite</v>
      </c>
      <c r="R5" s="17" t="str">
        <f t="shared" si="1"/>
        <v>Propriedade: é.divisão    Domínio: BIM     Range: Limite</v>
      </c>
      <c r="S5" s="17" t="str">
        <f t="shared" si="2"/>
        <v>Valor:  divisão</v>
      </c>
      <c r="T5" s="40" t="s">
        <v>10</v>
      </c>
      <c r="U5" s="25" t="str">
        <f t="shared" si="6"/>
        <v>Propriedade  é.divisão</v>
      </c>
      <c r="V5" s="25" t="str">
        <f t="shared" si="3"/>
        <v>divisão</v>
      </c>
    </row>
    <row r="6" spans="1:22" ht="7.9" customHeight="1" x14ac:dyDescent="0.25">
      <c r="A6" s="46">
        <v>6</v>
      </c>
      <c r="B6" s="33" t="str">
        <f t="shared" si="8"/>
        <v>predial</v>
      </c>
      <c r="C6" s="41" t="str">
        <f t="shared" si="7"/>
        <v>zona</v>
      </c>
      <c r="D6" s="16" t="s">
        <v>4</v>
      </c>
      <c r="E6" s="12" t="str">
        <f t="shared" ref="E6:E13" si="9">E5</f>
        <v>predial</v>
      </c>
      <c r="F6" s="12" t="s">
        <v>48</v>
      </c>
      <c r="G6" s="24" t="s">
        <v>10</v>
      </c>
      <c r="H6" s="24" t="s">
        <v>10</v>
      </c>
      <c r="I6" s="24" t="s">
        <v>10</v>
      </c>
      <c r="J6" s="24" t="s">
        <v>10</v>
      </c>
      <c r="K6" s="24" t="s">
        <v>10</v>
      </c>
      <c r="L6" s="24" t="s">
        <v>10</v>
      </c>
      <c r="M6" s="24" t="s">
        <v>10</v>
      </c>
      <c r="N6" s="24" t="s">
        <v>10</v>
      </c>
      <c r="O6" s="24" t="s">
        <v>10</v>
      </c>
      <c r="P6" s="9" t="str">
        <f t="shared" si="4"/>
        <v>BIM</v>
      </c>
      <c r="Q6" s="11" t="str">
        <f t="shared" si="5"/>
        <v>Limite</v>
      </c>
      <c r="R6" s="17" t="str">
        <f t="shared" si="1"/>
        <v>Propriedade: é.zona    Domínio: BIM     Range: Limite</v>
      </c>
      <c r="S6" s="17" t="str">
        <f t="shared" si="2"/>
        <v>Valor:  zona</v>
      </c>
      <c r="T6" s="40" t="s">
        <v>10</v>
      </c>
      <c r="U6" s="25" t="str">
        <f t="shared" si="6"/>
        <v>Propriedade  é.zona</v>
      </c>
      <c r="V6" s="25" t="str">
        <f t="shared" si="3"/>
        <v>zona</v>
      </c>
    </row>
    <row r="7" spans="1:22" ht="7.9" customHeight="1" x14ac:dyDescent="0.25">
      <c r="A7" s="46">
        <v>7</v>
      </c>
      <c r="B7" s="33" t="str">
        <f t="shared" si="8"/>
        <v>predial</v>
      </c>
      <c r="C7" s="41" t="str">
        <f t="shared" si="7"/>
        <v>agrupado.com</v>
      </c>
      <c r="D7" s="16" t="s">
        <v>4</v>
      </c>
      <c r="E7" s="12" t="str">
        <f t="shared" si="9"/>
        <v>predial</v>
      </c>
      <c r="F7" s="12" t="s">
        <v>56</v>
      </c>
      <c r="G7" s="24" t="s">
        <v>10</v>
      </c>
      <c r="H7" s="24" t="s">
        <v>10</v>
      </c>
      <c r="I7" s="24" t="s">
        <v>20</v>
      </c>
      <c r="J7" s="24" t="s">
        <v>10</v>
      </c>
      <c r="K7" s="24" t="s">
        <v>10</v>
      </c>
      <c r="L7" s="24" t="s">
        <v>42</v>
      </c>
      <c r="M7" s="24" t="s">
        <v>10</v>
      </c>
      <c r="N7" s="24" t="s">
        <v>10</v>
      </c>
      <c r="O7" s="24" t="s">
        <v>10</v>
      </c>
      <c r="P7" s="9" t="str">
        <f t="shared" si="4"/>
        <v>BIM</v>
      </c>
      <c r="Q7" s="11" t="str">
        <f t="shared" si="5"/>
        <v>Limite</v>
      </c>
      <c r="R7" s="17" t="str">
        <f t="shared" si="1"/>
        <v>Propriedade: é.agrupado.com    Domínio: BIM     Range: Limite</v>
      </c>
      <c r="S7" s="17" t="str">
        <f t="shared" si="2"/>
        <v>Valor:  agrupado.com</v>
      </c>
      <c r="T7" s="40" t="s">
        <v>10</v>
      </c>
      <c r="U7" s="25" t="str">
        <f t="shared" si="6"/>
        <v>Propriedade  é.agrupado.com</v>
      </c>
      <c r="V7" s="25" t="str">
        <f t="shared" si="3"/>
        <v>agrupado.com</v>
      </c>
    </row>
    <row r="8" spans="1:22" ht="7.9" customHeight="1" x14ac:dyDescent="0.25">
      <c r="A8" s="46">
        <v>8</v>
      </c>
      <c r="B8" s="33" t="str">
        <f t="shared" si="8"/>
        <v>predial</v>
      </c>
      <c r="C8" s="41" t="str">
        <f t="shared" si="7"/>
        <v>setor</v>
      </c>
      <c r="D8" s="16" t="s">
        <v>4</v>
      </c>
      <c r="E8" s="12" t="str">
        <f t="shared" si="9"/>
        <v>predial</v>
      </c>
      <c r="F8" s="12" t="s">
        <v>49</v>
      </c>
      <c r="G8" s="24" t="s">
        <v>10</v>
      </c>
      <c r="H8" s="24" t="s">
        <v>10</v>
      </c>
      <c r="I8" s="24" t="s">
        <v>20</v>
      </c>
      <c r="J8" s="24" t="s">
        <v>10</v>
      </c>
      <c r="K8" s="24" t="s">
        <v>10</v>
      </c>
      <c r="L8" s="24" t="s">
        <v>10</v>
      </c>
      <c r="M8" s="24" t="s">
        <v>10</v>
      </c>
      <c r="N8" s="24" t="s">
        <v>10</v>
      </c>
      <c r="O8" s="24" t="s">
        <v>10</v>
      </c>
      <c r="P8" s="9" t="str">
        <f t="shared" si="4"/>
        <v>BIM</v>
      </c>
      <c r="Q8" s="11" t="str">
        <f t="shared" si="5"/>
        <v>Limite</v>
      </c>
      <c r="R8" s="17" t="str">
        <f t="shared" si="1"/>
        <v>Propriedade: é.setor    Domínio: BIM     Range: Limite</v>
      </c>
      <c r="S8" s="17" t="str">
        <f t="shared" si="2"/>
        <v>Valor:  setor</v>
      </c>
      <c r="T8" s="40" t="s">
        <v>10</v>
      </c>
      <c r="U8" s="25" t="str">
        <f t="shared" si="6"/>
        <v>Propriedade  é.setor</v>
      </c>
      <c r="V8" s="25" t="str">
        <f t="shared" si="3"/>
        <v>setor</v>
      </c>
    </row>
    <row r="9" spans="1:22" ht="7.9" customHeight="1" x14ac:dyDescent="0.25">
      <c r="A9" s="46">
        <v>9</v>
      </c>
      <c r="B9" s="33" t="str">
        <f t="shared" ref="B9:B10" si="10">E9</f>
        <v>predial</v>
      </c>
      <c r="C9" s="41" t="str">
        <f t="shared" si="7"/>
        <v>núcleo</v>
      </c>
      <c r="D9" s="16" t="s">
        <v>4</v>
      </c>
      <c r="E9" s="12" t="str">
        <f>E7</f>
        <v>predial</v>
      </c>
      <c r="F9" s="12" t="s">
        <v>50</v>
      </c>
      <c r="G9" s="24" t="s">
        <v>10</v>
      </c>
      <c r="H9" s="24" t="s">
        <v>10</v>
      </c>
      <c r="I9" s="24" t="s">
        <v>20</v>
      </c>
      <c r="J9" s="24" t="s">
        <v>10</v>
      </c>
      <c r="K9" s="24" t="s">
        <v>10</v>
      </c>
      <c r="L9" s="24" t="s">
        <v>10</v>
      </c>
      <c r="M9" s="24" t="s">
        <v>10</v>
      </c>
      <c r="N9" s="24" t="s">
        <v>10</v>
      </c>
      <c r="O9" s="24" t="s">
        <v>10</v>
      </c>
      <c r="P9" s="9" t="str">
        <f t="shared" si="4"/>
        <v>BIM</v>
      </c>
      <c r="Q9" s="11" t="str">
        <f t="shared" si="5"/>
        <v>Limite</v>
      </c>
      <c r="R9" s="17" t="str">
        <f t="shared" si="1"/>
        <v>Propriedade: é.núcleo    Domínio: BIM     Range: Limite</v>
      </c>
      <c r="S9" s="17" t="str">
        <f t="shared" si="2"/>
        <v>Valor:  núcleo</v>
      </c>
      <c r="T9" s="40" t="s">
        <v>10</v>
      </c>
      <c r="U9" s="25" t="str">
        <f t="shared" si="6"/>
        <v>Propriedade  é.núcleo</v>
      </c>
      <c r="V9" s="25" t="str">
        <f t="shared" si="3"/>
        <v>núcleo</v>
      </c>
    </row>
    <row r="10" spans="1:22" ht="7.9" customHeight="1" x14ac:dyDescent="0.25">
      <c r="A10" s="46">
        <v>10</v>
      </c>
      <c r="B10" s="33" t="str">
        <f t="shared" si="10"/>
        <v>predial</v>
      </c>
      <c r="C10" s="41" t="str">
        <f t="shared" si="7"/>
        <v>dentro.de</v>
      </c>
      <c r="D10" s="16" t="s">
        <v>4</v>
      </c>
      <c r="E10" s="12" t="str">
        <f>E8</f>
        <v>predial</v>
      </c>
      <c r="F10" s="12" t="s">
        <v>51</v>
      </c>
      <c r="G10" s="24" t="s">
        <v>10</v>
      </c>
      <c r="H10" s="24" t="s">
        <v>10</v>
      </c>
      <c r="I10" s="24" t="s">
        <v>20</v>
      </c>
      <c r="J10" s="24" t="s">
        <v>10</v>
      </c>
      <c r="K10" s="24" t="s">
        <v>22</v>
      </c>
      <c r="L10" s="24" t="s">
        <v>10</v>
      </c>
      <c r="M10" s="24" t="s">
        <v>10</v>
      </c>
      <c r="N10" s="24" t="s">
        <v>10</v>
      </c>
      <c r="O10" s="24" t="s">
        <v>10</v>
      </c>
      <c r="P10" s="9" t="str">
        <f t="shared" si="4"/>
        <v>BIM</v>
      </c>
      <c r="Q10" s="11" t="str">
        <f t="shared" si="5"/>
        <v>Limite</v>
      </c>
      <c r="R10" s="17" t="str">
        <f t="shared" si="1"/>
        <v>Propriedade: é.dentro.de    Domínio: BIM     Range: Limite</v>
      </c>
      <c r="S10" s="17" t="str">
        <f t="shared" si="2"/>
        <v>Valor:  dentro.de</v>
      </c>
      <c r="T10" s="40" t="s">
        <v>10</v>
      </c>
      <c r="U10" s="25" t="str">
        <f t="shared" si="6"/>
        <v>Propriedade  é.dentro.de</v>
      </c>
      <c r="V10" s="25" t="str">
        <f t="shared" si="3"/>
        <v>dentro.de</v>
      </c>
    </row>
    <row r="11" spans="1:22" ht="7.9" customHeight="1" x14ac:dyDescent="0.25">
      <c r="A11" s="46">
        <v>11</v>
      </c>
      <c r="B11" s="33" t="str">
        <f t="shared" si="8"/>
        <v>predial</v>
      </c>
      <c r="C11" s="41" t="str">
        <f t="shared" si="7"/>
        <v>localizado.em</v>
      </c>
      <c r="D11" s="16" t="s">
        <v>4</v>
      </c>
      <c r="E11" s="12" t="str">
        <f t="shared" si="9"/>
        <v>predial</v>
      </c>
      <c r="F11" s="12" t="s">
        <v>57</v>
      </c>
      <c r="G11" s="24" t="s">
        <v>10</v>
      </c>
      <c r="H11" s="24" t="s">
        <v>10</v>
      </c>
      <c r="I11" s="24" t="s">
        <v>20</v>
      </c>
      <c r="J11" s="24" t="s">
        <v>10</v>
      </c>
      <c r="K11" s="24" t="s">
        <v>22</v>
      </c>
      <c r="L11" s="24" t="s">
        <v>10</v>
      </c>
      <c r="M11" s="24" t="s">
        <v>10</v>
      </c>
      <c r="N11" s="24" t="s">
        <v>10</v>
      </c>
      <c r="O11" s="24" t="s">
        <v>10</v>
      </c>
      <c r="P11" s="9" t="str">
        <f t="shared" si="4"/>
        <v>BIM</v>
      </c>
      <c r="Q11" s="11" t="str">
        <f t="shared" si="5"/>
        <v>Limite</v>
      </c>
      <c r="R11" s="17" t="str">
        <f t="shared" si="1"/>
        <v>Propriedade: é.localizado.em    Domínio: BIM     Range: Limite</v>
      </c>
      <c r="S11" s="17" t="str">
        <f t="shared" si="2"/>
        <v>Valor:  localizado.em</v>
      </c>
      <c r="T11" s="40" t="s">
        <v>10</v>
      </c>
      <c r="U11" s="25" t="str">
        <f t="shared" si="6"/>
        <v>Propriedade  é.localizado.em</v>
      </c>
      <c r="V11" s="25" t="str">
        <f t="shared" si="3"/>
        <v>localizado.em</v>
      </c>
    </row>
    <row r="12" spans="1:22" ht="7.9" customHeight="1" x14ac:dyDescent="0.25">
      <c r="A12" s="46">
        <v>12</v>
      </c>
      <c r="B12" s="33" t="str">
        <f t="shared" si="8"/>
        <v>predial</v>
      </c>
      <c r="C12" s="41" t="str">
        <f t="shared" si="7"/>
        <v>acima.de</v>
      </c>
      <c r="D12" s="16" t="s">
        <v>4</v>
      </c>
      <c r="E12" s="12" t="str">
        <f t="shared" si="9"/>
        <v>predial</v>
      </c>
      <c r="F12" s="12" t="s">
        <v>54</v>
      </c>
      <c r="G12" s="24" t="s">
        <v>10</v>
      </c>
      <c r="H12" s="24" t="s">
        <v>10</v>
      </c>
      <c r="I12" s="24" t="s">
        <v>10</v>
      </c>
      <c r="J12" s="24" t="s">
        <v>10</v>
      </c>
      <c r="K12" s="24" t="s">
        <v>22</v>
      </c>
      <c r="L12" s="24" t="s">
        <v>10</v>
      </c>
      <c r="M12" s="24" t="s">
        <v>10</v>
      </c>
      <c r="N12" s="24" t="s">
        <v>55</v>
      </c>
      <c r="O12" s="24" t="s">
        <v>10</v>
      </c>
      <c r="P12" s="9" t="str">
        <f t="shared" si="4"/>
        <v>BIM</v>
      </c>
      <c r="Q12" s="11" t="str">
        <f t="shared" si="5"/>
        <v>Limite</v>
      </c>
      <c r="R12" s="17" t="str">
        <f t="shared" si="1"/>
        <v>Propriedade: é.acima.de    Domínio: BIM     Range: Limite</v>
      </c>
      <c r="S12" s="17" t="str">
        <f t="shared" si="2"/>
        <v>Valor:  acima.de</v>
      </c>
      <c r="T12" s="40" t="s">
        <v>10</v>
      </c>
      <c r="U12" s="25" t="str">
        <f t="shared" si="6"/>
        <v>Propriedade  é.acima.de</v>
      </c>
      <c r="V12" s="25" t="str">
        <f t="shared" si="3"/>
        <v>acima.de</v>
      </c>
    </row>
    <row r="13" spans="1:22" ht="7.9" customHeight="1" x14ac:dyDescent="0.25">
      <c r="A13" s="46">
        <v>13</v>
      </c>
      <c r="B13" s="33" t="str">
        <f t="shared" si="8"/>
        <v>predial</v>
      </c>
      <c r="C13" s="41" t="str">
        <f t="shared" si="7"/>
        <v>embaixo.de</v>
      </c>
      <c r="D13" s="16" t="s">
        <v>4</v>
      </c>
      <c r="E13" s="12" t="str">
        <f t="shared" si="9"/>
        <v>predial</v>
      </c>
      <c r="F13" s="12" t="s">
        <v>55</v>
      </c>
      <c r="G13" s="24" t="s">
        <v>10</v>
      </c>
      <c r="H13" s="24" t="s">
        <v>10</v>
      </c>
      <c r="I13" s="24" t="s">
        <v>10</v>
      </c>
      <c r="J13" s="24" t="s">
        <v>10</v>
      </c>
      <c r="K13" s="24" t="s">
        <v>22</v>
      </c>
      <c r="L13" s="24" t="s">
        <v>10</v>
      </c>
      <c r="M13" s="24" t="s">
        <v>10</v>
      </c>
      <c r="N13" s="24" t="s">
        <v>10</v>
      </c>
      <c r="O13" s="24" t="s">
        <v>10</v>
      </c>
      <c r="P13" s="9" t="str">
        <f t="shared" si="4"/>
        <v>BIM</v>
      </c>
      <c r="Q13" s="11" t="str">
        <f t="shared" si="5"/>
        <v>Limite</v>
      </c>
      <c r="R13" s="17" t="str">
        <f t="shared" si="1"/>
        <v>Propriedade: é.embaixo.de    Domínio: BIM     Range: Limite</v>
      </c>
      <c r="S13" s="17" t="str">
        <f t="shared" si="2"/>
        <v>Valor:  embaixo.de</v>
      </c>
      <c r="T13" s="40" t="s">
        <v>10</v>
      </c>
      <c r="U13" s="25" t="str">
        <f t="shared" si="6"/>
        <v>Propriedade  é.embaixo.de</v>
      </c>
      <c r="V13" s="25" t="str">
        <f t="shared" si="3"/>
        <v>embaixo.de</v>
      </c>
    </row>
    <row r="14" spans="1:22" ht="7.9" customHeight="1" x14ac:dyDescent="0.25">
      <c r="A14" s="46">
        <v>14</v>
      </c>
      <c r="B14" s="33" t="str">
        <f t="shared" ref="B14" si="11">E14</f>
        <v>predial</v>
      </c>
      <c r="C14" s="41" t="str">
        <f t="shared" si="7"/>
        <v>frente.a</v>
      </c>
      <c r="D14" s="16" t="s">
        <v>4</v>
      </c>
      <c r="E14" s="12" t="str">
        <f>E12</f>
        <v>predial</v>
      </c>
      <c r="F14" s="12" t="s">
        <v>53</v>
      </c>
      <c r="G14" s="24" t="s">
        <v>10</v>
      </c>
      <c r="H14" s="24" t="s">
        <v>10</v>
      </c>
      <c r="I14" s="24" t="s">
        <v>10</v>
      </c>
      <c r="J14" s="24" t="s">
        <v>21</v>
      </c>
      <c r="K14" s="24" t="s">
        <v>10</v>
      </c>
      <c r="L14" s="24" t="s">
        <v>10</v>
      </c>
      <c r="M14" s="24" t="s">
        <v>10</v>
      </c>
      <c r="N14" s="24" t="s">
        <v>10</v>
      </c>
      <c r="O14" s="24" t="s">
        <v>10</v>
      </c>
      <c r="P14" s="9" t="str">
        <f t="shared" si="4"/>
        <v>BIM</v>
      </c>
      <c r="Q14" s="11" t="str">
        <f t="shared" si="5"/>
        <v>Limite</v>
      </c>
      <c r="R14" s="17" t="str">
        <f t="shared" si="1"/>
        <v>Propriedade: é.frente.a    Domínio: BIM     Range: Limite</v>
      </c>
      <c r="S14" s="17" t="str">
        <f t="shared" si="2"/>
        <v>Valor:  frente.a</v>
      </c>
      <c r="T14" s="40" t="s">
        <v>10</v>
      </c>
      <c r="U14" s="25" t="str">
        <f t="shared" si="6"/>
        <v>Propriedade  é.frente.a</v>
      </c>
      <c r="V14" s="25" t="str">
        <f t="shared" si="3"/>
        <v>frente.a</v>
      </c>
    </row>
    <row r="15" spans="1:22" ht="7.9" customHeight="1" x14ac:dyDescent="0.25">
      <c r="A15" s="46">
        <v>15</v>
      </c>
      <c r="B15" s="33" t="str">
        <f t="shared" si="8"/>
        <v>predial</v>
      </c>
      <c r="C15" s="41" t="str">
        <f t="shared" si="7"/>
        <v>adjacente.a</v>
      </c>
      <c r="D15" s="16" t="s">
        <v>4</v>
      </c>
      <c r="E15" s="12" t="str">
        <f>E13</f>
        <v>predial</v>
      </c>
      <c r="F15" s="12" t="s">
        <v>52</v>
      </c>
      <c r="G15" s="24" t="s">
        <v>10</v>
      </c>
      <c r="H15" s="24" t="s">
        <v>10</v>
      </c>
      <c r="I15" s="24" t="s">
        <v>10</v>
      </c>
      <c r="J15" s="24" t="s">
        <v>21</v>
      </c>
      <c r="K15" s="24" t="s">
        <v>10</v>
      </c>
      <c r="L15" s="24" t="s">
        <v>10</v>
      </c>
      <c r="M15" s="24" t="s">
        <v>10</v>
      </c>
      <c r="N15" s="24" t="s">
        <v>10</v>
      </c>
      <c r="O15" s="24" t="s">
        <v>10</v>
      </c>
      <c r="P15" s="9" t="str">
        <f t="shared" si="4"/>
        <v>BIM</v>
      </c>
      <c r="Q15" s="11" t="str">
        <f t="shared" si="5"/>
        <v>Limite</v>
      </c>
      <c r="R15" s="17" t="str">
        <f t="shared" si="1"/>
        <v>Propriedade: é.adjacente.a    Domínio: BIM     Range: Limite</v>
      </c>
      <c r="S15" s="17" t="str">
        <f t="shared" si="2"/>
        <v>Valor:  adjacente.a</v>
      </c>
      <c r="T15" s="40" t="s">
        <v>10</v>
      </c>
      <c r="U15" s="25" t="str">
        <f t="shared" si="6"/>
        <v>Propriedade  é.adjacente.a</v>
      </c>
      <c r="V15" s="25" t="str">
        <f t="shared" si="3"/>
        <v>adjacente.a</v>
      </c>
    </row>
    <row r="16" spans="1:22" ht="7.9" customHeight="1" x14ac:dyDescent="0.25">
      <c r="A16" s="46">
        <v>16</v>
      </c>
      <c r="B16" s="27" t="str">
        <f>E16</f>
        <v>de.localização</v>
      </c>
      <c r="C16" s="39" t="str">
        <f t="shared" si="0"/>
        <v>regional</v>
      </c>
      <c r="D16" s="42" t="s">
        <v>4</v>
      </c>
      <c r="E16" s="28" t="str">
        <f>F2</f>
        <v>de.localização</v>
      </c>
      <c r="F16" s="28" t="s">
        <v>44</v>
      </c>
      <c r="G16" s="24" t="s">
        <v>10</v>
      </c>
      <c r="H16" s="24" t="s">
        <v>10</v>
      </c>
      <c r="I16" s="24" t="s">
        <v>10</v>
      </c>
      <c r="J16" s="24" t="s">
        <v>10</v>
      </c>
      <c r="K16" s="24" t="s">
        <v>10</v>
      </c>
      <c r="L16" s="24" t="s">
        <v>10</v>
      </c>
      <c r="M16" s="24" t="s">
        <v>10</v>
      </c>
      <c r="N16" s="24" t="s">
        <v>10</v>
      </c>
      <c r="O16" s="24" t="s">
        <v>10</v>
      </c>
      <c r="P16" s="9" t="str">
        <f t="shared" si="4"/>
        <v>BIM</v>
      </c>
      <c r="Q16" s="21" t="s">
        <v>36</v>
      </c>
      <c r="R16" s="17" t="str">
        <f t="shared" si="1"/>
        <v>Propriedade: regional    Domínio: BIM     Range: Urbano</v>
      </c>
      <c r="S16" s="17" t="str">
        <f t="shared" si="2"/>
        <v>Valor:  regional</v>
      </c>
      <c r="T16" s="40" t="s">
        <v>10</v>
      </c>
      <c r="U16" s="25" t="str">
        <f t="shared" si="6"/>
        <v>Propriedade  regional</v>
      </c>
      <c r="V16" s="25" t="str">
        <f t="shared" si="3"/>
        <v>regional</v>
      </c>
    </row>
    <row r="17" spans="1:22" ht="7.9" customHeight="1" x14ac:dyDescent="0.25">
      <c r="A17" s="46">
        <v>17</v>
      </c>
      <c r="B17" s="33" t="str">
        <f>E17</f>
        <v>regional</v>
      </c>
      <c r="C17" s="41" t="str">
        <f t="shared" si="7"/>
        <v>continente</v>
      </c>
      <c r="D17" s="36" t="s">
        <v>4</v>
      </c>
      <c r="E17" s="12" t="str">
        <f>F16</f>
        <v>regional</v>
      </c>
      <c r="F17" s="12" t="s">
        <v>78</v>
      </c>
      <c r="G17" s="30" t="s">
        <v>33</v>
      </c>
      <c r="H17" s="24" t="s">
        <v>10</v>
      </c>
      <c r="I17" s="24" t="s">
        <v>10</v>
      </c>
      <c r="J17" s="24" t="s">
        <v>10</v>
      </c>
      <c r="K17" s="24" t="s">
        <v>10</v>
      </c>
      <c r="L17" s="24" t="s">
        <v>10</v>
      </c>
      <c r="M17" s="24" t="s">
        <v>10</v>
      </c>
      <c r="N17" s="24" t="s">
        <v>10</v>
      </c>
      <c r="O17" s="24" t="s">
        <v>10</v>
      </c>
      <c r="P17" s="9" t="str">
        <f t="shared" si="4"/>
        <v>BIM</v>
      </c>
      <c r="Q17" s="11" t="str">
        <f t="shared" si="5"/>
        <v>Urbano</v>
      </c>
      <c r="R17" s="17" t="str">
        <f t="shared" si="1"/>
        <v>Propriedade: tem.continente    Domínio: BIM     Range: Urbano</v>
      </c>
      <c r="S17" s="17" t="str">
        <f t="shared" si="2"/>
        <v>Valor:  continente</v>
      </c>
      <c r="T17" s="40" t="s">
        <v>10</v>
      </c>
      <c r="U17" s="25" t="str">
        <f t="shared" si="6"/>
        <v>Propriedade  tem.continente</v>
      </c>
      <c r="V17" s="25" t="str">
        <f t="shared" si="3"/>
        <v>continente</v>
      </c>
    </row>
    <row r="18" spans="1:22" ht="7.9" customHeight="1" x14ac:dyDescent="0.25">
      <c r="A18" s="46">
        <v>18</v>
      </c>
      <c r="B18" s="33" t="str">
        <f t="shared" ref="B18:B19" si="12">E18</f>
        <v>regional</v>
      </c>
      <c r="C18" s="41" t="str">
        <f t="shared" si="7"/>
        <v>país</v>
      </c>
      <c r="D18" s="36" t="s">
        <v>4</v>
      </c>
      <c r="E18" s="12" t="str">
        <f>E17</f>
        <v>regional</v>
      </c>
      <c r="F18" s="12" t="s">
        <v>79</v>
      </c>
      <c r="G18" s="30" t="s">
        <v>33</v>
      </c>
      <c r="H18" s="24" t="s">
        <v>10</v>
      </c>
      <c r="I18" s="24" t="s">
        <v>10</v>
      </c>
      <c r="J18" s="24" t="s">
        <v>10</v>
      </c>
      <c r="K18" s="24" t="s">
        <v>10</v>
      </c>
      <c r="L18" s="24" t="s">
        <v>10</v>
      </c>
      <c r="M18" s="24" t="s">
        <v>10</v>
      </c>
      <c r="N18" s="24" t="s">
        <v>10</v>
      </c>
      <c r="O18" s="24" t="s">
        <v>10</v>
      </c>
      <c r="P18" s="9" t="str">
        <f t="shared" si="4"/>
        <v>BIM</v>
      </c>
      <c r="Q18" s="11" t="str">
        <f t="shared" si="5"/>
        <v>Urbano</v>
      </c>
      <c r="R18" s="17" t="str">
        <f t="shared" si="1"/>
        <v>Propriedade: tem.país    Domínio: BIM     Range: Urbano</v>
      </c>
      <c r="S18" s="17" t="str">
        <f t="shared" si="2"/>
        <v>Valor:  país</v>
      </c>
      <c r="T18" s="40" t="s">
        <v>10</v>
      </c>
      <c r="U18" s="25" t="str">
        <f t="shared" si="6"/>
        <v>Propriedade  tem.país</v>
      </c>
      <c r="V18" s="25" t="str">
        <f t="shared" si="3"/>
        <v>país</v>
      </c>
    </row>
    <row r="19" spans="1:22" ht="7.9" customHeight="1" x14ac:dyDescent="0.25">
      <c r="A19" s="46">
        <v>19</v>
      </c>
      <c r="B19" s="33" t="str">
        <f t="shared" si="12"/>
        <v>regional</v>
      </c>
      <c r="C19" s="41" t="str">
        <f t="shared" si="7"/>
        <v>estado</v>
      </c>
      <c r="D19" s="36" t="s">
        <v>4</v>
      </c>
      <c r="E19" s="12" t="str">
        <f>E18</f>
        <v>regional</v>
      </c>
      <c r="F19" s="12" t="s">
        <v>80</v>
      </c>
      <c r="G19" s="30" t="s">
        <v>33</v>
      </c>
      <c r="H19" s="24" t="s">
        <v>10</v>
      </c>
      <c r="I19" s="24" t="s">
        <v>10</v>
      </c>
      <c r="J19" s="24" t="s">
        <v>10</v>
      </c>
      <c r="K19" s="24" t="s">
        <v>10</v>
      </c>
      <c r="L19" s="24" t="s">
        <v>10</v>
      </c>
      <c r="M19" s="24" t="s">
        <v>10</v>
      </c>
      <c r="N19" s="24" t="s">
        <v>10</v>
      </c>
      <c r="O19" s="24" t="s">
        <v>10</v>
      </c>
      <c r="P19" s="9" t="str">
        <f t="shared" si="4"/>
        <v>BIM</v>
      </c>
      <c r="Q19" s="11" t="str">
        <f t="shared" si="5"/>
        <v>Urbano</v>
      </c>
      <c r="R19" s="17" t="str">
        <f t="shared" si="1"/>
        <v>Propriedade: tem.estado    Domínio: BIM     Range: Urbano</v>
      </c>
      <c r="S19" s="17" t="str">
        <f t="shared" si="2"/>
        <v>Valor:  estado</v>
      </c>
      <c r="T19" s="40" t="s">
        <v>10</v>
      </c>
      <c r="U19" s="25" t="str">
        <f t="shared" si="6"/>
        <v>Propriedade  tem.estado</v>
      </c>
      <c r="V19" s="25" t="str">
        <f t="shared" si="3"/>
        <v>estado</v>
      </c>
    </row>
    <row r="20" spans="1:22" ht="7.9" customHeight="1" x14ac:dyDescent="0.25">
      <c r="A20" s="46">
        <v>20</v>
      </c>
      <c r="B20" s="27" t="str">
        <f>E20</f>
        <v>de.localização</v>
      </c>
      <c r="C20" s="39" t="str">
        <f t="shared" si="0"/>
        <v>urbana</v>
      </c>
      <c r="D20" s="42" t="s">
        <v>4</v>
      </c>
      <c r="E20" s="28" t="str">
        <f>F2</f>
        <v>de.localização</v>
      </c>
      <c r="F20" s="28" t="s">
        <v>41</v>
      </c>
      <c r="G20" s="24" t="s">
        <v>10</v>
      </c>
      <c r="H20" s="24" t="s">
        <v>10</v>
      </c>
      <c r="I20" s="24" t="s">
        <v>10</v>
      </c>
      <c r="J20" s="24" t="s">
        <v>10</v>
      </c>
      <c r="K20" s="24" t="s">
        <v>10</v>
      </c>
      <c r="L20" s="24" t="s">
        <v>10</v>
      </c>
      <c r="M20" s="24" t="s">
        <v>10</v>
      </c>
      <c r="N20" s="24" t="s">
        <v>10</v>
      </c>
      <c r="O20" s="24" t="s">
        <v>10</v>
      </c>
      <c r="P20" s="9" t="str">
        <f t="shared" si="4"/>
        <v>BIM</v>
      </c>
      <c r="Q20" s="11" t="str">
        <f t="shared" si="5"/>
        <v>Urbano</v>
      </c>
      <c r="R20" s="17" t="str">
        <f t="shared" si="1"/>
        <v>Propriedade: urbana    Domínio: BIM     Range: Urbano</v>
      </c>
      <c r="S20" s="17" t="str">
        <f t="shared" si="2"/>
        <v>Valor:  urbana</v>
      </c>
      <c r="T20" s="40" t="s">
        <v>10</v>
      </c>
      <c r="U20" s="25" t="str">
        <f t="shared" si="6"/>
        <v>Propriedade  urbana</v>
      </c>
      <c r="V20" s="25" t="str">
        <f t="shared" si="3"/>
        <v>urbana</v>
      </c>
    </row>
    <row r="21" spans="1:22" ht="7.9" customHeight="1" x14ac:dyDescent="0.25">
      <c r="A21" s="46">
        <v>21</v>
      </c>
      <c r="B21" s="33" t="str">
        <f>E21</f>
        <v>urbana</v>
      </c>
      <c r="C21" s="41" t="str">
        <f t="shared" ref="C21:C23" si="13">MID(F21,FIND(".",F21,1)+1,100)</f>
        <v>cidade</v>
      </c>
      <c r="D21" s="36" t="s">
        <v>4</v>
      </c>
      <c r="E21" s="12" t="str">
        <f>F20</f>
        <v>urbana</v>
      </c>
      <c r="F21" s="12" t="s">
        <v>81</v>
      </c>
      <c r="G21" s="30" t="s">
        <v>33</v>
      </c>
      <c r="H21" s="24" t="s">
        <v>10</v>
      </c>
      <c r="I21" s="24" t="s">
        <v>10</v>
      </c>
      <c r="J21" s="24" t="s">
        <v>10</v>
      </c>
      <c r="K21" s="24" t="s">
        <v>10</v>
      </c>
      <c r="L21" s="24" t="s">
        <v>10</v>
      </c>
      <c r="M21" s="24" t="s">
        <v>10</v>
      </c>
      <c r="N21" s="24" t="s">
        <v>10</v>
      </c>
      <c r="O21" s="24" t="s">
        <v>10</v>
      </c>
      <c r="P21" s="9" t="str">
        <f t="shared" si="4"/>
        <v>BIM</v>
      </c>
      <c r="Q21" s="11" t="str">
        <f t="shared" si="5"/>
        <v>Urbano</v>
      </c>
      <c r="R21" s="17" t="str">
        <f t="shared" si="1"/>
        <v>Propriedade: tem.cidade    Domínio: BIM     Range: Urbano</v>
      </c>
      <c r="S21" s="17" t="str">
        <f t="shared" si="2"/>
        <v>Valor:  cidade</v>
      </c>
      <c r="T21" s="40" t="s">
        <v>10</v>
      </c>
      <c r="U21" s="25" t="str">
        <f t="shared" si="6"/>
        <v>Propriedade  tem.cidade</v>
      </c>
      <c r="V21" s="25" t="str">
        <f t="shared" si="3"/>
        <v>cidade</v>
      </c>
    </row>
    <row r="22" spans="1:22" ht="7.9" customHeight="1" x14ac:dyDescent="0.25">
      <c r="A22" s="46">
        <v>22</v>
      </c>
      <c r="B22" s="33" t="str">
        <f t="shared" ref="B22:B24" si="14">E22</f>
        <v>urbana</v>
      </c>
      <c r="C22" s="41" t="str">
        <f t="shared" si="13"/>
        <v>bairro</v>
      </c>
      <c r="D22" s="36" t="s">
        <v>4</v>
      </c>
      <c r="E22" s="12" t="str">
        <f>E21</f>
        <v>urbana</v>
      </c>
      <c r="F22" s="12" t="s">
        <v>82</v>
      </c>
      <c r="G22" s="30" t="s">
        <v>33</v>
      </c>
      <c r="H22" s="24" t="s">
        <v>10</v>
      </c>
      <c r="I22" s="24" t="s">
        <v>10</v>
      </c>
      <c r="J22" s="24" t="s">
        <v>10</v>
      </c>
      <c r="K22" s="24" t="s">
        <v>10</v>
      </c>
      <c r="L22" s="24" t="s">
        <v>10</v>
      </c>
      <c r="M22" s="24" t="s">
        <v>10</v>
      </c>
      <c r="N22" s="24" t="s">
        <v>10</v>
      </c>
      <c r="O22" s="24" t="s">
        <v>10</v>
      </c>
      <c r="P22" s="9" t="str">
        <f t="shared" si="4"/>
        <v>BIM</v>
      </c>
      <c r="Q22" s="11" t="str">
        <f t="shared" si="5"/>
        <v>Urbano</v>
      </c>
      <c r="R22" s="17" t="str">
        <f t="shared" si="1"/>
        <v>Propriedade: tem.bairro    Domínio: BIM     Range: Urbano</v>
      </c>
      <c r="S22" s="17" t="str">
        <f t="shared" si="2"/>
        <v>Valor:  bairro</v>
      </c>
      <c r="T22" s="40" t="s">
        <v>10</v>
      </c>
      <c r="U22" s="25" t="str">
        <f t="shared" si="6"/>
        <v>Propriedade  tem.bairro</v>
      </c>
      <c r="V22" s="25" t="str">
        <f t="shared" si="3"/>
        <v>bairro</v>
      </c>
    </row>
    <row r="23" spans="1:22" ht="7.9" customHeight="1" x14ac:dyDescent="0.25">
      <c r="A23" s="46">
        <v>23</v>
      </c>
      <c r="B23" s="33" t="str">
        <f t="shared" si="14"/>
        <v>urbana</v>
      </c>
      <c r="C23" s="41" t="str">
        <f t="shared" si="13"/>
        <v>número</v>
      </c>
      <c r="D23" s="36" t="s">
        <v>4</v>
      </c>
      <c r="E23" s="12" t="str">
        <f t="shared" ref="E23:E24" si="15">E22</f>
        <v>urbana</v>
      </c>
      <c r="F23" s="12" t="s">
        <v>119</v>
      </c>
      <c r="G23" s="30" t="s">
        <v>33</v>
      </c>
      <c r="H23" s="24" t="s">
        <v>10</v>
      </c>
      <c r="I23" s="24" t="s">
        <v>10</v>
      </c>
      <c r="J23" s="24" t="s">
        <v>10</v>
      </c>
      <c r="K23" s="24" t="s">
        <v>10</v>
      </c>
      <c r="L23" s="24" t="s">
        <v>10</v>
      </c>
      <c r="M23" s="24" t="s">
        <v>10</v>
      </c>
      <c r="N23" s="24" t="s">
        <v>10</v>
      </c>
      <c r="O23" s="24" t="s">
        <v>10</v>
      </c>
      <c r="P23" s="9" t="str">
        <f t="shared" si="4"/>
        <v>BIM</v>
      </c>
      <c r="Q23" s="11" t="str">
        <f t="shared" si="5"/>
        <v>Urbano</v>
      </c>
      <c r="R23" s="17" t="str">
        <f t="shared" ref="R23" si="16">_xlfn.CONCAT("Propriedade: ",  F23, "    Domínio: ", P23, "     Range: ", Q23)</f>
        <v>Propriedade: tem.número    Domínio: BIM     Range: Urbano</v>
      </c>
      <c r="S23" s="17" t="str">
        <f t="shared" si="2"/>
        <v>Valor:  número</v>
      </c>
      <c r="T23" s="40" t="s">
        <v>10</v>
      </c>
      <c r="U23" s="25" t="str">
        <f t="shared" si="6"/>
        <v>Propriedade  tem.número</v>
      </c>
      <c r="V23" s="25" t="str">
        <f t="shared" si="3"/>
        <v>número</v>
      </c>
    </row>
    <row r="24" spans="1:22" ht="7.9" customHeight="1" x14ac:dyDescent="0.25">
      <c r="A24" s="46">
        <v>24</v>
      </c>
      <c r="B24" s="33" t="str">
        <f t="shared" si="14"/>
        <v>urbana</v>
      </c>
      <c r="C24" s="41" t="str">
        <f t="shared" ref="C24" si="17">MID(F24,FIND(".",F24,1)+1,100)</f>
        <v>descrição</v>
      </c>
      <c r="D24" s="36" t="s">
        <v>4</v>
      </c>
      <c r="E24" s="12" t="str">
        <f t="shared" si="15"/>
        <v>urbana</v>
      </c>
      <c r="F24" s="12" t="s">
        <v>114</v>
      </c>
      <c r="G24" s="30" t="s">
        <v>33</v>
      </c>
      <c r="H24" s="24" t="s">
        <v>10</v>
      </c>
      <c r="I24" s="24" t="s">
        <v>10</v>
      </c>
      <c r="J24" s="24" t="s">
        <v>10</v>
      </c>
      <c r="K24" s="24" t="s">
        <v>10</v>
      </c>
      <c r="L24" s="24" t="s">
        <v>10</v>
      </c>
      <c r="M24" s="24" t="s">
        <v>10</v>
      </c>
      <c r="N24" s="24" t="s">
        <v>10</v>
      </c>
      <c r="O24" s="24" t="s">
        <v>10</v>
      </c>
      <c r="P24" s="9" t="str">
        <f t="shared" si="4"/>
        <v>BIM</v>
      </c>
      <c r="Q24" s="11" t="str">
        <f t="shared" si="5"/>
        <v>Urbano</v>
      </c>
      <c r="R24" s="17" t="str">
        <f t="shared" ref="R24:R27" si="18">_xlfn.CONCAT("Propriedade: ",  F24, "    Domínio: ", P24, "     Range: ", Q24)</f>
        <v>Propriedade: tem.descrição    Domínio: BIM     Range: Urbano</v>
      </c>
      <c r="S24" s="17" t="str">
        <f t="shared" ref="S24:S27" si="19">_xlfn.CONCAT("Valor:  ", C24)</f>
        <v>Valor:  descrição</v>
      </c>
      <c r="T24" s="40" t="s">
        <v>10</v>
      </c>
      <c r="U24" s="25" t="str">
        <f t="shared" si="6"/>
        <v>Propriedade  tem.descrição</v>
      </c>
      <c r="V24" s="25" t="str">
        <f t="shared" ref="V24:V27" si="20">C24</f>
        <v>descrição</v>
      </c>
    </row>
    <row r="25" spans="1:22" ht="7.9" customHeight="1" x14ac:dyDescent="0.25">
      <c r="A25" s="46">
        <v>25</v>
      </c>
      <c r="B25" s="34" t="s">
        <v>101</v>
      </c>
      <c r="C25" s="34" t="str">
        <f t="shared" ref="C25" si="21">F25</f>
        <v>de.Identificação</v>
      </c>
      <c r="D25" s="35" t="s">
        <v>4</v>
      </c>
      <c r="E25" s="22" t="s">
        <v>100</v>
      </c>
      <c r="F25" s="22" t="s">
        <v>123</v>
      </c>
      <c r="G25" s="23" t="s">
        <v>10</v>
      </c>
      <c r="H25" s="23" t="s">
        <v>10</v>
      </c>
      <c r="I25" s="23" t="s">
        <v>10</v>
      </c>
      <c r="J25" s="23" t="s">
        <v>10</v>
      </c>
      <c r="K25" s="23" t="s">
        <v>10</v>
      </c>
      <c r="L25" s="23" t="s">
        <v>10</v>
      </c>
      <c r="M25" s="23" t="s">
        <v>10</v>
      </c>
      <c r="N25" s="23" t="s">
        <v>10</v>
      </c>
      <c r="O25" s="23" t="s">
        <v>10</v>
      </c>
      <c r="P25" s="9" t="str">
        <f t="shared" si="4"/>
        <v>BIM</v>
      </c>
      <c r="Q25" s="11" t="str">
        <f t="shared" si="5"/>
        <v>Urbano</v>
      </c>
      <c r="R25" s="17" t="str">
        <f t="shared" si="18"/>
        <v>Propriedade: de.Identificação    Domínio: BIM     Range: Urbano</v>
      </c>
      <c r="S25" s="17" t="str">
        <f t="shared" si="19"/>
        <v>Valor:  de.Identificação</v>
      </c>
      <c r="T25" s="40" t="s">
        <v>10</v>
      </c>
      <c r="U25" s="25" t="str">
        <f t="shared" si="6"/>
        <v>Propriedade  de.Identificação</v>
      </c>
      <c r="V25" s="25" t="str">
        <f t="shared" si="20"/>
        <v>de.Identificação</v>
      </c>
    </row>
    <row r="26" spans="1:22" ht="7.9" customHeight="1" x14ac:dyDescent="0.25">
      <c r="A26" s="46">
        <v>26</v>
      </c>
      <c r="B26" s="27" t="str">
        <f>E26</f>
        <v>de.Identificação</v>
      </c>
      <c r="C26" s="39" t="str">
        <f t="shared" ref="C26" si="22">F26</f>
        <v>urbana</v>
      </c>
      <c r="D26" s="42" t="s">
        <v>4</v>
      </c>
      <c r="E26" s="28" t="str">
        <f>F25</f>
        <v>de.Identificação</v>
      </c>
      <c r="F26" s="28" t="s">
        <v>41</v>
      </c>
      <c r="G26" s="24" t="s">
        <v>10</v>
      </c>
      <c r="H26" s="24" t="s">
        <v>10</v>
      </c>
      <c r="I26" s="24" t="s">
        <v>10</v>
      </c>
      <c r="J26" s="24" t="s">
        <v>10</v>
      </c>
      <c r="K26" s="24" t="s">
        <v>10</v>
      </c>
      <c r="L26" s="24" t="s">
        <v>10</v>
      </c>
      <c r="M26" s="24" t="s">
        <v>10</v>
      </c>
      <c r="N26" s="24" t="s">
        <v>10</v>
      </c>
      <c r="O26" s="24" t="s">
        <v>10</v>
      </c>
      <c r="P26" s="9" t="str">
        <f t="shared" si="4"/>
        <v>BIM</v>
      </c>
      <c r="Q26" s="11" t="str">
        <f t="shared" si="5"/>
        <v>Urbano</v>
      </c>
      <c r="R26" s="17" t="str">
        <f t="shared" si="18"/>
        <v>Propriedade: urbana    Domínio: BIM     Range: Urbano</v>
      </c>
      <c r="S26" s="17" t="str">
        <f t="shared" si="19"/>
        <v>Valor:  urbana</v>
      </c>
      <c r="T26" s="40" t="s">
        <v>10</v>
      </c>
      <c r="U26" s="25" t="str">
        <f t="shared" si="6"/>
        <v>Propriedade  urbana</v>
      </c>
      <c r="V26" s="25" t="str">
        <f t="shared" si="20"/>
        <v>urbana</v>
      </c>
    </row>
    <row r="27" spans="1:22" ht="7.9" customHeight="1" x14ac:dyDescent="0.25">
      <c r="A27" s="46">
        <v>27</v>
      </c>
      <c r="B27" s="33" t="str">
        <f t="shared" ref="B27" si="23">E27</f>
        <v>urbana</v>
      </c>
      <c r="C27" s="41" t="str">
        <f t="shared" ref="C27" si="24">MID(F27,FIND(".",F27,1)+1,100)</f>
        <v>AP</v>
      </c>
      <c r="D27" s="36" t="s">
        <v>4</v>
      </c>
      <c r="E27" s="12" t="str">
        <f>F26</f>
        <v>urbana</v>
      </c>
      <c r="F27" s="12" t="s">
        <v>121</v>
      </c>
      <c r="G27" s="30" t="s">
        <v>33</v>
      </c>
      <c r="H27" s="24" t="s">
        <v>10</v>
      </c>
      <c r="I27" s="24" t="s">
        <v>10</v>
      </c>
      <c r="J27" s="24" t="s">
        <v>10</v>
      </c>
      <c r="K27" s="24" t="s">
        <v>10</v>
      </c>
      <c r="L27" s="24" t="s">
        <v>10</v>
      </c>
      <c r="M27" s="24" t="s">
        <v>10</v>
      </c>
      <c r="N27" s="24" t="s">
        <v>10</v>
      </c>
      <c r="O27" s="24" t="s">
        <v>10</v>
      </c>
      <c r="P27" s="9" t="str">
        <f t="shared" si="4"/>
        <v>BIM</v>
      </c>
      <c r="Q27" s="11" t="str">
        <f t="shared" si="5"/>
        <v>Urbano</v>
      </c>
      <c r="R27" s="17" t="str">
        <f t="shared" si="18"/>
        <v>Propriedade: tem.AP    Domínio: BIM     Range: Urbano</v>
      </c>
      <c r="S27" s="17" t="str">
        <f t="shared" si="19"/>
        <v>Valor:  AP</v>
      </c>
      <c r="T27" s="40" t="s">
        <v>10</v>
      </c>
      <c r="U27" s="25" t="str">
        <f t="shared" si="6"/>
        <v>Propriedade  tem.AP</v>
      </c>
      <c r="V27" s="25" t="str">
        <f t="shared" si="20"/>
        <v>AP</v>
      </c>
    </row>
    <row r="28" spans="1:22" ht="7.9" customHeight="1" x14ac:dyDescent="0.25">
      <c r="A28" s="46">
        <v>28</v>
      </c>
      <c r="B28" s="33" t="str">
        <f t="shared" ref="B28:B29" si="25">E28</f>
        <v>urbana</v>
      </c>
      <c r="C28" s="41" t="str">
        <f t="shared" ref="C28:C29" si="26">MID(F28,FIND(".",F28,1)+1,100)</f>
        <v>RA</v>
      </c>
      <c r="D28" s="36" t="s">
        <v>4</v>
      </c>
      <c r="E28" s="12" t="str">
        <f>E27</f>
        <v>urbana</v>
      </c>
      <c r="F28" s="12" t="s">
        <v>120</v>
      </c>
      <c r="G28" s="30" t="s">
        <v>33</v>
      </c>
      <c r="H28" s="24" t="s">
        <v>10</v>
      </c>
      <c r="I28" s="24" t="s">
        <v>10</v>
      </c>
      <c r="J28" s="24" t="s">
        <v>10</v>
      </c>
      <c r="K28" s="24" t="s">
        <v>10</v>
      </c>
      <c r="L28" s="24" t="s">
        <v>10</v>
      </c>
      <c r="M28" s="24" t="s">
        <v>10</v>
      </c>
      <c r="N28" s="24" t="s">
        <v>10</v>
      </c>
      <c r="O28" s="24" t="s">
        <v>10</v>
      </c>
      <c r="P28" s="9" t="str">
        <f t="shared" si="4"/>
        <v>BIM</v>
      </c>
      <c r="Q28" s="11" t="str">
        <f t="shared" si="5"/>
        <v>Urbano</v>
      </c>
      <c r="R28" s="17" t="str">
        <f t="shared" ref="R28:R29" si="27">_xlfn.CONCAT("Propriedade: ",  F28, "    Domínio: ", P28, "     Range: ", Q28)</f>
        <v>Propriedade: tem.RA    Domínio: BIM     Range: Urbano</v>
      </c>
      <c r="S28" s="17" t="str">
        <f t="shared" ref="S28:S29" si="28">_xlfn.CONCAT("Valor:  ", C28)</f>
        <v>Valor:  RA</v>
      </c>
      <c r="T28" s="40" t="s">
        <v>10</v>
      </c>
      <c r="U28" s="25" t="str">
        <f t="shared" si="6"/>
        <v>Propriedade  tem.RA</v>
      </c>
      <c r="V28" s="25" t="str">
        <f t="shared" ref="V28:V29" si="29">C28</f>
        <v>RA</v>
      </c>
    </row>
    <row r="29" spans="1:22" ht="7.9" customHeight="1" x14ac:dyDescent="0.25">
      <c r="A29" s="46">
        <v>29</v>
      </c>
      <c r="B29" s="33" t="str">
        <f t="shared" si="25"/>
        <v>urbana</v>
      </c>
      <c r="C29" s="41" t="str">
        <f t="shared" si="26"/>
        <v>código.RA</v>
      </c>
      <c r="D29" s="36" t="s">
        <v>4</v>
      </c>
      <c r="E29" s="12" t="str">
        <f>E28</f>
        <v>urbana</v>
      </c>
      <c r="F29" s="12" t="s">
        <v>122</v>
      </c>
      <c r="G29" s="30" t="s">
        <v>33</v>
      </c>
      <c r="H29" s="24" t="s">
        <v>10</v>
      </c>
      <c r="I29" s="24" t="s">
        <v>10</v>
      </c>
      <c r="J29" s="24" t="s">
        <v>10</v>
      </c>
      <c r="K29" s="24" t="s">
        <v>10</v>
      </c>
      <c r="L29" s="24" t="s">
        <v>10</v>
      </c>
      <c r="M29" s="24" t="s">
        <v>10</v>
      </c>
      <c r="N29" s="24" t="s">
        <v>10</v>
      </c>
      <c r="O29" s="24" t="s">
        <v>10</v>
      </c>
      <c r="P29" s="9" t="str">
        <f t="shared" si="4"/>
        <v>BIM</v>
      </c>
      <c r="Q29" s="11" t="str">
        <f t="shared" si="5"/>
        <v>Urbano</v>
      </c>
      <c r="R29" s="17" t="str">
        <f t="shared" si="27"/>
        <v>Propriedade: tem.código.RA    Domínio: BIM     Range: Urbano</v>
      </c>
      <c r="S29" s="17" t="str">
        <f t="shared" si="28"/>
        <v>Valor:  código.RA</v>
      </c>
      <c r="T29" s="40" t="s">
        <v>10</v>
      </c>
      <c r="U29" s="25" t="str">
        <f t="shared" si="6"/>
        <v>Propriedade  tem.código.RA</v>
      </c>
      <c r="V29" s="25" t="str">
        <f t="shared" si="29"/>
        <v>código.RA</v>
      </c>
    </row>
    <row r="30" spans="1:22" ht="7.9" customHeight="1" x14ac:dyDescent="0.25">
      <c r="A30" s="46">
        <v>30</v>
      </c>
      <c r="B30" s="33" t="str">
        <f t="shared" ref="B30" si="30">E30</f>
        <v>urbana</v>
      </c>
      <c r="C30" s="41" t="str">
        <f t="shared" ref="C30" si="31">MID(F30,FIND(".",F30,1)+1,100)</f>
        <v>descrição</v>
      </c>
      <c r="D30" s="36" t="s">
        <v>4</v>
      </c>
      <c r="E30" s="12" t="str">
        <f>E29</f>
        <v>urbana</v>
      </c>
      <c r="F30" s="12" t="s">
        <v>114</v>
      </c>
      <c r="G30" s="30" t="s">
        <v>33</v>
      </c>
      <c r="H30" s="24" t="s">
        <v>10</v>
      </c>
      <c r="I30" s="24" t="s">
        <v>10</v>
      </c>
      <c r="J30" s="24" t="s">
        <v>10</v>
      </c>
      <c r="K30" s="24" t="s">
        <v>10</v>
      </c>
      <c r="L30" s="24" t="s">
        <v>10</v>
      </c>
      <c r="M30" s="24" t="s">
        <v>10</v>
      </c>
      <c r="N30" s="24" t="s">
        <v>10</v>
      </c>
      <c r="O30" s="24" t="s">
        <v>10</v>
      </c>
      <c r="P30" s="9" t="str">
        <f t="shared" si="4"/>
        <v>BIM</v>
      </c>
      <c r="Q30" s="11" t="str">
        <f t="shared" si="5"/>
        <v>Urbano</v>
      </c>
      <c r="R30" s="17" t="str">
        <f t="shared" ref="R30" si="32">_xlfn.CONCAT("Propriedade: ",  F30, "    Domínio: ", P30, "     Range: ", Q30)</f>
        <v>Propriedade: tem.descrição    Domínio: BIM     Range: Urbano</v>
      </c>
      <c r="S30" s="17" t="str">
        <f t="shared" ref="S30" si="33">_xlfn.CONCAT("Valor:  ", C30)</f>
        <v>Valor:  descrição</v>
      </c>
      <c r="T30" s="40" t="s">
        <v>10</v>
      </c>
      <c r="U30" s="25" t="str">
        <f t="shared" si="6"/>
        <v>Propriedade  tem.descrição</v>
      </c>
      <c r="V30" s="25" t="str">
        <f t="shared" ref="V30" si="34">C30</f>
        <v>descrição</v>
      </c>
    </row>
  </sheetData>
  <phoneticPr fontId="2" type="noConversion"/>
  <conditionalFormatting sqref="D2:E15 D25:E25 B2:B30">
    <cfRule type="cellIs" dxfId="3" priority="30" operator="equal">
      <formula>"null"</formula>
    </cfRule>
  </conditionalFormatting>
  <conditionalFormatting sqref="G1:O1048576 T2:T30">
    <cfRule type="cellIs" dxfId="2" priority="2" operator="equal">
      <formula>"null"</formula>
    </cfRule>
  </conditionalFormatting>
  <conditionalFormatting sqref="P1:Q1 Q2:Q1048576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9 C16 C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20" zoomScaleNormal="220" workbookViewId="0">
      <selection activeCell="B6" sqref="B6"/>
    </sheetView>
  </sheetViews>
  <sheetFormatPr baseColWidth="10" defaultColWidth="5.7109375" defaultRowHeight="7.9" customHeight="1" x14ac:dyDescent="0.15"/>
  <cols>
    <col min="1" max="1" width="2.7109375" style="18" customWidth="1"/>
    <col min="2" max="10" width="5.7109375" style="13"/>
    <col min="11" max="16384" width="5.7109375" style="47"/>
  </cols>
  <sheetData>
    <row r="1" spans="1:21" ht="14.25" customHeight="1" x14ac:dyDescent="0.15">
      <c r="A1" s="29">
        <v>1</v>
      </c>
      <c r="B1" s="19" t="s">
        <v>58</v>
      </c>
      <c r="C1" s="19" t="s">
        <v>59</v>
      </c>
      <c r="D1" s="19" t="s">
        <v>60</v>
      </c>
      <c r="E1" s="19" t="s">
        <v>61</v>
      </c>
      <c r="F1" s="19" t="s">
        <v>62</v>
      </c>
      <c r="G1" s="19" t="s">
        <v>63</v>
      </c>
      <c r="H1" s="19" t="s">
        <v>64</v>
      </c>
      <c r="I1" s="19" t="s">
        <v>65</v>
      </c>
      <c r="J1" s="19" t="s">
        <v>66</v>
      </c>
      <c r="K1" s="19" t="s">
        <v>67</v>
      </c>
      <c r="L1" s="19" t="s">
        <v>68</v>
      </c>
      <c r="M1" s="19" t="s">
        <v>69</v>
      </c>
      <c r="N1" s="19" t="s">
        <v>70</v>
      </c>
      <c r="O1" s="19" t="s">
        <v>71</v>
      </c>
      <c r="P1" s="19" t="s">
        <v>72</v>
      </c>
      <c r="Q1" s="19" t="s">
        <v>73</v>
      </c>
      <c r="R1" s="19" t="s">
        <v>74</v>
      </c>
      <c r="S1" s="19" t="s">
        <v>75</v>
      </c>
      <c r="T1" s="19" t="s">
        <v>76</v>
      </c>
      <c r="U1" s="19" t="s">
        <v>77</v>
      </c>
    </row>
    <row r="2" spans="1:21" ht="7.9" customHeight="1" x14ac:dyDescent="0.15">
      <c r="A2" s="29">
        <v>2</v>
      </c>
      <c r="B2" s="10" t="s">
        <v>10</v>
      </c>
      <c r="C2" s="10" t="s">
        <v>10</v>
      </c>
      <c r="D2" s="10" t="s">
        <v>10</v>
      </c>
      <c r="E2" s="10" t="s">
        <v>10</v>
      </c>
      <c r="F2" s="10" t="s">
        <v>10</v>
      </c>
      <c r="G2" s="10" t="s">
        <v>10</v>
      </c>
      <c r="H2" s="10" t="s">
        <v>10</v>
      </c>
      <c r="I2" s="10" t="s">
        <v>10</v>
      </c>
      <c r="J2" s="10" t="s">
        <v>10</v>
      </c>
      <c r="K2" s="10" t="s">
        <v>10</v>
      </c>
      <c r="L2" s="10" t="s">
        <v>10</v>
      </c>
      <c r="M2" s="10" t="s">
        <v>10</v>
      </c>
      <c r="N2" s="10" t="s">
        <v>10</v>
      </c>
      <c r="O2" s="10" t="s">
        <v>10</v>
      </c>
      <c r="P2" s="10" t="s">
        <v>10</v>
      </c>
      <c r="Q2" s="10" t="s">
        <v>10</v>
      </c>
      <c r="R2" s="10" t="s">
        <v>10</v>
      </c>
      <c r="S2" s="10" t="s">
        <v>10</v>
      </c>
      <c r="T2" s="10" t="s">
        <v>10</v>
      </c>
      <c r="U2" s="10" t="s">
        <v>10</v>
      </c>
    </row>
    <row r="3" spans="1:21" ht="7.9" customHeight="1" x14ac:dyDescent="0.15">
      <c r="A3" s="29">
        <v>3</v>
      </c>
      <c r="B3" s="10" t="s">
        <v>10</v>
      </c>
      <c r="C3" s="10" t="s">
        <v>10</v>
      </c>
      <c r="D3" s="10" t="s">
        <v>10</v>
      </c>
      <c r="E3" s="10" t="s">
        <v>10</v>
      </c>
      <c r="F3" s="10" t="s">
        <v>10</v>
      </c>
      <c r="G3" s="10" t="s">
        <v>10</v>
      </c>
      <c r="H3" s="10" t="s">
        <v>10</v>
      </c>
      <c r="I3" s="10" t="s">
        <v>10</v>
      </c>
      <c r="J3" s="10" t="s">
        <v>10</v>
      </c>
      <c r="K3" s="10" t="s">
        <v>10</v>
      </c>
      <c r="L3" s="10" t="s">
        <v>10</v>
      </c>
      <c r="M3" s="10" t="s">
        <v>10</v>
      </c>
      <c r="N3" s="10" t="s">
        <v>10</v>
      </c>
      <c r="O3" s="10" t="s">
        <v>10</v>
      </c>
      <c r="P3" s="10" t="s">
        <v>10</v>
      </c>
      <c r="Q3" s="10" t="s">
        <v>10</v>
      </c>
      <c r="R3" s="10" t="s">
        <v>10</v>
      </c>
      <c r="S3" s="10" t="s">
        <v>10</v>
      </c>
      <c r="T3" s="10" t="s">
        <v>10</v>
      </c>
      <c r="U3" s="10" t="s">
        <v>10</v>
      </c>
    </row>
  </sheetData>
  <phoneticPr fontId="2" type="noConversion"/>
  <conditionalFormatting sqref="A1:XFD1048576">
    <cfRule type="cellIs" dxfId="0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Classes</vt:lpstr>
      <vt:lpstr>Proprie</vt:lpstr>
      <vt:lpstr>Disjunt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2024-03-22T13:31:02Z</dcterms:modified>
</cp:coreProperties>
</file>