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rquitetura\"/>
    </mc:Choice>
  </mc:AlternateContent>
  <xr:revisionPtr revIDLastSave="0" documentId="13_ncr:1_{E922F267-4A6D-4ADE-B4DA-665865297B59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4" r:id="rId1"/>
    <sheet name="Proprie" sheetId="9" r:id="rId2"/>
    <sheet name="Disjunt" sheetId="3" r:id="rId3"/>
    <sheet name="Sheet2" sheetId="2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3" i="24" l="1"/>
  <c r="R213" i="24"/>
  <c r="P213" i="24"/>
  <c r="O213" i="24"/>
  <c r="N213" i="24"/>
  <c r="M213" i="24"/>
  <c r="L213" i="24"/>
  <c r="U212" i="24"/>
  <c r="R212" i="24"/>
  <c r="P212" i="24"/>
  <c r="O212" i="24"/>
  <c r="N212" i="24"/>
  <c r="M212" i="24"/>
  <c r="L212" i="24"/>
  <c r="U211" i="24"/>
  <c r="R211" i="24"/>
  <c r="P211" i="24"/>
  <c r="O211" i="24"/>
  <c r="N211" i="24"/>
  <c r="M211" i="24"/>
  <c r="L211" i="24"/>
  <c r="U210" i="24"/>
  <c r="R210" i="24"/>
  <c r="P210" i="24"/>
  <c r="O210" i="24"/>
  <c r="N210" i="24"/>
  <c r="M210" i="24"/>
  <c r="L210" i="24"/>
  <c r="U209" i="24"/>
  <c r="R209" i="24"/>
  <c r="P209" i="24"/>
  <c r="O209" i="24"/>
  <c r="N209" i="24"/>
  <c r="M209" i="24"/>
  <c r="L209" i="24"/>
  <c r="U208" i="24"/>
  <c r="R208" i="24"/>
  <c r="P208" i="24"/>
  <c r="O208" i="24"/>
  <c r="N208" i="24"/>
  <c r="M208" i="24"/>
  <c r="L208" i="24"/>
  <c r="U207" i="24"/>
  <c r="R207" i="24"/>
  <c r="P207" i="24"/>
  <c r="O207" i="24"/>
  <c r="N207" i="24"/>
  <c r="M207" i="24"/>
  <c r="L207" i="24"/>
  <c r="U206" i="24"/>
  <c r="R206" i="24"/>
  <c r="P206" i="24"/>
  <c r="O206" i="24"/>
  <c r="N206" i="24"/>
  <c r="M206" i="24"/>
  <c r="L206" i="24"/>
  <c r="U205" i="24"/>
  <c r="R205" i="24"/>
  <c r="P205" i="24"/>
  <c r="O205" i="24"/>
  <c r="N205" i="24"/>
  <c r="M205" i="24"/>
  <c r="L205" i="24"/>
  <c r="U204" i="24"/>
  <c r="R204" i="24"/>
  <c r="P204" i="24"/>
  <c r="O204" i="24"/>
  <c r="N204" i="24"/>
  <c r="M204" i="24"/>
  <c r="L204" i="24"/>
  <c r="U203" i="24"/>
  <c r="R203" i="24"/>
  <c r="P203" i="24"/>
  <c r="O203" i="24"/>
  <c r="N203" i="24"/>
  <c r="M203" i="24"/>
  <c r="L203" i="24"/>
  <c r="U202" i="24"/>
  <c r="R202" i="24"/>
  <c r="P202" i="24"/>
  <c r="O202" i="24"/>
  <c r="N202" i="24"/>
  <c r="M202" i="24"/>
  <c r="L202" i="24"/>
  <c r="U201" i="24"/>
  <c r="R201" i="24"/>
  <c r="P201" i="24"/>
  <c r="O201" i="24"/>
  <c r="N201" i="24"/>
  <c r="M201" i="24"/>
  <c r="L201" i="24"/>
  <c r="U200" i="24"/>
  <c r="R200" i="24"/>
  <c r="P200" i="24"/>
  <c r="O200" i="24"/>
  <c r="N200" i="24"/>
  <c r="M200" i="24"/>
  <c r="L200" i="24"/>
  <c r="U199" i="24"/>
  <c r="R199" i="24"/>
  <c r="P199" i="24"/>
  <c r="O199" i="24"/>
  <c r="N199" i="24"/>
  <c r="M199" i="24"/>
  <c r="L199" i="24"/>
  <c r="U198" i="24"/>
  <c r="R198" i="24"/>
  <c r="P198" i="24"/>
  <c r="O198" i="24"/>
  <c r="N198" i="24"/>
  <c r="M198" i="24"/>
  <c r="L198" i="24"/>
  <c r="U197" i="24"/>
  <c r="R197" i="24"/>
  <c r="P197" i="24"/>
  <c r="O197" i="24"/>
  <c r="N197" i="24"/>
  <c r="M197" i="24"/>
  <c r="L197" i="24"/>
  <c r="U196" i="24"/>
  <c r="R196" i="24"/>
  <c r="P196" i="24"/>
  <c r="O196" i="24"/>
  <c r="N196" i="24"/>
  <c r="M196" i="24"/>
  <c r="L196" i="24"/>
  <c r="U195" i="24"/>
  <c r="R195" i="24"/>
  <c r="P195" i="24"/>
  <c r="O195" i="24"/>
  <c r="N195" i="24"/>
  <c r="M195" i="24"/>
  <c r="L195" i="24"/>
  <c r="U194" i="24"/>
  <c r="R194" i="24"/>
  <c r="P194" i="24"/>
  <c r="O194" i="24"/>
  <c r="N194" i="24"/>
  <c r="M194" i="24"/>
  <c r="L194" i="24"/>
  <c r="U193" i="24"/>
  <c r="R193" i="24"/>
  <c r="P193" i="24"/>
  <c r="O193" i="24"/>
  <c r="N193" i="24"/>
  <c r="M193" i="24"/>
  <c r="L193" i="24"/>
  <c r="U192" i="24"/>
  <c r="R192" i="24"/>
  <c r="P192" i="24"/>
  <c r="O192" i="24"/>
  <c r="N192" i="24"/>
  <c r="M192" i="24"/>
  <c r="L192" i="24"/>
  <c r="U191" i="24"/>
  <c r="R191" i="24"/>
  <c r="P191" i="24"/>
  <c r="O191" i="24"/>
  <c r="N191" i="24"/>
  <c r="M191" i="24"/>
  <c r="L191" i="24"/>
  <c r="U190" i="24"/>
  <c r="R190" i="24"/>
  <c r="P190" i="24"/>
  <c r="O190" i="24"/>
  <c r="N190" i="24"/>
  <c r="M190" i="24"/>
  <c r="L190" i="24"/>
  <c r="U189" i="24"/>
  <c r="R189" i="24"/>
  <c r="P189" i="24"/>
  <c r="O189" i="24"/>
  <c r="N189" i="24"/>
  <c r="M189" i="24"/>
  <c r="L189" i="24"/>
  <c r="U188" i="24"/>
  <c r="R188" i="24"/>
  <c r="P188" i="24"/>
  <c r="O188" i="24"/>
  <c r="N188" i="24"/>
  <c r="M188" i="24"/>
  <c r="L188" i="24"/>
  <c r="U187" i="24"/>
  <c r="R187" i="24"/>
  <c r="P187" i="24"/>
  <c r="O187" i="24"/>
  <c r="N187" i="24"/>
  <c r="M187" i="24"/>
  <c r="L187" i="24"/>
  <c r="U186" i="24"/>
  <c r="R186" i="24"/>
  <c r="P186" i="24"/>
  <c r="O186" i="24"/>
  <c r="N186" i="24"/>
  <c r="M186" i="24"/>
  <c r="L186" i="24"/>
  <c r="U185" i="24"/>
  <c r="R185" i="24"/>
  <c r="P185" i="24"/>
  <c r="O185" i="24"/>
  <c r="N185" i="24"/>
  <c r="M185" i="24"/>
  <c r="L185" i="24"/>
  <c r="U184" i="24"/>
  <c r="R184" i="24"/>
  <c r="P184" i="24"/>
  <c r="O184" i="24"/>
  <c r="N184" i="24"/>
  <c r="M184" i="24"/>
  <c r="L184" i="24"/>
  <c r="U183" i="24"/>
  <c r="R183" i="24"/>
  <c r="P183" i="24"/>
  <c r="O183" i="24"/>
  <c r="N183" i="24"/>
  <c r="M183" i="24"/>
  <c r="L183" i="24"/>
  <c r="U182" i="24"/>
  <c r="R182" i="24"/>
  <c r="P182" i="24"/>
  <c r="O182" i="24"/>
  <c r="N182" i="24"/>
  <c r="M182" i="24"/>
  <c r="L182" i="24"/>
  <c r="U181" i="24"/>
  <c r="R181" i="24"/>
  <c r="P181" i="24"/>
  <c r="O181" i="24"/>
  <c r="N181" i="24"/>
  <c r="M181" i="24"/>
  <c r="L181" i="24"/>
  <c r="U180" i="24"/>
  <c r="R180" i="24"/>
  <c r="P180" i="24"/>
  <c r="O180" i="24"/>
  <c r="N180" i="24"/>
  <c r="M180" i="24"/>
  <c r="L180" i="24"/>
  <c r="U179" i="24"/>
  <c r="R179" i="24"/>
  <c r="P179" i="24"/>
  <c r="O179" i="24"/>
  <c r="N179" i="24"/>
  <c r="M179" i="24"/>
  <c r="L179" i="24"/>
  <c r="U178" i="24"/>
  <c r="R178" i="24"/>
  <c r="P178" i="24"/>
  <c r="O178" i="24"/>
  <c r="N178" i="24"/>
  <c r="M178" i="24"/>
  <c r="L178" i="24"/>
  <c r="U177" i="24"/>
  <c r="R177" i="24"/>
  <c r="P177" i="24"/>
  <c r="O177" i="24"/>
  <c r="N177" i="24"/>
  <c r="M177" i="24"/>
  <c r="L177" i="24"/>
  <c r="U176" i="24"/>
  <c r="R176" i="24"/>
  <c r="P176" i="24"/>
  <c r="O176" i="24"/>
  <c r="N176" i="24"/>
  <c r="M176" i="24"/>
  <c r="L176" i="24"/>
  <c r="U175" i="24"/>
  <c r="R175" i="24"/>
  <c r="P175" i="24"/>
  <c r="O175" i="24"/>
  <c r="N175" i="24"/>
  <c r="M175" i="24"/>
  <c r="L175" i="24"/>
  <c r="U174" i="24"/>
  <c r="R174" i="24"/>
  <c r="P174" i="24"/>
  <c r="O174" i="24"/>
  <c r="N174" i="24"/>
  <c r="M174" i="24"/>
  <c r="L174" i="24"/>
  <c r="U173" i="24"/>
  <c r="R173" i="24"/>
  <c r="P173" i="24"/>
  <c r="O173" i="24"/>
  <c r="N173" i="24"/>
  <c r="M173" i="24"/>
  <c r="L173" i="24"/>
  <c r="U172" i="24"/>
  <c r="R172" i="24"/>
  <c r="P172" i="24"/>
  <c r="O172" i="24"/>
  <c r="N172" i="24"/>
  <c r="M172" i="24"/>
  <c r="L172" i="24"/>
  <c r="U171" i="24"/>
  <c r="R171" i="24"/>
  <c r="P171" i="24"/>
  <c r="O171" i="24"/>
  <c r="N171" i="24"/>
  <c r="M171" i="24"/>
  <c r="L171" i="24"/>
  <c r="U170" i="24"/>
  <c r="R170" i="24"/>
  <c r="P170" i="24"/>
  <c r="O170" i="24"/>
  <c r="N170" i="24"/>
  <c r="M170" i="24"/>
  <c r="L170" i="24"/>
  <c r="U169" i="24"/>
  <c r="R169" i="24"/>
  <c r="P169" i="24"/>
  <c r="O169" i="24"/>
  <c r="N169" i="24"/>
  <c r="M169" i="24"/>
  <c r="L169" i="24"/>
  <c r="U168" i="24"/>
  <c r="R168" i="24"/>
  <c r="P168" i="24"/>
  <c r="O168" i="24"/>
  <c r="N168" i="24"/>
  <c r="M168" i="24"/>
  <c r="L168" i="24"/>
  <c r="U167" i="24"/>
  <c r="R167" i="24"/>
  <c r="P167" i="24"/>
  <c r="O167" i="24"/>
  <c r="N167" i="24"/>
  <c r="M167" i="24"/>
  <c r="L167" i="24"/>
  <c r="U166" i="24"/>
  <c r="R166" i="24"/>
  <c r="P166" i="24"/>
  <c r="O166" i="24"/>
  <c r="N166" i="24"/>
  <c r="M166" i="24"/>
  <c r="L166" i="24"/>
  <c r="U165" i="24"/>
  <c r="R165" i="24"/>
  <c r="P165" i="24"/>
  <c r="O165" i="24"/>
  <c r="N165" i="24"/>
  <c r="M165" i="24"/>
  <c r="L165" i="24"/>
  <c r="U164" i="24"/>
  <c r="R164" i="24"/>
  <c r="P164" i="24"/>
  <c r="O164" i="24"/>
  <c r="N164" i="24"/>
  <c r="M164" i="24"/>
  <c r="L164" i="24"/>
  <c r="U163" i="24"/>
  <c r="R163" i="24"/>
  <c r="P163" i="24"/>
  <c r="O163" i="24"/>
  <c r="N163" i="24"/>
  <c r="M163" i="24"/>
  <c r="L163" i="24"/>
  <c r="U162" i="24"/>
  <c r="R162" i="24"/>
  <c r="P162" i="24"/>
  <c r="O162" i="24"/>
  <c r="N162" i="24"/>
  <c r="M162" i="24"/>
  <c r="L162" i="24"/>
  <c r="U161" i="24"/>
  <c r="R161" i="24"/>
  <c r="P161" i="24"/>
  <c r="O161" i="24"/>
  <c r="N161" i="24"/>
  <c r="M161" i="24"/>
  <c r="L161" i="24"/>
  <c r="U160" i="24"/>
  <c r="R160" i="24"/>
  <c r="P160" i="24"/>
  <c r="O160" i="24"/>
  <c r="N160" i="24"/>
  <c r="M160" i="24"/>
  <c r="L160" i="24"/>
  <c r="U159" i="24"/>
  <c r="R159" i="24"/>
  <c r="P159" i="24"/>
  <c r="O159" i="24"/>
  <c r="N159" i="24"/>
  <c r="M159" i="24"/>
  <c r="L159" i="24"/>
  <c r="U158" i="24"/>
  <c r="R158" i="24"/>
  <c r="P158" i="24"/>
  <c r="O158" i="24"/>
  <c r="N158" i="24"/>
  <c r="M158" i="24"/>
  <c r="L158" i="24"/>
  <c r="U157" i="24"/>
  <c r="R157" i="24"/>
  <c r="P157" i="24"/>
  <c r="O157" i="24"/>
  <c r="N157" i="24"/>
  <c r="M157" i="24"/>
  <c r="L157" i="24"/>
  <c r="U156" i="24"/>
  <c r="R156" i="24"/>
  <c r="P156" i="24"/>
  <c r="O156" i="24"/>
  <c r="N156" i="24"/>
  <c r="M156" i="24"/>
  <c r="L156" i="24"/>
  <c r="U155" i="24"/>
  <c r="R155" i="24"/>
  <c r="P155" i="24"/>
  <c r="O155" i="24"/>
  <c r="N155" i="24"/>
  <c r="M155" i="24"/>
  <c r="L155" i="24"/>
  <c r="U154" i="24"/>
  <c r="R154" i="24"/>
  <c r="P154" i="24"/>
  <c r="O154" i="24"/>
  <c r="N154" i="24"/>
  <c r="M154" i="24"/>
  <c r="L154" i="24"/>
  <c r="U153" i="24"/>
  <c r="R153" i="24"/>
  <c r="P153" i="24"/>
  <c r="O153" i="24"/>
  <c r="N153" i="24"/>
  <c r="M153" i="24"/>
  <c r="L153" i="24"/>
  <c r="U152" i="24"/>
  <c r="R152" i="24"/>
  <c r="P152" i="24"/>
  <c r="O152" i="24"/>
  <c r="N152" i="24"/>
  <c r="M152" i="24"/>
  <c r="L152" i="24"/>
  <c r="U151" i="24"/>
  <c r="R151" i="24"/>
  <c r="P151" i="24"/>
  <c r="O151" i="24"/>
  <c r="N151" i="24"/>
  <c r="M151" i="24"/>
  <c r="L151" i="24"/>
  <c r="U150" i="24"/>
  <c r="R150" i="24"/>
  <c r="P150" i="24"/>
  <c r="O150" i="24"/>
  <c r="N150" i="24"/>
  <c r="M150" i="24"/>
  <c r="L150" i="24"/>
  <c r="U149" i="24"/>
  <c r="R149" i="24"/>
  <c r="P149" i="24"/>
  <c r="O149" i="24"/>
  <c r="N149" i="24"/>
  <c r="M149" i="24"/>
  <c r="L149" i="24"/>
  <c r="U148" i="24"/>
  <c r="R148" i="24"/>
  <c r="P148" i="24"/>
  <c r="O148" i="24"/>
  <c r="N148" i="24"/>
  <c r="M148" i="24"/>
  <c r="L148" i="24"/>
  <c r="U147" i="24"/>
  <c r="R147" i="24"/>
  <c r="P147" i="24"/>
  <c r="O147" i="24"/>
  <c r="N147" i="24"/>
  <c r="M147" i="24"/>
  <c r="L147" i="24"/>
  <c r="U146" i="24"/>
  <c r="R146" i="24"/>
  <c r="P146" i="24"/>
  <c r="O146" i="24"/>
  <c r="N146" i="24"/>
  <c r="M146" i="24"/>
  <c r="L146" i="24"/>
  <c r="U145" i="24"/>
  <c r="R145" i="24"/>
  <c r="P145" i="24"/>
  <c r="O145" i="24"/>
  <c r="N145" i="24"/>
  <c r="M145" i="24"/>
  <c r="L145" i="24"/>
  <c r="U144" i="24"/>
  <c r="R144" i="24"/>
  <c r="P144" i="24"/>
  <c r="O144" i="24"/>
  <c r="N144" i="24"/>
  <c r="M144" i="24"/>
  <c r="L144" i="24"/>
  <c r="U143" i="24"/>
  <c r="R143" i="24"/>
  <c r="P143" i="24"/>
  <c r="O143" i="24"/>
  <c r="N143" i="24"/>
  <c r="M143" i="24"/>
  <c r="L143" i="24"/>
  <c r="U142" i="24"/>
  <c r="R142" i="24"/>
  <c r="P142" i="24"/>
  <c r="O142" i="24"/>
  <c r="N142" i="24"/>
  <c r="M142" i="24"/>
  <c r="L142" i="24"/>
  <c r="Q142" i="24" s="1"/>
  <c r="U141" i="24"/>
  <c r="R141" i="24"/>
  <c r="P141" i="24"/>
  <c r="O141" i="24"/>
  <c r="N141" i="24"/>
  <c r="M141" i="24"/>
  <c r="L141" i="24"/>
  <c r="U140" i="24"/>
  <c r="R140" i="24"/>
  <c r="P140" i="24"/>
  <c r="O140" i="24"/>
  <c r="N140" i="24"/>
  <c r="M140" i="24"/>
  <c r="L140" i="24"/>
  <c r="U139" i="24"/>
  <c r="R139" i="24"/>
  <c r="P139" i="24"/>
  <c r="O139" i="24"/>
  <c r="N139" i="24"/>
  <c r="M139" i="24"/>
  <c r="L139" i="24"/>
  <c r="U138" i="24"/>
  <c r="R138" i="24"/>
  <c r="P138" i="24"/>
  <c r="O138" i="24"/>
  <c r="N138" i="24"/>
  <c r="M138" i="24"/>
  <c r="L138" i="24"/>
  <c r="U137" i="24"/>
  <c r="R137" i="24"/>
  <c r="P137" i="24"/>
  <c r="O137" i="24"/>
  <c r="N137" i="24"/>
  <c r="M137" i="24"/>
  <c r="L137" i="24"/>
  <c r="U136" i="24"/>
  <c r="R136" i="24"/>
  <c r="P136" i="24"/>
  <c r="O136" i="24"/>
  <c r="N136" i="24"/>
  <c r="M136" i="24"/>
  <c r="L136" i="24"/>
  <c r="U135" i="24"/>
  <c r="R135" i="24"/>
  <c r="P135" i="24"/>
  <c r="O135" i="24"/>
  <c r="N135" i="24"/>
  <c r="M135" i="24"/>
  <c r="L135" i="24"/>
  <c r="U134" i="24"/>
  <c r="R134" i="24"/>
  <c r="P134" i="24"/>
  <c r="O134" i="24"/>
  <c r="N134" i="24"/>
  <c r="M134" i="24"/>
  <c r="L134" i="24"/>
  <c r="Q134" i="24" s="1"/>
  <c r="U133" i="24"/>
  <c r="R133" i="24"/>
  <c r="P133" i="24"/>
  <c r="O133" i="24"/>
  <c r="N133" i="24"/>
  <c r="M133" i="24"/>
  <c r="L133" i="24"/>
  <c r="U132" i="24"/>
  <c r="R132" i="24"/>
  <c r="P132" i="24"/>
  <c r="O132" i="24"/>
  <c r="N132" i="24"/>
  <c r="M132" i="24"/>
  <c r="L132" i="24"/>
  <c r="U131" i="24"/>
  <c r="R131" i="24"/>
  <c r="P131" i="24"/>
  <c r="O131" i="24"/>
  <c r="N131" i="24"/>
  <c r="M131" i="24"/>
  <c r="L131" i="24"/>
  <c r="U130" i="24"/>
  <c r="R130" i="24"/>
  <c r="P130" i="24"/>
  <c r="O130" i="24"/>
  <c r="N130" i="24"/>
  <c r="M130" i="24"/>
  <c r="L130" i="24"/>
  <c r="U129" i="24"/>
  <c r="R129" i="24"/>
  <c r="P129" i="24"/>
  <c r="O129" i="24"/>
  <c r="N129" i="24"/>
  <c r="M129" i="24"/>
  <c r="L129" i="24"/>
  <c r="U128" i="24"/>
  <c r="R128" i="24"/>
  <c r="P128" i="24"/>
  <c r="O128" i="24"/>
  <c r="N128" i="24"/>
  <c r="M128" i="24"/>
  <c r="L128" i="24"/>
  <c r="U127" i="24"/>
  <c r="R127" i="24"/>
  <c r="P127" i="24"/>
  <c r="O127" i="24"/>
  <c r="N127" i="24"/>
  <c r="M127" i="24"/>
  <c r="L127" i="24"/>
  <c r="U126" i="24"/>
  <c r="R126" i="24"/>
  <c r="P126" i="24"/>
  <c r="O126" i="24"/>
  <c r="N126" i="24"/>
  <c r="M126" i="24"/>
  <c r="L126" i="24"/>
  <c r="U125" i="24"/>
  <c r="R125" i="24"/>
  <c r="P125" i="24"/>
  <c r="O125" i="24"/>
  <c r="N125" i="24"/>
  <c r="M125" i="24"/>
  <c r="L125" i="24"/>
  <c r="U124" i="24"/>
  <c r="R124" i="24"/>
  <c r="P124" i="24"/>
  <c r="O124" i="24"/>
  <c r="N124" i="24"/>
  <c r="M124" i="24"/>
  <c r="L124" i="24"/>
  <c r="U123" i="24"/>
  <c r="R123" i="24"/>
  <c r="P123" i="24"/>
  <c r="O123" i="24"/>
  <c r="N123" i="24"/>
  <c r="M123" i="24"/>
  <c r="L123" i="24"/>
  <c r="U122" i="24"/>
  <c r="R122" i="24"/>
  <c r="P122" i="24"/>
  <c r="O122" i="24"/>
  <c r="N122" i="24"/>
  <c r="M122" i="24"/>
  <c r="L122" i="24"/>
  <c r="U121" i="24"/>
  <c r="R121" i="24"/>
  <c r="P121" i="24"/>
  <c r="O121" i="24"/>
  <c r="Q121" i="24" s="1"/>
  <c r="N121" i="24"/>
  <c r="M121" i="24"/>
  <c r="L121" i="24"/>
  <c r="U120" i="24"/>
  <c r="R120" i="24"/>
  <c r="P120" i="24"/>
  <c r="O120" i="24"/>
  <c r="N120" i="24"/>
  <c r="M120" i="24"/>
  <c r="L120" i="24"/>
  <c r="U119" i="24"/>
  <c r="R119" i="24"/>
  <c r="P119" i="24"/>
  <c r="O119" i="24"/>
  <c r="N119" i="24"/>
  <c r="M119" i="24"/>
  <c r="L119" i="24"/>
  <c r="U118" i="24"/>
  <c r="R118" i="24"/>
  <c r="P118" i="24"/>
  <c r="O118" i="24"/>
  <c r="N118" i="24"/>
  <c r="M118" i="24"/>
  <c r="L118" i="24"/>
  <c r="U117" i="24"/>
  <c r="R117" i="24"/>
  <c r="P117" i="24"/>
  <c r="O117" i="24"/>
  <c r="N117" i="24"/>
  <c r="M117" i="24"/>
  <c r="L117" i="24"/>
  <c r="U116" i="24"/>
  <c r="R116" i="24"/>
  <c r="P116" i="24"/>
  <c r="O116" i="24"/>
  <c r="N116" i="24"/>
  <c r="M116" i="24"/>
  <c r="L116" i="24"/>
  <c r="U115" i="24"/>
  <c r="R115" i="24"/>
  <c r="P115" i="24"/>
  <c r="O115" i="24"/>
  <c r="N115" i="24"/>
  <c r="M115" i="24"/>
  <c r="L115" i="24"/>
  <c r="U114" i="24"/>
  <c r="R114" i="24"/>
  <c r="P114" i="24"/>
  <c r="O114" i="24"/>
  <c r="N114" i="24"/>
  <c r="M114" i="24"/>
  <c r="L114" i="24"/>
  <c r="U113" i="24"/>
  <c r="R113" i="24"/>
  <c r="P113" i="24"/>
  <c r="O113" i="24"/>
  <c r="Q113" i="24" s="1"/>
  <c r="N113" i="24"/>
  <c r="M113" i="24"/>
  <c r="L113" i="24"/>
  <c r="U112" i="24"/>
  <c r="R112" i="24"/>
  <c r="P112" i="24"/>
  <c r="O112" i="24"/>
  <c r="N112" i="24"/>
  <c r="M112" i="24"/>
  <c r="L112" i="24"/>
  <c r="U111" i="24"/>
  <c r="R111" i="24"/>
  <c r="P111" i="24"/>
  <c r="O111" i="24"/>
  <c r="N111" i="24"/>
  <c r="M111" i="24"/>
  <c r="L111" i="24"/>
  <c r="U110" i="24"/>
  <c r="R110" i="24"/>
  <c r="P110" i="24"/>
  <c r="O110" i="24"/>
  <c r="N110" i="24"/>
  <c r="M110" i="24"/>
  <c r="L110" i="24"/>
  <c r="U109" i="24"/>
  <c r="R109" i="24"/>
  <c r="P109" i="24"/>
  <c r="O109" i="24"/>
  <c r="N109" i="24"/>
  <c r="M109" i="24"/>
  <c r="L109" i="24"/>
  <c r="U108" i="24"/>
  <c r="R108" i="24"/>
  <c r="P108" i="24"/>
  <c r="O108" i="24"/>
  <c r="N108" i="24"/>
  <c r="M108" i="24"/>
  <c r="L108" i="24"/>
  <c r="Q158" i="24" l="1"/>
  <c r="Q174" i="24"/>
  <c r="Q206" i="24"/>
  <c r="Q150" i="24"/>
  <c r="Q166" i="24"/>
  <c r="Q198" i="24"/>
  <c r="Q182" i="24"/>
  <c r="Q190" i="24"/>
  <c r="Q211" i="24"/>
  <c r="Q109" i="24"/>
  <c r="Q125" i="24"/>
  <c r="Q116" i="24"/>
  <c r="Q124" i="24"/>
  <c r="Q117" i="24"/>
  <c r="Q112" i="24"/>
  <c r="Q120" i="24"/>
  <c r="Q128" i="24"/>
  <c r="Q205" i="24"/>
  <c r="Q213" i="24"/>
  <c r="Q111" i="24"/>
  <c r="Q119" i="24"/>
  <c r="Q127" i="24"/>
  <c r="Q164" i="24"/>
  <c r="Q172" i="24"/>
  <c r="Q180" i="24"/>
  <c r="Q188" i="24"/>
  <c r="Q196" i="24"/>
  <c r="Q204" i="24"/>
  <c r="Q110" i="24"/>
  <c r="Q118" i="24"/>
  <c r="Q126" i="24"/>
  <c r="Q203" i="24"/>
  <c r="Q130" i="24"/>
  <c r="Q138" i="24"/>
  <c r="Q146" i="24"/>
  <c r="Q162" i="24"/>
  <c r="Q210" i="24"/>
  <c r="Q108" i="24"/>
  <c r="Q209" i="24"/>
  <c r="Q115" i="24"/>
  <c r="Q123" i="24"/>
  <c r="Q208" i="24"/>
  <c r="Q114" i="24"/>
  <c r="Q122" i="24"/>
  <c r="Q207" i="24"/>
  <c r="Q154" i="24"/>
  <c r="Q212" i="24"/>
  <c r="Q133" i="24"/>
  <c r="Q141" i="24"/>
  <c r="Q149" i="24"/>
  <c r="Q157" i="24"/>
  <c r="Q165" i="24"/>
  <c r="Q173" i="24"/>
  <c r="Q181" i="24"/>
  <c r="Q189" i="24"/>
  <c r="Q197" i="24"/>
  <c r="Q132" i="24"/>
  <c r="Q140" i="24"/>
  <c r="Q148" i="24"/>
  <c r="Q156" i="24"/>
  <c r="Q131" i="24"/>
  <c r="Q139" i="24"/>
  <c r="Q147" i="24"/>
  <c r="Q155" i="24"/>
  <c r="Q163" i="24"/>
  <c r="Q171" i="24"/>
  <c r="Q179" i="24"/>
  <c r="Q187" i="24"/>
  <c r="Q195" i="24"/>
  <c r="Q170" i="24"/>
  <c r="Q178" i="24"/>
  <c r="Q186" i="24"/>
  <c r="Q194" i="24"/>
  <c r="Q202" i="24"/>
  <c r="Q129" i="24"/>
  <c r="Q137" i="24"/>
  <c r="Q145" i="24"/>
  <c r="Q153" i="24"/>
  <c r="Q161" i="24"/>
  <c r="Q169" i="24"/>
  <c r="Q177" i="24"/>
  <c r="Q185" i="24"/>
  <c r="Q193" i="24"/>
  <c r="Q201" i="24"/>
  <c r="Q144" i="24"/>
  <c r="Q152" i="24"/>
  <c r="Q160" i="24"/>
  <c r="Q168" i="24"/>
  <c r="Q176" i="24"/>
  <c r="Q184" i="24"/>
  <c r="Q192" i="24"/>
  <c r="Q200" i="24"/>
  <c r="Q136" i="24"/>
  <c r="Q135" i="24"/>
  <c r="Q143" i="24"/>
  <c r="Q151" i="24"/>
  <c r="Q159" i="24"/>
  <c r="Q167" i="24"/>
  <c r="Q175" i="24"/>
  <c r="Q183" i="24"/>
  <c r="Q191" i="24"/>
  <c r="Q199" i="24"/>
  <c r="U214" i="25" l="1"/>
  <c r="R214" i="25"/>
  <c r="P214" i="25"/>
  <c r="O214" i="25"/>
  <c r="N214" i="25"/>
  <c r="M214" i="25"/>
  <c r="L214" i="25"/>
  <c r="U213" i="25"/>
  <c r="R213" i="25"/>
  <c r="P213" i="25"/>
  <c r="O213" i="25"/>
  <c r="N213" i="25"/>
  <c r="M213" i="25"/>
  <c r="Q213" i="25" s="1"/>
  <c r="L213" i="25"/>
  <c r="U212" i="25"/>
  <c r="R212" i="25"/>
  <c r="P212" i="25"/>
  <c r="O212" i="25"/>
  <c r="N212" i="25"/>
  <c r="M212" i="25"/>
  <c r="Q212" i="25" s="1"/>
  <c r="L212" i="25"/>
  <c r="U211" i="25"/>
  <c r="R211" i="25"/>
  <c r="P211" i="25"/>
  <c r="O211" i="25"/>
  <c r="N211" i="25"/>
  <c r="M211" i="25"/>
  <c r="L211" i="25"/>
  <c r="U210" i="25"/>
  <c r="R210" i="25"/>
  <c r="P210" i="25"/>
  <c r="O210" i="25"/>
  <c r="N210" i="25"/>
  <c r="M210" i="25"/>
  <c r="Q210" i="25" s="1"/>
  <c r="L210" i="25"/>
  <c r="U209" i="25"/>
  <c r="R209" i="25"/>
  <c r="P209" i="25"/>
  <c r="O209" i="25"/>
  <c r="N209" i="25"/>
  <c r="M209" i="25"/>
  <c r="L209" i="25"/>
  <c r="U208" i="25"/>
  <c r="R208" i="25"/>
  <c r="P208" i="25"/>
  <c r="O208" i="25"/>
  <c r="N208" i="25"/>
  <c r="M208" i="25"/>
  <c r="Q208" i="25" s="1"/>
  <c r="L208" i="25"/>
  <c r="U207" i="25"/>
  <c r="R207" i="25"/>
  <c r="P207" i="25"/>
  <c r="O207" i="25"/>
  <c r="N207" i="25"/>
  <c r="M207" i="25"/>
  <c r="Q207" i="25" s="1"/>
  <c r="L207" i="25"/>
  <c r="U206" i="25"/>
  <c r="R206" i="25"/>
  <c r="P206" i="25"/>
  <c r="O206" i="25"/>
  <c r="N206" i="25"/>
  <c r="M206" i="25"/>
  <c r="L206" i="25"/>
  <c r="U205" i="25"/>
  <c r="R205" i="25"/>
  <c r="P205" i="25"/>
  <c r="O205" i="25"/>
  <c r="N205" i="25"/>
  <c r="M205" i="25"/>
  <c r="L205" i="25"/>
  <c r="U204" i="25"/>
  <c r="R204" i="25"/>
  <c r="P204" i="25"/>
  <c r="O204" i="25"/>
  <c r="N204" i="25"/>
  <c r="M204" i="25"/>
  <c r="L204" i="25"/>
  <c r="Q204" i="25" s="1"/>
  <c r="U203" i="25"/>
  <c r="R203" i="25"/>
  <c r="P203" i="25"/>
  <c r="O203" i="25"/>
  <c r="N203" i="25"/>
  <c r="M203" i="25"/>
  <c r="L203" i="25"/>
  <c r="U202" i="25"/>
  <c r="R202" i="25"/>
  <c r="P202" i="25"/>
  <c r="O202" i="25"/>
  <c r="N202" i="25"/>
  <c r="M202" i="25"/>
  <c r="L202" i="25"/>
  <c r="U201" i="25"/>
  <c r="R201" i="25"/>
  <c r="P201" i="25"/>
  <c r="O201" i="25"/>
  <c r="N201" i="25"/>
  <c r="M201" i="25"/>
  <c r="L201" i="25"/>
  <c r="U200" i="25"/>
  <c r="R200" i="25"/>
  <c r="P200" i="25"/>
  <c r="O200" i="25"/>
  <c r="N200" i="25"/>
  <c r="M200" i="25"/>
  <c r="L200" i="25"/>
  <c r="U199" i="25"/>
  <c r="R199" i="25"/>
  <c r="P199" i="25"/>
  <c r="O199" i="25"/>
  <c r="N199" i="25"/>
  <c r="M199" i="25"/>
  <c r="L199" i="25"/>
  <c r="Q199" i="25" s="1"/>
  <c r="U198" i="25"/>
  <c r="R198" i="25"/>
  <c r="P198" i="25"/>
  <c r="O198" i="25"/>
  <c r="N198" i="25"/>
  <c r="M198" i="25"/>
  <c r="L198" i="25"/>
  <c r="Q198" i="25" s="1"/>
  <c r="U197" i="25"/>
  <c r="R197" i="25"/>
  <c r="P197" i="25"/>
  <c r="O197" i="25"/>
  <c r="N197" i="25"/>
  <c r="M197" i="25"/>
  <c r="L197" i="25"/>
  <c r="U196" i="25"/>
  <c r="R196" i="25"/>
  <c r="P196" i="25"/>
  <c r="O196" i="25"/>
  <c r="N196" i="25"/>
  <c r="M196" i="25"/>
  <c r="L196" i="25"/>
  <c r="U195" i="25"/>
  <c r="R195" i="25"/>
  <c r="P195" i="25"/>
  <c r="O195" i="25"/>
  <c r="N195" i="25"/>
  <c r="M195" i="25"/>
  <c r="L195" i="25"/>
  <c r="Q195" i="25" s="1"/>
  <c r="U194" i="25"/>
  <c r="R194" i="25"/>
  <c r="P194" i="25"/>
  <c r="O194" i="25"/>
  <c r="N194" i="25"/>
  <c r="M194" i="25"/>
  <c r="L194" i="25"/>
  <c r="U193" i="25"/>
  <c r="R193" i="25"/>
  <c r="P193" i="25"/>
  <c r="O193" i="25"/>
  <c r="N193" i="25"/>
  <c r="M193" i="25"/>
  <c r="L193" i="25"/>
  <c r="U192" i="25"/>
  <c r="R192" i="25"/>
  <c r="P192" i="25"/>
  <c r="O192" i="25"/>
  <c r="N192" i="25"/>
  <c r="M192" i="25"/>
  <c r="L192" i="25"/>
  <c r="U191" i="25"/>
  <c r="R191" i="25"/>
  <c r="P191" i="25"/>
  <c r="O191" i="25"/>
  <c r="N191" i="25"/>
  <c r="M191" i="25"/>
  <c r="L191" i="25"/>
  <c r="Q191" i="25" s="1"/>
  <c r="U190" i="25"/>
  <c r="R190" i="25"/>
  <c r="P190" i="25"/>
  <c r="O190" i="25"/>
  <c r="N190" i="25"/>
  <c r="M190" i="25"/>
  <c r="L190" i="25"/>
  <c r="U189" i="25"/>
  <c r="R189" i="25"/>
  <c r="P189" i="25"/>
  <c r="O189" i="25"/>
  <c r="N189" i="25"/>
  <c r="M189" i="25"/>
  <c r="L189" i="25"/>
  <c r="U188" i="25"/>
  <c r="R188" i="25"/>
  <c r="P188" i="25"/>
  <c r="O188" i="25"/>
  <c r="N188" i="25"/>
  <c r="M188" i="25"/>
  <c r="L188" i="25"/>
  <c r="U187" i="25"/>
  <c r="R187" i="25"/>
  <c r="P187" i="25"/>
  <c r="O187" i="25"/>
  <c r="N187" i="25"/>
  <c r="M187" i="25"/>
  <c r="L187" i="25"/>
  <c r="Q187" i="25" s="1"/>
  <c r="U186" i="25"/>
  <c r="R186" i="25"/>
  <c r="P186" i="25"/>
  <c r="O186" i="25"/>
  <c r="N186" i="25"/>
  <c r="M186" i="25"/>
  <c r="L186" i="25"/>
  <c r="U185" i="25"/>
  <c r="R185" i="25"/>
  <c r="P185" i="25"/>
  <c r="O185" i="25"/>
  <c r="N185" i="25"/>
  <c r="M185" i="25"/>
  <c r="L185" i="25"/>
  <c r="U184" i="25"/>
  <c r="R184" i="25"/>
  <c r="P184" i="25"/>
  <c r="O184" i="25"/>
  <c r="N184" i="25"/>
  <c r="M184" i="25"/>
  <c r="L184" i="25"/>
  <c r="U183" i="25"/>
  <c r="R183" i="25"/>
  <c r="P183" i="25"/>
  <c r="O183" i="25"/>
  <c r="N183" i="25"/>
  <c r="M183" i="25"/>
  <c r="L183" i="25"/>
  <c r="Q183" i="25" s="1"/>
  <c r="U182" i="25"/>
  <c r="R182" i="25"/>
  <c r="P182" i="25"/>
  <c r="O182" i="25"/>
  <c r="N182" i="25"/>
  <c r="M182" i="25"/>
  <c r="L182" i="25"/>
  <c r="U181" i="25"/>
  <c r="R181" i="25"/>
  <c r="P181" i="25"/>
  <c r="O181" i="25"/>
  <c r="N181" i="25"/>
  <c r="M181" i="25"/>
  <c r="L181" i="25"/>
  <c r="U180" i="25"/>
  <c r="R180" i="25"/>
  <c r="P180" i="25"/>
  <c r="O180" i="25"/>
  <c r="N180" i="25"/>
  <c r="M180" i="25"/>
  <c r="L180" i="25"/>
  <c r="U179" i="25"/>
  <c r="R179" i="25"/>
  <c r="P179" i="25"/>
  <c r="O179" i="25"/>
  <c r="N179" i="25"/>
  <c r="M179" i="25"/>
  <c r="L179" i="25"/>
  <c r="Q179" i="25" s="1"/>
  <c r="U178" i="25"/>
  <c r="R178" i="25"/>
  <c r="P178" i="25"/>
  <c r="O178" i="25"/>
  <c r="N178" i="25"/>
  <c r="M178" i="25"/>
  <c r="L178" i="25"/>
  <c r="U177" i="25"/>
  <c r="R177" i="25"/>
  <c r="P177" i="25"/>
  <c r="O177" i="25"/>
  <c r="N177" i="25"/>
  <c r="M177" i="25"/>
  <c r="L177" i="25"/>
  <c r="U176" i="25"/>
  <c r="R176" i="25"/>
  <c r="P176" i="25"/>
  <c r="O176" i="25"/>
  <c r="N176" i="25"/>
  <c r="M176" i="25"/>
  <c r="L176" i="25"/>
  <c r="U175" i="25"/>
  <c r="R175" i="25"/>
  <c r="P175" i="25"/>
  <c r="O175" i="25"/>
  <c r="N175" i="25"/>
  <c r="M175" i="25"/>
  <c r="L175" i="25"/>
  <c r="Q175" i="25" s="1"/>
  <c r="U174" i="25"/>
  <c r="R174" i="25"/>
  <c r="P174" i="25"/>
  <c r="O174" i="25"/>
  <c r="N174" i="25"/>
  <c r="M174" i="25"/>
  <c r="L174" i="25"/>
  <c r="U173" i="25"/>
  <c r="R173" i="25"/>
  <c r="P173" i="25"/>
  <c r="O173" i="25"/>
  <c r="N173" i="25"/>
  <c r="M173" i="25"/>
  <c r="L173" i="25"/>
  <c r="U172" i="25"/>
  <c r="R172" i="25"/>
  <c r="P172" i="25"/>
  <c r="O172" i="25"/>
  <c r="N172" i="25"/>
  <c r="M172" i="25"/>
  <c r="L172" i="25"/>
  <c r="U171" i="25"/>
  <c r="R171" i="25"/>
  <c r="P171" i="25"/>
  <c r="O171" i="25"/>
  <c r="N171" i="25"/>
  <c r="M171" i="25"/>
  <c r="L171" i="25"/>
  <c r="Q171" i="25" s="1"/>
  <c r="U170" i="25"/>
  <c r="R170" i="25"/>
  <c r="P170" i="25"/>
  <c r="O170" i="25"/>
  <c r="N170" i="25"/>
  <c r="M170" i="25"/>
  <c r="L170" i="25"/>
  <c r="U169" i="25"/>
  <c r="R169" i="25"/>
  <c r="P169" i="25"/>
  <c r="O169" i="25"/>
  <c r="N169" i="25"/>
  <c r="M169" i="25"/>
  <c r="L169" i="25"/>
  <c r="U168" i="25"/>
  <c r="R168" i="25"/>
  <c r="P168" i="25"/>
  <c r="O168" i="25"/>
  <c r="N168" i="25"/>
  <c r="M168" i="25"/>
  <c r="L168" i="25"/>
  <c r="U167" i="25"/>
  <c r="R167" i="25"/>
  <c r="P167" i="25"/>
  <c r="O167" i="25"/>
  <c r="N167" i="25"/>
  <c r="M167" i="25"/>
  <c r="L167" i="25"/>
  <c r="Q167" i="25" s="1"/>
  <c r="U166" i="25"/>
  <c r="R166" i="25"/>
  <c r="P166" i="25"/>
  <c r="O166" i="25"/>
  <c r="N166" i="25"/>
  <c r="M166" i="25"/>
  <c r="L166" i="25"/>
  <c r="U165" i="25"/>
  <c r="R165" i="25"/>
  <c r="P165" i="25"/>
  <c r="O165" i="25"/>
  <c r="N165" i="25"/>
  <c r="M165" i="25"/>
  <c r="L165" i="25"/>
  <c r="U164" i="25"/>
  <c r="R164" i="25"/>
  <c r="P164" i="25"/>
  <c r="O164" i="25"/>
  <c r="N164" i="25"/>
  <c r="M164" i="25"/>
  <c r="L164" i="25"/>
  <c r="U163" i="25"/>
  <c r="R163" i="25"/>
  <c r="P163" i="25"/>
  <c r="O163" i="25"/>
  <c r="N163" i="25"/>
  <c r="M163" i="25"/>
  <c r="L163" i="25"/>
  <c r="Q163" i="25" s="1"/>
  <c r="U162" i="25"/>
  <c r="R162" i="25"/>
  <c r="P162" i="25"/>
  <c r="O162" i="25"/>
  <c r="N162" i="25"/>
  <c r="M162" i="25"/>
  <c r="L162" i="25"/>
  <c r="U161" i="25"/>
  <c r="R161" i="25"/>
  <c r="P161" i="25"/>
  <c r="O161" i="25"/>
  <c r="N161" i="25"/>
  <c r="M161" i="25"/>
  <c r="L161" i="25"/>
  <c r="U160" i="25"/>
  <c r="R160" i="25"/>
  <c r="P160" i="25"/>
  <c r="O160" i="25"/>
  <c r="N160" i="25"/>
  <c r="M160" i="25"/>
  <c r="L160" i="25"/>
  <c r="U159" i="25"/>
  <c r="R159" i="25"/>
  <c r="P159" i="25"/>
  <c r="O159" i="25"/>
  <c r="N159" i="25"/>
  <c r="M159" i="25"/>
  <c r="L159" i="25"/>
  <c r="Q159" i="25" s="1"/>
  <c r="U158" i="25"/>
  <c r="R158" i="25"/>
  <c r="P158" i="25"/>
  <c r="O158" i="25"/>
  <c r="N158" i="25"/>
  <c r="M158" i="25"/>
  <c r="L158" i="25"/>
  <c r="U157" i="25"/>
  <c r="R157" i="25"/>
  <c r="P157" i="25"/>
  <c r="O157" i="25"/>
  <c r="N157" i="25"/>
  <c r="M157" i="25"/>
  <c r="L157" i="25"/>
  <c r="U156" i="25"/>
  <c r="R156" i="25"/>
  <c r="P156" i="25"/>
  <c r="O156" i="25"/>
  <c r="N156" i="25"/>
  <c r="M156" i="25"/>
  <c r="L156" i="25"/>
  <c r="U155" i="25"/>
  <c r="R155" i="25"/>
  <c r="P155" i="25"/>
  <c r="O155" i="25"/>
  <c r="N155" i="25"/>
  <c r="M155" i="25"/>
  <c r="L155" i="25"/>
  <c r="Q155" i="25" s="1"/>
  <c r="U154" i="25"/>
  <c r="R154" i="25"/>
  <c r="P154" i="25"/>
  <c r="O154" i="25"/>
  <c r="N154" i="25"/>
  <c r="M154" i="25"/>
  <c r="L154" i="25"/>
  <c r="U153" i="25"/>
  <c r="R153" i="25"/>
  <c r="P153" i="25"/>
  <c r="O153" i="25"/>
  <c r="N153" i="25"/>
  <c r="M153" i="25"/>
  <c r="L153" i="25"/>
  <c r="U152" i="25"/>
  <c r="R152" i="25"/>
  <c r="P152" i="25"/>
  <c r="O152" i="25"/>
  <c r="N152" i="25"/>
  <c r="M152" i="25"/>
  <c r="L152" i="25"/>
  <c r="U151" i="25"/>
  <c r="R151" i="25"/>
  <c r="P151" i="25"/>
  <c r="O151" i="25"/>
  <c r="N151" i="25"/>
  <c r="M151" i="25"/>
  <c r="L151" i="25"/>
  <c r="Q151" i="25" s="1"/>
  <c r="U150" i="25"/>
  <c r="R150" i="25"/>
  <c r="P150" i="25"/>
  <c r="O150" i="25"/>
  <c r="N150" i="25"/>
  <c r="M150" i="25"/>
  <c r="L150" i="25"/>
  <c r="U149" i="25"/>
  <c r="R149" i="25"/>
  <c r="P149" i="25"/>
  <c r="O149" i="25"/>
  <c r="N149" i="25"/>
  <c r="M149" i="25"/>
  <c r="L149" i="25"/>
  <c r="U148" i="25"/>
  <c r="R148" i="25"/>
  <c r="P148" i="25"/>
  <c r="O148" i="25"/>
  <c r="N148" i="25"/>
  <c r="M148" i="25"/>
  <c r="L148" i="25"/>
  <c r="U147" i="25"/>
  <c r="R147" i="25"/>
  <c r="P147" i="25"/>
  <c r="O147" i="25"/>
  <c r="N147" i="25"/>
  <c r="M147" i="25"/>
  <c r="L147" i="25"/>
  <c r="Q147" i="25" s="1"/>
  <c r="U146" i="25"/>
  <c r="R146" i="25"/>
  <c r="P146" i="25"/>
  <c r="O146" i="25"/>
  <c r="N146" i="25"/>
  <c r="M146" i="25"/>
  <c r="L146" i="25"/>
  <c r="U145" i="25"/>
  <c r="R145" i="25"/>
  <c r="P145" i="25"/>
  <c r="O145" i="25"/>
  <c r="N145" i="25"/>
  <c r="M145" i="25"/>
  <c r="L145" i="25"/>
  <c r="U144" i="25"/>
  <c r="R144" i="25"/>
  <c r="P144" i="25"/>
  <c r="O144" i="25"/>
  <c r="N144" i="25"/>
  <c r="M144" i="25"/>
  <c r="L144" i="25"/>
  <c r="U143" i="25"/>
  <c r="R143" i="25"/>
  <c r="P143" i="25"/>
  <c r="O143" i="25"/>
  <c r="N143" i="25"/>
  <c r="M143" i="25"/>
  <c r="L143" i="25"/>
  <c r="Q143" i="25" s="1"/>
  <c r="U142" i="25"/>
  <c r="R142" i="25"/>
  <c r="P142" i="25"/>
  <c r="O142" i="25"/>
  <c r="N142" i="25"/>
  <c r="M142" i="25"/>
  <c r="L142" i="25"/>
  <c r="U141" i="25"/>
  <c r="R141" i="25"/>
  <c r="P141" i="25"/>
  <c r="O141" i="25"/>
  <c r="N141" i="25"/>
  <c r="M141" i="25"/>
  <c r="L141" i="25"/>
  <c r="U140" i="25"/>
  <c r="R140" i="25"/>
  <c r="P140" i="25"/>
  <c r="O140" i="25"/>
  <c r="N140" i="25"/>
  <c r="M140" i="25"/>
  <c r="L140" i="25"/>
  <c r="U139" i="25"/>
  <c r="R139" i="25"/>
  <c r="P139" i="25"/>
  <c r="O139" i="25"/>
  <c r="N139" i="25"/>
  <c r="M139" i="25"/>
  <c r="L139" i="25"/>
  <c r="Q139" i="25" s="1"/>
  <c r="U138" i="25"/>
  <c r="R138" i="25"/>
  <c r="P138" i="25"/>
  <c r="O138" i="25"/>
  <c r="N138" i="25"/>
  <c r="M138" i="25"/>
  <c r="L138" i="25"/>
  <c r="U137" i="25"/>
  <c r="R137" i="25"/>
  <c r="P137" i="25"/>
  <c r="O137" i="25"/>
  <c r="N137" i="25"/>
  <c r="M137" i="25"/>
  <c r="L137" i="25"/>
  <c r="U136" i="25"/>
  <c r="R136" i="25"/>
  <c r="P136" i="25"/>
  <c r="O136" i="25"/>
  <c r="N136" i="25"/>
  <c r="M136" i="25"/>
  <c r="L136" i="25"/>
  <c r="U135" i="25"/>
  <c r="R135" i="25"/>
  <c r="P135" i="25"/>
  <c r="O135" i="25"/>
  <c r="N135" i="25"/>
  <c r="M135" i="25"/>
  <c r="L135" i="25"/>
  <c r="Q135" i="25" s="1"/>
  <c r="U134" i="25"/>
  <c r="R134" i="25"/>
  <c r="P134" i="25"/>
  <c r="O134" i="25"/>
  <c r="N134" i="25"/>
  <c r="M134" i="25"/>
  <c r="L134" i="25"/>
  <c r="U133" i="25"/>
  <c r="R133" i="25"/>
  <c r="P133" i="25"/>
  <c r="O133" i="25"/>
  <c r="N133" i="25"/>
  <c r="M133" i="25"/>
  <c r="L133" i="25"/>
  <c r="U132" i="25"/>
  <c r="R132" i="25"/>
  <c r="P132" i="25"/>
  <c r="O132" i="25"/>
  <c r="N132" i="25"/>
  <c r="M132" i="25"/>
  <c r="L132" i="25"/>
  <c r="Q132" i="25" s="1"/>
  <c r="U131" i="25"/>
  <c r="R131" i="25"/>
  <c r="P131" i="25"/>
  <c r="O131" i="25"/>
  <c r="N131" i="25"/>
  <c r="M131" i="25"/>
  <c r="L131" i="25"/>
  <c r="Q131" i="25" s="1"/>
  <c r="U130" i="25"/>
  <c r="R130" i="25"/>
  <c r="P130" i="25"/>
  <c r="O130" i="25"/>
  <c r="N130" i="25"/>
  <c r="M130" i="25"/>
  <c r="L130" i="25"/>
  <c r="U129" i="25"/>
  <c r="R129" i="25"/>
  <c r="P129" i="25"/>
  <c r="O129" i="25"/>
  <c r="N129" i="25"/>
  <c r="M129" i="25"/>
  <c r="Q129" i="25" s="1"/>
  <c r="L129" i="25"/>
  <c r="U128" i="25"/>
  <c r="R128" i="25"/>
  <c r="P128" i="25"/>
  <c r="O128" i="25"/>
  <c r="N128" i="25"/>
  <c r="M128" i="25"/>
  <c r="Q128" i="25" s="1"/>
  <c r="L128" i="25"/>
  <c r="U127" i="25"/>
  <c r="R127" i="25"/>
  <c r="P127" i="25"/>
  <c r="O127" i="25"/>
  <c r="N127" i="25"/>
  <c r="M127" i="25"/>
  <c r="Q127" i="25" s="1"/>
  <c r="L127" i="25"/>
  <c r="U126" i="25"/>
  <c r="R126" i="25"/>
  <c r="P126" i="25"/>
  <c r="O126" i="25"/>
  <c r="N126" i="25"/>
  <c r="M126" i="25"/>
  <c r="Q126" i="25" s="1"/>
  <c r="L126" i="25"/>
  <c r="U125" i="25"/>
  <c r="R125" i="25"/>
  <c r="P125" i="25"/>
  <c r="O125" i="25"/>
  <c r="N125" i="25"/>
  <c r="M125" i="25"/>
  <c r="Q125" i="25" s="1"/>
  <c r="L125" i="25"/>
  <c r="U124" i="25"/>
  <c r="R124" i="25"/>
  <c r="P124" i="25"/>
  <c r="O124" i="25"/>
  <c r="N124" i="25"/>
  <c r="M124" i="25"/>
  <c r="Q124" i="25" s="1"/>
  <c r="L124" i="25"/>
  <c r="U123" i="25"/>
  <c r="R123" i="25"/>
  <c r="P123" i="25"/>
  <c r="O123" i="25"/>
  <c r="N123" i="25"/>
  <c r="M123" i="25"/>
  <c r="Q123" i="25" s="1"/>
  <c r="L123" i="25"/>
  <c r="U122" i="25"/>
  <c r="R122" i="25"/>
  <c r="P122" i="25"/>
  <c r="O122" i="25"/>
  <c r="N122" i="25"/>
  <c r="M122" i="25"/>
  <c r="Q122" i="25" s="1"/>
  <c r="L122" i="25"/>
  <c r="U121" i="25"/>
  <c r="R121" i="25"/>
  <c r="P121" i="25"/>
  <c r="O121" i="25"/>
  <c r="N121" i="25"/>
  <c r="M121" i="25"/>
  <c r="Q121" i="25" s="1"/>
  <c r="L121" i="25"/>
  <c r="U120" i="25"/>
  <c r="R120" i="25"/>
  <c r="P120" i="25"/>
  <c r="O120" i="25"/>
  <c r="N120" i="25"/>
  <c r="M120" i="25"/>
  <c r="Q120" i="25" s="1"/>
  <c r="L120" i="25"/>
  <c r="U119" i="25"/>
  <c r="R119" i="25"/>
  <c r="P119" i="25"/>
  <c r="O119" i="25"/>
  <c r="N119" i="25"/>
  <c r="M119" i="25"/>
  <c r="Q119" i="25" s="1"/>
  <c r="L119" i="25"/>
  <c r="U118" i="25"/>
  <c r="R118" i="25"/>
  <c r="P118" i="25"/>
  <c r="O118" i="25"/>
  <c r="N118" i="25"/>
  <c r="M118" i="25"/>
  <c r="Q118" i="25" s="1"/>
  <c r="L118" i="25"/>
  <c r="U117" i="25"/>
  <c r="R117" i="25"/>
  <c r="P117" i="25"/>
  <c r="O117" i="25"/>
  <c r="N117" i="25"/>
  <c r="M117" i="25"/>
  <c r="Q117" i="25" s="1"/>
  <c r="L117" i="25"/>
  <c r="U116" i="25"/>
  <c r="R116" i="25"/>
  <c r="P116" i="25"/>
  <c r="O116" i="25"/>
  <c r="N116" i="25"/>
  <c r="M116" i="25"/>
  <c r="Q116" i="25" s="1"/>
  <c r="L116" i="25"/>
  <c r="U115" i="25"/>
  <c r="R115" i="25"/>
  <c r="P115" i="25"/>
  <c r="O115" i="25"/>
  <c r="N115" i="25"/>
  <c r="M115" i="25"/>
  <c r="Q115" i="25" s="1"/>
  <c r="L115" i="25"/>
  <c r="U114" i="25"/>
  <c r="R114" i="25"/>
  <c r="P114" i="25"/>
  <c r="O114" i="25"/>
  <c r="N114" i="25"/>
  <c r="M114" i="25"/>
  <c r="Q114" i="25" s="1"/>
  <c r="L114" i="25"/>
  <c r="U113" i="25"/>
  <c r="R113" i="25"/>
  <c r="P113" i="25"/>
  <c r="O113" i="25"/>
  <c r="N113" i="25"/>
  <c r="M113" i="25"/>
  <c r="Q113" i="25" s="1"/>
  <c r="L113" i="25"/>
  <c r="U112" i="25"/>
  <c r="R112" i="25"/>
  <c r="P112" i="25"/>
  <c r="O112" i="25"/>
  <c r="N112" i="25"/>
  <c r="M112" i="25"/>
  <c r="Q112" i="25" s="1"/>
  <c r="L112" i="25"/>
  <c r="U111" i="25"/>
  <c r="R111" i="25"/>
  <c r="P111" i="25"/>
  <c r="O111" i="25"/>
  <c r="N111" i="25"/>
  <c r="M111" i="25"/>
  <c r="Q111" i="25" s="1"/>
  <c r="L111" i="25"/>
  <c r="U110" i="25"/>
  <c r="R110" i="25"/>
  <c r="P110" i="25"/>
  <c r="O110" i="25"/>
  <c r="N110" i="25"/>
  <c r="M110" i="25"/>
  <c r="Q110" i="25" s="1"/>
  <c r="L110" i="25"/>
  <c r="U109" i="25"/>
  <c r="R109" i="25"/>
  <c r="P109" i="25"/>
  <c r="O109" i="25"/>
  <c r="N109" i="25"/>
  <c r="M109" i="25"/>
  <c r="Q109" i="25" s="1"/>
  <c r="L109" i="25"/>
  <c r="P107" i="24"/>
  <c r="P106" i="24"/>
  <c r="P105" i="24"/>
  <c r="P104" i="24"/>
  <c r="P103" i="24"/>
  <c r="P102" i="24"/>
  <c r="P101" i="24"/>
  <c r="P100" i="24"/>
  <c r="P99" i="24"/>
  <c r="P98" i="24"/>
  <c r="P97" i="24"/>
  <c r="P96" i="24"/>
  <c r="P95" i="24"/>
  <c r="P94" i="24"/>
  <c r="P93" i="24"/>
  <c r="P92" i="24"/>
  <c r="P91" i="24"/>
  <c r="P90" i="24"/>
  <c r="P89" i="24"/>
  <c r="P88" i="24"/>
  <c r="P87" i="24"/>
  <c r="P86" i="24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P2" i="24"/>
  <c r="Q134" i="25" l="1"/>
  <c r="Q142" i="25"/>
  <c r="Q150" i="25"/>
  <c r="Q158" i="25"/>
  <c r="Q166" i="25"/>
  <c r="Q174" i="25"/>
  <c r="Q182" i="25"/>
  <c r="Q190" i="25"/>
  <c r="Q214" i="25"/>
  <c r="Q133" i="25"/>
  <c r="Q141" i="25"/>
  <c r="Q149" i="25"/>
  <c r="Q157" i="25"/>
  <c r="Q165" i="25"/>
  <c r="Q173" i="25"/>
  <c r="Q181" i="25"/>
  <c r="Q189" i="25"/>
  <c r="Q197" i="25"/>
  <c r="Q205" i="25"/>
  <c r="Q206" i="25"/>
  <c r="Q140" i="25"/>
  <c r="Q148" i="25"/>
  <c r="Q156" i="25"/>
  <c r="Q164" i="25"/>
  <c r="Q172" i="25"/>
  <c r="Q180" i="25"/>
  <c r="Q188" i="25"/>
  <c r="Q196" i="25"/>
  <c r="Q203" i="25"/>
  <c r="Q130" i="25"/>
  <c r="Q138" i="25"/>
  <c r="Q146" i="25"/>
  <c r="Q154" i="25"/>
  <c r="Q162" i="25"/>
  <c r="Q170" i="25"/>
  <c r="Q178" i="25"/>
  <c r="Q186" i="25"/>
  <c r="Q194" i="25"/>
  <c r="Q202" i="25"/>
  <c r="Q211" i="25"/>
  <c r="Q137" i="25"/>
  <c r="Q145" i="25"/>
  <c r="Q153" i="25"/>
  <c r="Q161" i="25"/>
  <c r="Q169" i="25"/>
  <c r="Q177" i="25"/>
  <c r="Q185" i="25"/>
  <c r="Q193" i="25"/>
  <c r="Q201" i="25"/>
  <c r="Q136" i="25"/>
  <c r="Q144" i="25"/>
  <c r="Q152" i="25"/>
  <c r="Q160" i="25"/>
  <c r="Q168" i="25"/>
  <c r="Q176" i="25"/>
  <c r="Q184" i="25"/>
  <c r="Q192" i="25"/>
  <c r="Q200" i="25"/>
  <c r="Q209" i="25"/>
  <c r="L3" i="24" l="1"/>
  <c r="M3" i="24"/>
  <c r="N3" i="24"/>
  <c r="O3" i="24"/>
  <c r="R3" i="24"/>
  <c r="L4" i="24"/>
  <c r="M4" i="24"/>
  <c r="N4" i="24"/>
  <c r="O4" i="24"/>
  <c r="R4" i="24"/>
  <c r="L5" i="24"/>
  <c r="M5" i="24"/>
  <c r="N5" i="24"/>
  <c r="O5" i="24"/>
  <c r="R5" i="24"/>
  <c r="L6" i="24"/>
  <c r="M6" i="24"/>
  <c r="N6" i="24"/>
  <c r="O6" i="24"/>
  <c r="R6" i="24"/>
  <c r="L7" i="24"/>
  <c r="M7" i="24"/>
  <c r="N7" i="24"/>
  <c r="O7" i="24"/>
  <c r="R7" i="24"/>
  <c r="L8" i="24"/>
  <c r="M8" i="24"/>
  <c r="N8" i="24"/>
  <c r="O8" i="24"/>
  <c r="R8" i="24"/>
  <c r="L9" i="24"/>
  <c r="M9" i="24"/>
  <c r="N9" i="24"/>
  <c r="O9" i="24"/>
  <c r="R9" i="24"/>
  <c r="L10" i="24"/>
  <c r="M10" i="24"/>
  <c r="N10" i="24"/>
  <c r="O10" i="24"/>
  <c r="R10" i="24"/>
  <c r="L11" i="24"/>
  <c r="M11" i="24"/>
  <c r="N11" i="24"/>
  <c r="O11" i="24"/>
  <c r="R11" i="24"/>
  <c r="L12" i="24"/>
  <c r="M12" i="24"/>
  <c r="N12" i="24"/>
  <c r="O12" i="24"/>
  <c r="R12" i="24"/>
  <c r="L13" i="24"/>
  <c r="M13" i="24"/>
  <c r="N13" i="24"/>
  <c r="O13" i="24"/>
  <c r="R13" i="24"/>
  <c r="L14" i="24"/>
  <c r="M14" i="24"/>
  <c r="N14" i="24"/>
  <c r="O14" i="24"/>
  <c r="R14" i="24"/>
  <c r="L15" i="24"/>
  <c r="M15" i="24"/>
  <c r="N15" i="24"/>
  <c r="O15" i="24"/>
  <c r="R15" i="24"/>
  <c r="L16" i="24"/>
  <c r="M16" i="24"/>
  <c r="N16" i="24"/>
  <c r="O16" i="24"/>
  <c r="R16" i="24"/>
  <c r="L17" i="24"/>
  <c r="M17" i="24"/>
  <c r="N17" i="24"/>
  <c r="O17" i="24"/>
  <c r="R17" i="24"/>
  <c r="L18" i="24"/>
  <c r="M18" i="24"/>
  <c r="N18" i="24"/>
  <c r="O18" i="24"/>
  <c r="R18" i="24"/>
  <c r="L19" i="24"/>
  <c r="M19" i="24"/>
  <c r="N19" i="24"/>
  <c r="O19" i="24"/>
  <c r="R19" i="24"/>
  <c r="L20" i="24"/>
  <c r="M20" i="24"/>
  <c r="N20" i="24"/>
  <c r="O20" i="24"/>
  <c r="R20" i="24"/>
  <c r="L21" i="24"/>
  <c r="M21" i="24"/>
  <c r="N21" i="24"/>
  <c r="O21" i="24"/>
  <c r="R21" i="24"/>
  <c r="L22" i="24"/>
  <c r="M22" i="24"/>
  <c r="N22" i="24"/>
  <c r="O22" i="24"/>
  <c r="R22" i="24"/>
  <c r="L23" i="24"/>
  <c r="M23" i="24"/>
  <c r="N23" i="24"/>
  <c r="O23" i="24"/>
  <c r="R23" i="24"/>
  <c r="L24" i="24"/>
  <c r="M24" i="24"/>
  <c r="N24" i="24"/>
  <c r="O24" i="24"/>
  <c r="R24" i="24"/>
  <c r="L25" i="24"/>
  <c r="M25" i="24"/>
  <c r="N25" i="24"/>
  <c r="O25" i="24"/>
  <c r="R25" i="24"/>
  <c r="L26" i="24"/>
  <c r="M26" i="24"/>
  <c r="N26" i="24"/>
  <c r="O26" i="24"/>
  <c r="R26" i="24"/>
  <c r="L27" i="24"/>
  <c r="M27" i="24"/>
  <c r="N27" i="24"/>
  <c r="O27" i="24"/>
  <c r="R27" i="24"/>
  <c r="L28" i="24"/>
  <c r="M28" i="24"/>
  <c r="N28" i="24"/>
  <c r="O28" i="24"/>
  <c r="R28" i="24"/>
  <c r="L29" i="24"/>
  <c r="M29" i="24"/>
  <c r="N29" i="24"/>
  <c r="O29" i="24"/>
  <c r="R29" i="24"/>
  <c r="L30" i="24"/>
  <c r="M30" i="24"/>
  <c r="N30" i="24"/>
  <c r="O30" i="24"/>
  <c r="R30" i="24"/>
  <c r="L31" i="24"/>
  <c r="M31" i="24"/>
  <c r="N31" i="24"/>
  <c r="O31" i="24"/>
  <c r="R31" i="24"/>
  <c r="L32" i="24"/>
  <c r="M32" i="24"/>
  <c r="N32" i="24"/>
  <c r="O32" i="24"/>
  <c r="R32" i="24"/>
  <c r="L33" i="24"/>
  <c r="M33" i="24"/>
  <c r="N33" i="24"/>
  <c r="O33" i="24"/>
  <c r="R33" i="24"/>
  <c r="L34" i="24"/>
  <c r="M34" i="24"/>
  <c r="N34" i="24"/>
  <c r="O34" i="24"/>
  <c r="R34" i="24"/>
  <c r="L35" i="24"/>
  <c r="M35" i="24"/>
  <c r="N35" i="24"/>
  <c r="O35" i="24"/>
  <c r="R35" i="24"/>
  <c r="L36" i="24"/>
  <c r="M36" i="24"/>
  <c r="N36" i="24"/>
  <c r="O36" i="24"/>
  <c r="R36" i="24"/>
  <c r="L37" i="24"/>
  <c r="M37" i="24"/>
  <c r="N37" i="24"/>
  <c r="O37" i="24"/>
  <c r="R37" i="24"/>
  <c r="L38" i="24"/>
  <c r="M38" i="24"/>
  <c r="N38" i="24"/>
  <c r="O38" i="24"/>
  <c r="R38" i="24"/>
  <c r="L39" i="24"/>
  <c r="M39" i="24"/>
  <c r="N39" i="24"/>
  <c r="O39" i="24"/>
  <c r="R39" i="24"/>
  <c r="L40" i="24"/>
  <c r="M40" i="24"/>
  <c r="N40" i="24"/>
  <c r="O40" i="24"/>
  <c r="R40" i="24"/>
  <c r="L41" i="24"/>
  <c r="M41" i="24"/>
  <c r="N41" i="24"/>
  <c r="O41" i="24"/>
  <c r="R41" i="24"/>
  <c r="L42" i="24"/>
  <c r="M42" i="24"/>
  <c r="N42" i="24"/>
  <c r="O42" i="24"/>
  <c r="R42" i="24"/>
  <c r="L43" i="24"/>
  <c r="M43" i="24"/>
  <c r="N43" i="24"/>
  <c r="O43" i="24"/>
  <c r="R43" i="24"/>
  <c r="L44" i="24"/>
  <c r="M44" i="24"/>
  <c r="N44" i="24"/>
  <c r="O44" i="24"/>
  <c r="R44" i="24"/>
  <c r="L45" i="24"/>
  <c r="M45" i="24"/>
  <c r="N45" i="24"/>
  <c r="O45" i="24"/>
  <c r="R45" i="24"/>
  <c r="L46" i="24"/>
  <c r="M46" i="24"/>
  <c r="N46" i="24"/>
  <c r="O46" i="24"/>
  <c r="R46" i="24"/>
  <c r="L47" i="24"/>
  <c r="M47" i="24"/>
  <c r="N47" i="24"/>
  <c r="O47" i="24"/>
  <c r="R47" i="24"/>
  <c r="L48" i="24"/>
  <c r="M48" i="24"/>
  <c r="N48" i="24"/>
  <c r="O48" i="24"/>
  <c r="R48" i="24"/>
  <c r="L49" i="24"/>
  <c r="M49" i="24"/>
  <c r="N49" i="24"/>
  <c r="O49" i="24"/>
  <c r="R49" i="24"/>
  <c r="L50" i="24"/>
  <c r="M50" i="24"/>
  <c r="N50" i="24"/>
  <c r="O50" i="24"/>
  <c r="R50" i="24"/>
  <c r="L51" i="24"/>
  <c r="M51" i="24"/>
  <c r="N51" i="24"/>
  <c r="O51" i="24"/>
  <c r="R51" i="24"/>
  <c r="L52" i="24"/>
  <c r="M52" i="24"/>
  <c r="N52" i="24"/>
  <c r="O52" i="24"/>
  <c r="R52" i="24"/>
  <c r="L53" i="24"/>
  <c r="M53" i="24"/>
  <c r="N53" i="24"/>
  <c r="O53" i="24"/>
  <c r="R53" i="24"/>
  <c r="L54" i="24"/>
  <c r="M54" i="24"/>
  <c r="N54" i="24"/>
  <c r="O54" i="24"/>
  <c r="R54" i="24"/>
  <c r="L55" i="24"/>
  <c r="M55" i="24"/>
  <c r="N55" i="24"/>
  <c r="O55" i="24"/>
  <c r="R55" i="24"/>
  <c r="L56" i="24"/>
  <c r="M56" i="24"/>
  <c r="N56" i="24"/>
  <c r="O56" i="24"/>
  <c r="R56" i="24"/>
  <c r="L57" i="24"/>
  <c r="M57" i="24"/>
  <c r="N57" i="24"/>
  <c r="O57" i="24"/>
  <c r="R57" i="24"/>
  <c r="L58" i="24"/>
  <c r="M58" i="24"/>
  <c r="N58" i="24"/>
  <c r="O58" i="24"/>
  <c r="R58" i="24"/>
  <c r="L59" i="24"/>
  <c r="M59" i="24"/>
  <c r="N59" i="24"/>
  <c r="O59" i="24"/>
  <c r="R59" i="24"/>
  <c r="L60" i="24"/>
  <c r="M60" i="24"/>
  <c r="N60" i="24"/>
  <c r="O60" i="24"/>
  <c r="R60" i="24"/>
  <c r="L61" i="24"/>
  <c r="M61" i="24"/>
  <c r="N61" i="24"/>
  <c r="O61" i="24"/>
  <c r="R61" i="24"/>
  <c r="L62" i="24"/>
  <c r="M62" i="24"/>
  <c r="N62" i="24"/>
  <c r="O62" i="24"/>
  <c r="R62" i="24"/>
  <c r="L63" i="24"/>
  <c r="M63" i="24"/>
  <c r="N63" i="24"/>
  <c r="O63" i="24"/>
  <c r="R63" i="24"/>
  <c r="L64" i="24"/>
  <c r="M64" i="24"/>
  <c r="N64" i="24"/>
  <c r="O64" i="24"/>
  <c r="R64" i="24"/>
  <c r="L65" i="24"/>
  <c r="M65" i="24"/>
  <c r="N65" i="24"/>
  <c r="O65" i="24"/>
  <c r="R65" i="24"/>
  <c r="L66" i="24"/>
  <c r="M66" i="24"/>
  <c r="N66" i="24"/>
  <c r="O66" i="24"/>
  <c r="R66" i="24"/>
  <c r="L67" i="24"/>
  <c r="M67" i="24"/>
  <c r="N67" i="24"/>
  <c r="O67" i="24"/>
  <c r="R67" i="24"/>
  <c r="L68" i="24"/>
  <c r="M68" i="24"/>
  <c r="N68" i="24"/>
  <c r="O68" i="24"/>
  <c r="R68" i="24"/>
  <c r="L69" i="24"/>
  <c r="M69" i="24"/>
  <c r="N69" i="24"/>
  <c r="O69" i="24"/>
  <c r="R69" i="24"/>
  <c r="L70" i="24"/>
  <c r="M70" i="24"/>
  <c r="N70" i="24"/>
  <c r="O70" i="24"/>
  <c r="R70" i="24"/>
  <c r="L71" i="24"/>
  <c r="M71" i="24"/>
  <c r="N71" i="24"/>
  <c r="O71" i="24"/>
  <c r="R71" i="24"/>
  <c r="L72" i="24"/>
  <c r="M72" i="24"/>
  <c r="N72" i="24"/>
  <c r="O72" i="24"/>
  <c r="R72" i="24"/>
  <c r="L73" i="24"/>
  <c r="M73" i="24"/>
  <c r="N73" i="24"/>
  <c r="O73" i="24"/>
  <c r="R73" i="24"/>
  <c r="L74" i="24"/>
  <c r="M74" i="24"/>
  <c r="N74" i="24"/>
  <c r="O74" i="24"/>
  <c r="R74" i="24"/>
  <c r="L75" i="24"/>
  <c r="M75" i="24"/>
  <c r="N75" i="24"/>
  <c r="O75" i="24"/>
  <c r="R75" i="24"/>
  <c r="L76" i="24"/>
  <c r="M76" i="24"/>
  <c r="N76" i="24"/>
  <c r="O76" i="24"/>
  <c r="R76" i="24"/>
  <c r="L77" i="24"/>
  <c r="M77" i="24"/>
  <c r="N77" i="24"/>
  <c r="O77" i="24"/>
  <c r="R77" i="24"/>
  <c r="L78" i="24"/>
  <c r="M78" i="24"/>
  <c r="N78" i="24"/>
  <c r="O78" i="24"/>
  <c r="R78" i="24"/>
  <c r="L79" i="24"/>
  <c r="M79" i="24"/>
  <c r="N79" i="24"/>
  <c r="O79" i="24"/>
  <c r="R79" i="24"/>
  <c r="L80" i="24"/>
  <c r="M80" i="24"/>
  <c r="N80" i="24"/>
  <c r="O80" i="24"/>
  <c r="R80" i="24"/>
  <c r="L81" i="24"/>
  <c r="M81" i="24"/>
  <c r="N81" i="24"/>
  <c r="O81" i="24"/>
  <c r="R81" i="24"/>
  <c r="L82" i="24"/>
  <c r="M82" i="24"/>
  <c r="N82" i="24"/>
  <c r="O82" i="24"/>
  <c r="R82" i="24"/>
  <c r="L83" i="24"/>
  <c r="M83" i="24"/>
  <c r="N83" i="24"/>
  <c r="O83" i="24"/>
  <c r="R83" i="24"/>
  <c r="L84" i="24"/>
  <c r="M84" i="24"/>
  <c r="N84" i="24"/>
  <c r="O84" i="24"/>
  <c r="R84" i="24"/>
  <c r="L85" i="24"/>
  <c r="M85" i="24"/>
  <c r="N85" i="24"/>
  <c r="O85" i="24"/>
  <c r="R85" i="24"/>
  <c r="L86" i="24"/>
  <c r="M86" i="24"/>
  <c r="N86" i="24"/>
  <c r="O86" i="24"/>
  <c r="R86" i="24"/>
  <c r="L87" i="24"/>
  <c r="M87" i="24"/>
  <c r="N87" i="24"/>
  <c r="O87" i="24"/>
  <c r="R87" i="24"/>
  <c r="L88" i="24"/>
  <c r="M88" i="24"/>
  <c r="N88" i="24"/>
  <c r="O88" i="24"/>
  <c r="R88" i="24"/>
  <c r="L89" i="24"/>
  <c r="M89" i="24"/>
  <c r="N89" i="24"/>
  <c r="O89" i="24"/>
  <c r="R89" i="24"/>
  <c r="L90" i="24"/>
  <c r="M90" i="24"/>
  <c r="N90" i="24"/>
  <c r="O90" i="24"/>
  <c r="R90" i="24"/>
  <c r="L91" i="24"/>
  <c r="M91" i="24"/>
  <c r="N91" i="24"/>
  <c r="O91" i="24"/>
  <c r="R91" i="24"/>
  <c r="L92" i="24"/>
  <c r="M92" i="24"/>
  <c r="N92" i="24"/>
  <c r="O92" i="24"/>
  <c r="R92" i="24"/>
  <c r="L93" i="24"/>
  <c r="M93" i="24"/>
  <c r="N93" i="24"/>
  <c r="O93" i="24"/>
  <c r="R93" i="24"/>
  <c r="L94" i="24"/>
  <c r="M94" i="24"/>
  <c r="N94" i="24"/>
  <c r="O94" i="24"/>
  <c r="R94" i="24"/>
  <c r="L95" i="24"/>
  <c r="M95" i="24"/>
  <c r="N95" i="24"/>
  <c r="O95" i="24"/>
  <c r="R95" i="24"/>
  <c r="L96" i="24"/>
  <c r="M96" i="24"/>
  <c r="N96" i="24"/>
  <c r="O96" i="24"/>
  <c r="R96" i="24"/>
  <c r="L97" i="24"/>
  <c r="M97" i="24"/>
  <c r="N97" i="24"/>
  <c r="O97" i="24"/>
  <c r="R97" i="24"/>
  <c r="L98" i="24"/>
  <c r="M98" i="24"/>
  <c r="N98" i="24"/>
  <c r="O98" i="24"/>
  <c r="R98" i="24"/>
  <c r="L99" i="24"/>
  <c r="M99" i="24"/>
  <c r="N99" i="24"/>
  <c r="O99" i="24"/>
  <c r="R99" i="24"/>
  <c r="L100" i="24"/>
  <c r="M100" i="24"/>
  <c r="N100" i="24"/>
  <c r="O100" i="24"/>
  <c r="R100" i="24"/>
  <c r="L101" i="24"/>
  <c r="M101" i="24"/>
  <c r="N101" i="24"/>
  <c r="O101" i="24"/>
  <c r="R101" i="24"/>
  <c r="L102" i="24"/>
  <c r="M102" i="24"/>
  <c r="N102" i="24"/>
  <c r="O102" i="24"/>
  <c r="R102" i="24"/>
  <c r="L103" i="24"/>
  <c r="M103" i="24"/>
  <c r="N103" i="24"/>
  <c r="O103" i="24"/>
  <c r="R103" i="24"/>
  <c r="L104" i="24"/>
  <c r="M104" i="24"/>
  <c r="N104" i="24"/>
  <c r="O104" i="24"/>
  <c r="R104" i="24"/>
  <c r="L105" i="24"/>
  <c r="M105" i="24"/>
  <c r="N105" i="24"/>
  <c r="O105" i="24"/>
  <c r="R105" i="24"/>
  <c r="L106" i="24"/>
  <c r="M106" i="24"/>
  <c r="N106" i="24"/>
  <c r="O106" i="24"/>
  <c r="R106" i="24"/>
  <c r="L107" i="24"/>
  <c r="M107" i="24"/>
  <c r="N107" i="24"/>
  <c r="O107" i="24"/>
  <c r="R107" i="24"/>
  <c r="R2" i="24"/>
  <c r="O2" i="24"/>
  <c r="N2" i="24"/>
  <c r="M2" i="24"/>
  <c r="L2" i="24"/>
  <c r="Q65" i="24" l="1"/>
  <c r="Q97" i="24"/>
  <c r="Q74" i="24"/>
  <c r="Q57" i="24"/>
  <c r="Q44" i="24"/>
  <c r="Q106" i="24"/>
  <c r="Q33" i="24"/>
  <c r="Q25" i="24"/>
  <c r="Q89" i="24"/>
  <c r="Q54" i="24"/>
  <c r="Q34" i="24"/>
  <c r="Q85" i="24"/>
  <c r="Q103" i="24"/>
  <c r="Q99" i="24"/>
  <c r="Q96" i="24"/>
  <c r="Q88" i="24"/>
  <c r="Q58" i="24"/>
  <c r="Q98" i="24"/>
  <c r="Q64" i="24"/>
  <c r="Q81" i="24"/>
  <c r="Q3" i="24"/>
  <c r="Q86" i="24"/>
  <c r="Q66" i="24"/>
  <c r="Q41" i="24"/>
  <c r="Q90" i="24"/>
  <c r="Q82" i="24"/>
  <c r="Q53" i="24"/>
  <c r="Q49" i="24"/>
  <c r="Q42" i="24"/>
  <c r="Q16" i="24"/>
  <c r="Q12" i="24"/>
  <c r="Q71" i="24"/>
  <c r="Q67" i="24"/>
  <c r="Q50" i="24"/>
  <c r="Q21" i="24"/>
  <c r="Q17" i="24"/>
  <c r="Q10" i="24"/>
  <c r="Q9" i="24"/>
  <c r="Q56" i="24"/>
  <c r="Q26" i="24"/>
  <c r="Q22" i="24"/>
  <c r="Q105" i="24"/>
  <c r="Q76" i="24"/>
  <c r="Q39" i="24"/>
  <c r="Q35" i="24"/>
  <c r="Q32" i="24"/>
  <c r="Q18" i="24"/>
  <c r="Q73" i="24"/>
  <c r="Q24" i="24"/>
  <c r="Q100" i="24"/>
  <c r="Q95" i="24"/>
  <c r="Q91" i="24"/>
  <c r="Q77" i="24"/>
  <c r="Q68" i="24"/>
  <c r="Q63" i="24"/>
  <c r="Q59" i="24"/>
  <c r="Q45" i="24"/>
  <c r="Q36" i="24"/>
  <c r="Q31" i="24"/>
  <c r="Q27" i="24"/>
  <c r="Q13" i="24"/>
  <c r="Q8" i="24"/>
  <c r="Q4" i="24"/>
  <c r="Q14" i="24"/>
  <c r="Q101" i="24"/>
  <c r="Q92" i="24"/>
  <c r="Q87" i="24"/>
  <c r="Q83" i="24"/>
  <c r="Q69" i="24"/>
  <c r="Q60" i="24"/>
  <c r="Q55" i="24"/>
  <c r="Q51" i="24"/>
  <c r="Q37" i="24"/>
  <c r="Q28" i="24"/>
  <c r="Q23" i="24"/>
  <c r="Q19" i="24"/>
  <c r="Q15" i="24"/>
  <c r="Q5" i="24"/>
  <c r="Q78" i="24"/>
  <c r="Q46" i="24"/>
  <c r="Q102" i="24"/>
  <c r="Q80" i="24"/>
  <c r="Q70" i="24"/>
  <c r="Q48" i="24"/>
  <c r="Q38" i="24"/>
  <c r="Q107" i="24"/>
  <c r="Q93" i="24"/>
  <c r="Q84" i="24"/>
  <c r="Q79" i="24"/>
  <c r="Q75" i="24"/>
  <c r="Q61" i="24"/>
  <c r="Q52" i="24"/>
  <c r="Q47" i="24"/>
  <c r="Q43" i="24"/>
  <c r="Q29" i="24"/>
  <c r="Q20" i="24"/>
  <c r="Q11" i="24"/>
  <c r="Q7" i="24"/>
  <c r="Q6" i="24"/>
  <c r="Q104" i="24"/>
  <c r="Q94" i="24"/>
  <c r="Q72" i="24"/>
  <c r="Q62" i="24"/>
  <c r="Q40" i="24"/>
  <c r="Q30" i="24"/>
  <c r="Q2" i="24"/>
  <c r="U3" i="24" l="1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9" i="24"/>
  <c r="U90" i="24"/>
  <c r="U91" i="24"/>
  <c r="U92" i="24"/>
  <c r="U93" i="24"/>
  <c r="U94" i="24"/>
  <c r="U95" i="24"/>
  <c r="U96" i="24"/>
  <c r="U97" i="24"/>
  <c r="U98" i="24"/>
  <c r="U99" i="24"/>
  <c r="U100" i="24"/>
  <c r="U101" i="24"/>
  <c r="U102" i="24"/>
  <c r="U103" i="24"/>
  <c r="U104" i="24"/>
  <c r="U105" i="24"/>
  <c r="U106" i="24"/>
  <c r="U107" i="24"/>
  <c r="U2" i="24"/>
  <c r="E4" i="9" l="1"/>
  <c r="B4" i="9"/>
  <c r="C4" i="9"/>
  <c r="V4" i="9" s="1"/>
  <c r="C16" i="9"/>
  <c r="S16" i="9" s="1"/>
  <c r="C15" i="9"/>
  <c r="U15" i="9" s="1"/>
  <c r="E14" i="9"/>
  <c r="E15" i="9" s="1"/>
  <c r="E16" i="9" s="1"/>
  <c r="C14" i="9"/>
  <c r="V14" i="9" s="1"/>
  <c r="S13" i="9"/>
  <c r="E13" i="9"/>
  <c r="B13" i="9" s="1"/>
  <c r="C13" i="9"/>
  <c r="V13" i="9" s="1"/>
  <c r="S4" i="9" l="1"/>
  <c r="U4" i="9"/>
  <c r="V16" i="9"/>
  <c r="U16" i="9"/>
  <c r="V15" i="9"/>
  <c r="U13" i="9"/>
  <c r="S14" i="9"/>
  <c r="U14" i="9"/>
  <c r="S15" i="9"/>
  <c r="C9" i="9" l="1"/>
  <c r="V9" i="9" s="1"/>
  <c r="S9" i="9" l="1"/>
  <c r="U9" i="9"/>
  <c r="E5" i="9"/>
  <c r="B5" i="9" s="1"/>
  <c r="C5" i="9"/>
  <c r="V5" i="9" s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P3" i="9"/>
  <c r="P4" i="9" s="1"/>
  <c r="E3" i="9"/>
  <c r="B3" i="9" s="1"/>
  <c r="C3" i="9"/>
  <c r="V3" i="9" s="1"/>
  <c r="R2" i="9"/>
  <c r="C2" i="9"/>
  <c r="V2" i="9" s="1"/>
  <c r="P5" i="9" l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R4" i="9"/>
  <c r="R3" i="9"/>
  <c r="U2" i="9"/>
  <c r="S3" i="9"/>
  <c r="U3" i="9"/>
  <c r="S2" i="9"/>
  <c r="S5" i="9"/>
  <c r="U5" i="9"/>
  <c r="R5" i="9" l="1"/>
  <c r="R9" i="9"/>
  <c r="E8" i="9"/>
  <c r="E9" i="9" s="1"/>
  <c r="C10" i="9"/>
  <c r="R13" i="9" l="1"/>
  <c r="B9" i="9"/>
  <c r="E10" i="9"/>
  <c r="E11" i="9" s="1"/>
  <c r="C11" i="9"/>
  <c r="V11" i="9" s="1"/>
  <c r="B8" i="9"/>
  <c r="C8" i="9"/>
  <c r="U8" i="9" s="1"/>
  <c r="C12" i="9"/>
  <c r="V12" i="9" s="1"/>
  <c r="R14" i="9" l="1"/>
  <c r="E12" i="9"/>
  <c r="B12" i="9" s="1"/>
  <c r="B11" i="9"/>
  <c r="B10" i="9"/>
  <c r="U12" i="9"/>
  <c r="S11" i="9"/>
  <c r="U11" i="9"/>
  <c r="S12" i="9"/>
  <c r="V8" i="9"/>
  <c r="S8" i="9"/>
  <c r="R16" i="9" l="1"/>
  <c r="R15" i="9"/>
  <c r="R8" i="9" l="1"/>
  <c r="E7" i="9"/>
  <c r="U10" i="9"/>
  <c r="S10" i="9" l="1"/>
  <c r="V10" i="9"/>
  <c r="C6" i="9" l="1"/>
  <c r="C7" i="9"/>
  <c r="B7" i="9"/>
  <c r="R11" i="9" l="1"/>
  <c r="U7" i="9"/>
  <c r="V7" i="9"/>
  <c r="R12" i="9" l="1"/>
  <c r="R6" i="9"/>
  <c r="U6" i="9"/>
  <c r="R7" i="9" l="1"/>
  <c r="S7" i="9"/>
  <c r="V6" i="9"/>
  <c r="S6" i="9"/>
  <c r="R10" i="9" l="1"/>
</calcChain>
</file>

<file path=xl/sharedStrings.xml><?xml version="1.0" encoding="utf-8"?>
<sst xmlns="http://schemas.openxmlformats.org/spreadsheetml/2006/main" count="4215" uniqueCount="334">
  <si>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</si>
  <si>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</si>
  <si>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</si>
  <si>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</si>
  <si>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</si>
  <si>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</si>
  <si>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</si>
  <si>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</si>
  <si>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</si>
  <si>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</si>
  <si>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</si>
  <si>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</si>
  <si>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</si>
  <si>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</si>
  <si>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</si>
  <si>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</si>
  <si>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</si>
  <si>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</si>
  <si>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</si>
  <si>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</si>
  <si>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</si>
  <si>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</si>
  <si>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</si>
  <si>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</si>
  <si>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</si>
  <si>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</si>
  <si>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</si>
  <si>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</si>
  <si>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</si>
  <si>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</si>
  <si>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</si>
  <si>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</si>
  <si>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</si>
  <si>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</si>
  <si>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</si>
  <si>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</si>
  <si>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</si>
  <si>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</si>
  <si>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</si>
  <si>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</si>
  <si>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</si>
  <si>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</si>
  <si>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</si>
  <si>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</si>
  <si>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</si>
  <si>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</si>
  <si>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</si>
  <si>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</si>
  <si>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</si>
  <si>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</si>
  <si>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</si>
  <si>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</si>
  <si>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</si>
  <si>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</si>
  <si>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</si>
  <si>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</si>
  <si>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</si>
  <si>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</si>
  <si>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</si>
  <si>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</si>
  <si>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</si>
  <si>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</si>
  <si>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</si>
  <si>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</si>
  <si>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</si>
  <si>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</si>
  <si>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</si>
  <si>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</si>
  <si>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</si>
  <si>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</si>
  <si>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</si>
  <si>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</si>
  <si>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é.tema</t>
  </si>
  <si>
    <t>classebim</t>
  </si>
  <si>
    <t>é.categoria</t>
  </si>
  <si>
    <t>OST_Floors</t>
  </si>
  <si>
    <t>OST_Walls</t>
  </si>
  <si>
    <t>ifcSlab</t>
  </si>
  <si>
    <t>tem.ID</t>
  </si>
  <si>
    <t>projeto</t>
  </si>
  <si>
    <t>Parede</t>
  </si>
  <si>
    <t>localização</t>
  </si>
  <si>
    <t>é.dentro.de</t>
  </si>
  <si>
    <t>Transitive</t>
  </si>
  <si>
    <t>é.parte.de</t>
  </si>
  <si>
    <t>é.conectado.a</t>
  </si>
  <si>
    <t>tem.tipo</t>
  </si>
  <si>
    <t>Arquitetura</t>
  </si>
  <si>
    <t>Peça.A</t>
  </si>
  <si>
    <t>Projeto.A</t>
  </si>
  <si>
    <t>Arq.ifc</t>
  </si>
  <si>
    <t>Arq.OST</t>
  </si>
  <si>
    <t>de.arquitetura</t>
  </si>
  <si>
    <t>OST_AudioVisualDevices</t>
  </si>
  <si>
    <t>OST_Fascia</t>
  </si>
  <si>
    <t>OST_Gutter</t>
  </si>
  <si>
    <t>OST_RoofSoffit</t>
  </si>
  <si>
    <t>OST_Roofs</t>
  </si>
  <si>
    <t>OST_Assemblies</t>
  </si>
  <si>
    <t>OST_CurtainWallMullions</t>
  </si>
  <si>
    <t>OST_CurtainWallPanels</t>
  </si>
  <si>
    <t>OST_CurtaSystem</t>
  </si>
  <si>
    <t>OST_Doors</t>
  </si>
  <si>
    <t>OST_Windows</t>
  </si>
  <si>
    <t>OST_GenericModel</t>
  </si>
  <si>
    <t>OST_FireAlarmDevices</t>
  </si>
  <si>
    <t>OST_FireProtection</t>
  </si>
  <si>
    <t>OST_SecurityDevices</t>
  </si>
  <si>
    <t>OST_Signage</t>
  </si>
  <si>
    <t>OST_SpecialityEquipment</t>
  </si>
  <si>
    <t>OST_Sprinklers</t>
  </si>
  <si>
    <t>OST_LightingDevices</t>
  </si>
  <si>
    <t>OST_LightingFixtures</t>
  </si>
  <si>
    <t>OST_Materials</t>
  </si>
  <si>
    <t>OST_MechanicalEquipment</t>
  </si>
  <si>
    <t>OST_Casework</t>
  </si>
  <si>
    <t>OST_FoodServiceEquipment</t>
  </si>
  <si>
    <t>OST_FurnitureSystems</t>
  </si>
  <si>
    <t>OST_Furniture</t>
  </si>
  <si>
    <t>OST_Ceilings</t>
  </si>
  <si>
    <t>OST_Entourage</t>
  </si>
  <si>
    <t>OST_MassFaceSplitter</t>
  </si>
  <si>
    <t>OST_Mass</t>
  </si>
  <si>
    <t>OST_BuildingPad</t>
  </si>
  <si>
    <t>OST_Parking</t>
  </si>
  <si>
    <t>OST_Parts</t>
  </si>
  <si>
    <t>OST_Planting</t>
  </si>
  <si>
    <t>OST_RvtLinks</t>
  </si>
  <si>
    <t>OST_Cornices</t>
  </si>
  <si>
    <t>OST_MedicalEquipment</t>
  </si>
  <si>
    <t>OST_NurseCallDevices</t>
  </si>
  <si>
    <t>OST_SitePropertyLineSegment</t>
  </si>
  <si>
    <t>OST_SiteProperty</t>
  </si>
  <si>
    <t>OST_Site</t>
  </si>
  <si>
    <t>OST_ToposolidLink</t>
  </si>
  <si>
    <t>OST_Toposolid</t>
  </si>
  <si>
    <t>OST_CommunicationDevices</t>
  </si>
  <si>
    <t>OST_DataDevices</t>
  </si>
  <si>
    <t>OST_TelephoneDevices</t>
  </si>
  <si>
    <t>OST_RailingHandRail</t>
  </si>
  <si>
    <t>OST_Hardscape</t>
  </si>
  <si>
    <t>OST_HostFin</t>
  </si>
  <si>
    <t>OST_PathOfTravelLines</t>
  </si>
  <si>
    <t>OST_RailingSystem</t>
  </si>
  <si>
    <t>OST_Ramps</t>
  </si>
  <si>
    <t>OST_StairsLandings</t>
  </si>
  <si>
    <t>OST_StairsRailing</t>
  </si>
  <si>
    <t>OST_StairsRuns</t>
  </si>
  <si>
    <t>OST_StairsSupports</t>
  </si>
  <si>
    <t>OST_Stairs</t>
  </si>
  <si>
    <t>OST_StairsTrisers</t>
  </si>
  <si>
    <t>OST_RailingTopRail</t>
  </si>
  <si>
    <t>OST_VerticalCirculation</t>
  </si>
  <si>
    <t>OST_PlumbingEquipment</t>
  </si>
  <si>
    <t>OST_PlumbingFixtures</t>
  </si>
  <si>
    <t>OST_PointClouds</t>
  </si>
  <si>
    <t>OST_Grids</t>
  </si>
  <si>
    <t>OST_Levels</t>
  </si>
  <si>
    <t>ifcRoof</t>
  </si>
  <si>
    <t>ifcCurtainWaII</t>
  </si>
  <si>
    <t>ifcShadingDevice</t>
  </si>
  <si>
    <t>ifcDoor</t>
  </si>
  <si>
    <t>ifcWindow</t>
  </si>
  <si>
    <t>ifcMember</t>
  </si>
  <si>
    <t>ifcBuiIdingEIementProxy</t>
  </si>
  <si>
    <t>ifcCovering</t>
  </si>
  <si>
    <t>ifcRailing</t>
  </si>
  <si>
    <t>ifcRamp</t>
  </si>
  <si>
    <t>ifcRampFIight</t>
  </si>
  <si>
    <t>ifcStair</t>
  </si>
  <si>
    <t>ifcSensor</t>
  </si>
  <si>
    <t>ifcAIarm</t>
  </si>
  <si>
    <t>ifcProtectiveDevice</t>
  </si>
  <si>
    <t>ifcSwitchingDevice</t>
  </si>
  <si>
    <t>ifcElementAssembly</t>
  </si>
  <si>
    <t>ifcBoiIer</t>
  </si>
  <si>
    <t>ifcElectricMotor</t>
  </si>
  <si>
    <t>ifcEngine</t>
  </si>
  <si>
    <t>ifcSolarDevice</t>
  </si>
  <si>
    <t>ifcAudioVisuaIAppIiance</t>
  </si>
  <si>
    <t>ifcElectricAppliance</t>
  </si>
  <si>
    <t>ifcFireSuppressionTerminaI</t>
  </si>
  <si>
    <t>ifcLightFixture</t>
  </si>
  <si>
    <t>ifcMedicaIDevice</t>
  </si>
  <si>
    <t>ifcCommunicationsAppliance</t>
  </si>
  <si>
    <t>ifcSanitaryTerminaI</t>
  </si>
  <si>
    <t>ifcWasteTerminal</t>
  </si>
  <si>
    <t>ifcFurniture</t>
  </si>
  <si>
    <t>ifcSystemFurnitureElement</t>
  </si>
  <si>
    <t>ifcGeographicEIement</t>
  </si>
  <si>
    <t>ifcMaterial</t>
  </si>
  <si>
    <t>ifcGrid</t>
  </si>
  <si>
    <t>ifcBuildingStorey</t>
  </si>
  <si>
    <t>ifcSite</t>
  </si>
  <si>
    <t>ifcTransportElement</t>
  </si>
  <si>
    <t>ifcWall</t>
  </si>
  <si>
    <t>Conjunto</t>
  </si>
  <si>
    <t>AudioVisual</t>
  </si>
  <si>
    <t>Piso</t>
  </si>
  <si>
    <t>Mobiliário</t>
  </si>
  <si>
    <t>Sensor</t>
  </si>
  <si>
    <t>Telhado</t>
  </si>
  <si>
    <t>CurtainWall</t>
  </si>
  <si>
    <t>Andar</t>
  </si>
  <si>
    <t>Geral</t>
  </si>
  <si>
    <t>Material</t>
  </si>
  <si>
    <t>Elétrica</t>
  </si>
  <si>
    <t>Geo</t>
  </si>
  <si>
    <t>Corrimão</t>
  </si>
  <si>
    <t>Escada</t>
  </si>
  <si>
    <t>Rampa</t>
  </si>
  <si>
    <t>Alarma</t>
  </si>
  <si>
    <t>Elevador</t>
  </si>
  <si>
    <t>Telecom</t>
  </si>
  <si>
    <t>Massa</t>
  </si>
  <si>
    <t>Hospitalar</t>
  </si>
  <si>
    <t>Eixos</t>
  </si>
  <si>
    <t>Incêndio</t>
  </si>
  <si>
    <t>Forros</t>
  </si>
  <si>
    <t>Fachada</t>
  </si>
  <si>
    <t>Iluminação</t>
  </si>
  <si>
    <t>Equipamento</t>
  </si>
  <si>
    <t>Parte</t>
  </si>
  <si>
    <t>Esquadria</t>
  </si>
  <si>
    <t>P_ifcElementAssembly</t>
  </si>
  <si>
    <t>P_ifcAudioVisuaIAppIiance</t>
  </si>
  <si>
    <t>P_ifcSlab</t>
  </si>
  <si>
    <t>P_ifcFurniture</t>
  </si>
  <si>
    <t>P_ifcCovering</t>
  </si>
  <si>
    <t>P_ifcSensor</t>
  </si>
  <si>
    <t>P_ifcRoof</t>
  </si>
  <si>
    <t>P_ifcCurtainWaII</t>
  </si>
  <si>
    <t>P_ifcDoor</t>
  </si>
  <si>
    <t>P_ifcElectricAppliance</t>
  </si>
  <si>
    <t>P_ifcFireSuppressionTerminaI</t>
  </si>
  <si>
    <t>P_ifcSystemFurnitureElement</t>
  </si>
  <si>
    <t>P_ifcBuiIdingEIementProxy</t>
  </si>
  <si>
    <t>P_ifcGrid</t>
  </si>
  <si>
    <t>P_ifcMember</t>
  </si>
  <si>
    <t>P_ifcBuildingStorey</t>
  </si>
  <si>
    <t>P_ifcSwitchingDevice</t>
  </si>
  <si>
    <t>P_ifcLightFixture</t>
  </si>
  <si>
    <t>P_ifcMaterial</t>
  </si>
  <si>
    <t>P_ifcBoiIer</t>
  </si>
  <si>
    <t>P_ifcMedicaIDevice</t>
  </si>
  <si>
    <t>P_ifcGeographicEIement</t>
  </si>
  <si>
    <t>P_ifcSanitaryTerminaI</t>
  </si>
  <si>
    <t>P_ifcWasteTerminal</t>
  </si>
  <si>
    <t>P_ifcRailing</t>
  </si>
  <si>
    <t>P_ifcStair</t>
  </si>
  <si>
    <t>P_ifcRamp</t>
  </si>
  <si>
    <t>P_ifcAIarm</t>
  </si>
  <si>
    <t>P_ifcProtectiveDevice</t>
  </si>
  <si>
    <t>P_ifcSite</t>
  </si>
  <si>
    <t>P_ifcElectricMotor</t>
  </si>
  <si>
    <t>P_ifcEngine</t>
  </si>
  <si>
    <t>P_ifcSolarDevice</t>
  </si>
  <si>
    <t>P_ifcRampFIight</t>
  </si>
  <si>
    <t>P_ifcCommunicationsAppliance</t>
  </si>
  <si>
    <t>P_ifcTransportElement</t>
  </si>
  <si>
    <t>P_ifcWall</t>
  </si>
  <si>
    <t>P_ifcShadingDevice</t>
  </si>
  <si>
    <t>P_ifcWindow</t>
  </si>
  <si>
    <t>P_OST_Assemblies</t>
  </si>
  <si>
    <t>P_OST_AudioVisualDevices</t>
  </si>
  <si>
    <t>P_OST_BuildingPad</t>
  </si>
  <si>
    <t>P_OST_Casework</t>
  </si>
  <si>
    <t>P_OST_Ceilings</t>
  </si>
  <si>
    <t>P_OST_CommunicationDevices</t>
  </si>
  <si>
    <t>P_OST_Cornices</t>
  </si>
  <si>
    <t>P_OST_CurtainWallMullions</t>
  </si>
  <si>
    <t>P_OST_CurtainWallPanels</t>
  </si>
  <si>
    <t>P_OST_CurtaSystem</t>
  </si>
  <si>
    <t>P_OST_DataDevices</t>
  </si>
  <si>
    <t>P_OST_Doors</t>
  </si>
  <si>
    <t>P_OST_Entourage</t>
  </si>
  <si>
    <t>P_OST_Fascia</t>
  </si>
  <si>
    <t>P_OST_FireAlarmDevices</t>
  </si>
  <si>
    <t>P_OST_FireProtection</t>
  </si>
  <si>
    <t>P_OST_Floors</t>
  </si>
  <si>
    <t>P_OST_FoodServiceEquipment</t>
  </si>
  <si>
    <t>P_OST_Furniture</t>
  </si>
  <si>
    <t>P_OST_FurnitureSystems</t>
  </si>
  <si>
    <t>P_OST_GenericModel</t>
  </si>
  <si>
    <t>P_OST_Grids</t>
  </si>
  <si>
    <t>P_OST_Gutter</t>
  </si>
  <si>
    <t>P_OST_Hardscape</t>
  </si>
  <si>
    <t>P_OST_HostFin</t>
  </si>
  <si>
    <t>P_OST_Levels</t>
  </si>
  <si>
    <t>P_OST_LightingDevices</t>
  </si>
  <si>
    <t>P_OST_LightingFixtures</t>
  </si>
  <si>
    <t>P_OST_Mass</t>
  </si>
  <si>
    <t>P_OST_MassFaceSplitter</t>
  </si>
  <si>
    <t>P_OST_Materials</t>
  </si>
  <si>
    <t>P_OST_MechanicalEquipment</t>
  </si>
  <si>
    <t>P_OST_MedicalEquipment</t>
  </si>
  <si>
    <t>P_OST_NurseCallDevices</t>
  </si>
  <si>
    <t>P_OST_Parking</t>
  </si>
  <si>
    <t>P_OST_Parts</t>
  </si>
  <si>
    <t>P_OST_PathOfTravelLines</t>
  </si>
  <si>
    <t>P_OST_Planting</t>
  </si>
  <si>
    <t>P_OST_PlumbingEquipment</t>
  </si>
  <si>
    <t>P_OST_PlumbingFixtures</t>
  </si>
  <si>
    <t>P_OST_PointClouds</t>
  </si>
  <si>
    <t>P_OST_RailingHandRail</t>
  </si>
  <si>
    <t>P_OST_RailingSystem</t>
  </si>
  <si>
    <t>P_OST_RailingTopRail</t>
  </si>
  <si>
    <t>P_OST_Ramps</t>
  </si>
  <si>
    <t>P_OST_Roofs</t>
  </si>
  <si>
    <t>P_OST_RoofSoffit</t>
  </si>
  <si>
    <t>P_OST_RvtLinks</t>
  </si>
  <si>
    <t>P_OST_SecurityDevices</t>
  </si>
  <si>
    <t>P_OST_Signage</t>
  </si>
  <si>
    <t>P_OST_Site</t>
  </si>
  <si>
    <t>P_OST_SiteProperty</t>
  </si>
  <si>
    <t>P_OST_SitePropertyLineSegment</t>
  </si>
  <si>
    <t>P_OST_SpecialityEquipment</t>
  </si>
  <si>
    <t>P_OST_Sprinklers</t>
  </si>
  <si>
    <t>P_OST_Stairs</t>
  </si>
  <si>
    <t>P_OST_StairsLandings</t>
  </si>
  <si>
    <t>P_OST_StairsRailing</t>
  </si>
  <si>
    <t>P_OST_StairsRuns</t>
  </si>
  <si>
    <t>P_OST_StairsSupports</t>
  </si>
  <si>
    <t>P_OST_StairsTrisers</t>
  </si>
  <si>
    <t>P_OST_TelephoneDevices</t>
  </si>
  <si>
    <t>P_OST_Toposolid</t>
  </si>
  <si>
    <t>P_OST_ToposolidLink</t>
  </si>
  <si>
    <t>P_OST_VerticalCirculation</t>
  </si>
  <si>
    <t>P_OST_Walls</t>
  </si>
  <si>
    <t>P_OST_Windows</t>
  </si>
  <si>
    <t>Arq.ifc or Arq.OST</t>
  </si>
  <si>
    <t>Arqui</t>
  </si>
  <si>
    <t>EsquadriaSistema</t>
  </si>
  <si>
    <t>CorrimãoSistema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</si>
</sst>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  <fill>
      <patternFill patternType="solid">
        <fgColor rgb="FFFF99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vertical="center" wrapText="1"/>
    </xf>
    <xf numFmtId="0" fontId="3" fillId="21" borderId="1" xfId="0" applyFont="1" applyFill="1" applyBorder="1" applyAlignment="1">
      <alignment horizontal="left" vertical="center"/>
    </xf>
    <xf numFmtId="0" fontId="3" fillId="21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7" borderId="1" xfId="0" applyFont="1" applyFill="1" applyBorder="1" applyAlignment="1">
      <alignment vertical="center"/>
    </xf>
    <xf numFmtId="0" fontId="3" fillId="9" borderId="10" xfId="0" applyFont="1" applyFill="1" applyBorder="1" applyAlignment="1">
      <alignment vertical="center"/>
    </xf>
    <xf numFmtId="0" fontId="3" fillId="9" borderId="10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6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184"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F066A9A-063D-444A-8E06-A04F0E53A3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D303E886-E5A9-45E2-976F-C277E4B04BC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B19391D2-0FB5-495A-8417-FAC33DB43C3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5D8C031A-BA4B-40F5-B7D3-78B0334D940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420BD067-238D-40FC-BC3B-79A52E99C7E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BE0E5050-9C82-4564-B68F-FDE2FB40B78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97C18EE0-31E6-4BC6-84E7-262D35A19E9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6D4AE30-02CB-4AF0-8EB7-A1C8510E4A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6AF7B-BF38-45C8-B3C7-24F76A71223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E6C2F005-5B07-4A2A-8DFD-958765951C2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BFF532F5-39C8-4F43-8029-9FAA87E1990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E1AFC6CB-C0CB-4379-A9DD-3E200CAE88E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9CD09DFC-0E9F-425B-A8AB-F44C3C14CD0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6B3C3CF2-CE81-4E0F-BA66-FDE64C5F1A7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749F6325-7FBE-426F-8B74-694679E51D8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796EB86F-7D4F-4994-B04D-B76B539FCFE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8E41E064-A23A-44A9-8782-939313D3A62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2281EFF-BD35-443B-8B8C-B57956C889E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60A73383-C102-4247-9710-78BB112334A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494F11E6-3058-464B-9318-A1F22399A37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DEEA8D36-1097-4A64-B8B7-8D156DCB002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EA53D2BA-D5EE-43EF-B5BD-7979A12D562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CC9A09CE-D88B-4FEB-8B9F-AE0223F9EE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458142AB-E900-4BCC-9318-55E9CBA5CF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C97257E1-32A5-434B-A697-5B43F9DBEAE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331DE95-5691-411A-B11C-063205BF59E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F7EB47E8-694B-4C73-9C8D-B3975ABC48B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A20FB874-34B6-406A-BC36-0467F66FE21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99F0F00-DFC4-4A1C-B42B-7C1C39FA951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27B8A353-7E10-4A4D-8E74-5D5093C061A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A90A374D-B1A4-48E0-A56A-58B5E25C740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7D73C2BB-7286-400F-A58B-259BEEFEA1E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38501C38-1B42-4F54-A550-213BC83429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A0288BAF-0E85-4B7E-93F1-AD2FA127AD1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A585876E-152C-409B-B9B2-FD71E92A964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AFB36820-0A0A-4D45-9320-CB5164CA998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6EF5F228-CEB5-45D5-B023-F0ED6B1FD88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7AF37099-AC65-4606-9BA7-295C0494C2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D2F190F-A955-459E-9179-13C0BE01D60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A00FCCB5-9C4F-4C4E-AA88-0B008AEC32E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4411074D-FA5F-4757-80EF-2A293F00F4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6AFB63A5-D1B4-4E89-99A9-0DF76CCA405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85313D8-E20B-44B6-943B-25E93E7CCB4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632EA26F-ED67-4002-8B12-D97B9ED7F80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8DB67E56-7085-48F1-802A-AC440F4E3A1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E6544555-3FBA-4B6B-A23A-06728C51F10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09B957FC-C34B-4330-A8D0-B845CF03CD4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C1536DBC-95C0-4A9E-9117-29B3B87BFF4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0990E49F-7650-44A4-A3E6-97B117B9E7D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44F1E54-1D2C-47A6-9C25-962A668AA18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98A1AA54-1D89-42E1-9E3D-BEB4F009D6E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353C1155-EB2D-4CEC-A1AC-70BC5C0CF0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DF25E74-8ECA-4747-A277-6837D46FCA1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F17625E7-DDD2-4963-BA32-F762EBF56D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C8073BA7-BC9D-4508-BCFE-E67680458C2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F32B879E-EDF7-444A-9775-143A7B4949B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E5B55B5B-7B4C-447E-BF76-EFDA0AA4F4C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ED3CC3D2-9647-4BA2-B4BA-113733653C7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DA8979F6-010F-491C-8F30-F8035ACC1EC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8CD5BC03-AC55-421F-BD7C-E42F2E68EE7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C3FC58-9E12-4BAC-8572-B7548B14917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661782CB-F2A5-48F1-B191-8035754AF41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085A382F-A35F-4710-B33F-53D7DA1CD88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0DD73D76-99F7-447A-B007-B58D7CE87AB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AF492D63-EEF6-4E9A-84E8-D4D170D16C5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725E40AA-5B2B-46FA-AA25-7E3707A94C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68E525CF-8A8E-4D6E-B722-D8322D61BDC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8D715158-F5D0-405D-83AE-D57AFD4F617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8206467F-9216-4DDE-B4E3-39F9F31AC3E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2A394C10-5567-4A3D-8991-09C39AC1F22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404806BE-3498-437A-90F5-B2F63301F31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F2BEEB36-D3D0-4759-B29C-45D7245A74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31D80010-27E5-4B1E-B48F-1E4BDF327C4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0B48489D-FF79-4022-9DB3-6EE3BB336CF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EC2073B1-8E78-4C02-A349-D003DE045D4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28857BE-6556-4935-8E0A-E0B99671CF7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4DD638C5-5185-4C94-8471-D082F4154FD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003525EE-C366-40EB-A02F-9D04332E28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D8EDB7E-27B1-4406-8D50-7783EF723CC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C13CB5DE-E135-4DD3-B78B-6C7733408CC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5C1745F7-02BC-4369-B243-A294A4A6EE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7B4AFD43-681D-4415-88BC-53AC5BED5C4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40009CAB-1AAF-4D8C-80DD-9C92C08368D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C87C37D9-60A5-406F-874E-1912C4C25AC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E46B38CC-DFB1-43CA-8271-D0A0798D398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FC0F209D-FE34-4EC5-9D66-4643914ECD1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A3C51A8E-ABDC-4C61-89A7-4F1DD0F2E03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FEF49F2-6920-4437-9BFC-C99B1F5F425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9D66876A-9E6D-4D06-ABB4-A24EA532709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42546E8-D7AE-4464-9C42-9C926EDCE8C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42AE40-4DAD-4D7F-8EEB-A09C2684EBE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B4C4C10A-330E-4490-AF6B-B24D5B537D3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15A4B22B-B7D5-49E6-9187-8DC771E38F3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432103ED-8874-4F65-9A08-740DF7E5F49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28B2335A-DA5A-4E64-986C-887040DD29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8FCBEE38-308F-409F-9F6F-A36A7C15055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393C7468-4BB8-4B62-9771-3C6A8BFD49A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532E1450-CC05-4978-84F9-8D33008AAB8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37DDBCB1-45BA-4B1A-8617-0780F245806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98C09D5A-47C3-449E-90C0-4AB2BF9E121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5216A93C-0352-4806-AA6D-A48284B2904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E159E66A-5A9F-4433-8B87-31EFA0A0BC5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441C54B4-01EE-4D01-A6C2-4917BDC8D19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B52582C9-CB26-45E8-8498-9AC9EF61B7A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ECE6A0E6-D6CA-4522-90F9-D55BA3048F0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1981B75A-C456-4998-8C6E-C4DBD1ED781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673F7372-AEF1-4CA2-A955-A0ABAE9EA2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4884D239-4E3C-4FA7-893D-F24D6C8F83A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0BE9DC10-3D15-4179-80E4-FE9725EA3CB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2959A5FF-0C93-4F3B-876A-351F8B3B36B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7CA46102-CA62-4D45-A39E-AB435012D1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B982A0D5-5989-4916-A19C-2A692B93B0B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35573985-880B-491D-8BE0-421B9BCE19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279AF7D8-85E9-4955-9251-3F0CCE4827A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1CD16F44-73D7-43CB-86CA-8474DBDDAC4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B0AF9A91-7105-4E2E-9ED6-6DFC9350491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9CF96977-4510-4B06-9953-4C6E60A9EBE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B06DA66-BDF2-441D-BAA7-7F4F4289D44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881ABDC3-0FC0-4F16-B24A-5D5F71037F8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DA10A072-EF81-4F42-8F98-717DC4D778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01D753CC-0079-47F3-81CC-6BDF16A32F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516C4C30-B32B-4733-97C5-C81F6EA8E4A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AC3DC7AE-DB11-4889-AA68-05B974E6FF8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19CE210C-E6D9-430D-8477-2ADCC786C60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9046653D-EE60-4BBA-A99D-C332EF14DD8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4E08DBF2-E854-4CC1-81C8-F688A72033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83164E0A-700F-4D5D-A2DB-406B51F334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0691ADEC-75D6-40D9-BC58-C5E9CBDB4E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D9EE098-E83A-45D4-8D9A-C90FA64817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689C6D90-0EBA-491A-8F61-42FD68FABC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EE0DA69F-E88F-4054-AA8B-65B28C5880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F5AAE224-D83B-4C35-8BCD-7E6B7F502F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9B8C11C5-B129-432E-B467-EB3BF84C5C0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F9EC854F-14C9-4671-B1B4-962D20FE0A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FA5530C5-C301-46A3-B655-693E876129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1DB5BCCD-E2B2-4464-99EB-0A67F5ADDF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3976765E-0E17-4599-BD22-116C5EC787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8CBCAD4C-EB3A-472D-AEDC-4FC184548D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92BE420C-2D42-469A-806D-8A912C2656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08AE779-C146-4DE7-9DDD-8EF85F04EE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A993029C-D7D1-4FC7-8326-71BBEFF975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E7F698CD-4D3D-4D8C-8212-3A3144392E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52F713F3-A0DF-425B-9E4A-913EDFC115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060BA1D6-B6F1-490B-8258-975E48BC16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A7F6ED71-1962-4266-A84A-999FFCF0AB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4EEED596-D754-4A36-AA98-963E0D33C4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0B23717E-456E-4910-B88E-3BB49AD597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D3A1882-780C-4CEC-8E35-07C13A1422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2AD8DA16-CD63-4770-B729-D1F95C33BC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97315598-B5AF-47F3-B0AB-A52682E685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42F1B6BC-6BF2-49A4-9560-093DF9B6EE6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1516C8AB-4009-4370-A3D2-2E95B7192B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684CAB56-31CE-4CC9-B8E0-0424D83367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EB6A4A61-94CF-4619-8E17-5BA5723AD4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E97A2FF4-C9D6-4784-A91C-4345888660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5AD110A-A790-43FA-A83A-8B379AAB00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3CD2014A-1DA2-4047-9CB9-BE7289D2CC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918F0E7-1B62-4A0C-B128-674995D6BE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A2351A8-3614-4D6F-8942-5E9040EB9B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3409F14D-4E96-4CA0-A14D-CDED1294E6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0A27B9D-5BDA-47A0-A9DA-E097EDE41F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CE138067-966E-4FEE-A881-69A4216DE4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0E308645-6B0C-4DED-9426-BD58912648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F7D98F0E-45E6-4B05-B82C-1634FA737B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CFF38BCB-E267-4DBC-824E-D8DF4D82FB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6D686731-50B7-45D1-9281-88FAFE850E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071A347-B557-4CA9-B110-4D27BAB452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0C2D4256-3BAD-4E2C-BFFC-1A329B1A3B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79AB62E0-FCF4-4422-AAD8-B2F66648D0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171286A4-D411-4DE7-A8E2-2B22E5671E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F4B4C392-BD12-48E0-856F-8547A940D9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23CBF03D-2A78-4093-8983-AC9737B00B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DDEF8F7E-9CCB-43EA-88A2-C33936828E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4696214-7B90-448D-A728-DFC9B079CC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71EDBFE-8AB4-4B93-ABA8-8373E35CCD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D69F7C41-9AD9-401E-A097-A57BC0EC7C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67FF6E1-B8C2-40CA-9ABE-306AF45939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55C7D549-8A17-4183-BF60-8718236238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9A9D6CB9-02EB-409A-8EA7-033CEF08FB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D87AA775-85EC-4C38-980F-07DD89D2BC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9D5002B-2A29-4717-94FF-CDE7C4DDB5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EDF65D56-2972-45D7-B41E-9E7BA084CD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B3A7FDFF-29D5-4E7E-825F-7C702DA5D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B8B9C327-849F-408F-B0BA-471FBD45BD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A969BD66-298A-4C68-828B-7FE1658D54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C0745AA5-6106-4017-B0AD-A399DA08A0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2BC16411-875B-4759-891A-A3C4EA4967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C074BF8C-ED16-471C-8C1B-BD90EA00B8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34725DB5-DF5A-4E2E-A6A4-7B529A761A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2E63FE93-8CB2-48D3-8D3A-D576559835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620F8BE9-01F9-445C-A5E6-1010940F5F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FFF9C1C-BC2D-4044-8D60-A3B1876043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D832F620-C4E2-4781-91D8-EA9E0E5B54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5F8BD405-2874-42CA-94F8-5752A647A8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1D62B4F-8458-4687-95B8-74305599B1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7AFE2624-9A57-462D-84A4-475401DEBF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01548E42-3C32-44BE-8320-34B517C3F7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94930EAF-F8AE-4C57-A998-97735B85E7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3698FD3-7A1E-4029-A395-3910B2653F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A67BB5CD-1A4C-49A7-96BB-5F471664FB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36045D1E-A00B-4E12-96CB-EE97102E7F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DEFE05FC-5A76-4703-92D0-3C97225C2C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D2361875-B7AB-4D46-ACAB-9EA6DB44A0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49E7B4F8-87E2-4818-85DB-590D8F44BD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AFCDFABC-BF2F-43C1-94EC-09681F40B5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D62A0CC8-5750-4003-9444-4A01B9AFDF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8DFEF350-C145-4E11-954A-071639921C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4E06D475-D41F-4B1A-9F14-56472DBED9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F089B87-75C0-46AC-A0DF-DC78208FAE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52540C86-B159-4CC6-8BAE-C850C958FD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DCA5CEC-9AD6-4D50-A836-157C7C9B1C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29AF671C-6B74-472B-AEF2-1E79992F8C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2BEBC85C-AA07-4408-9D7C-B34EBCD10D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8A9C47D2-D04C-4DA1-8EB5-E0DC77167D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DE1DBC2D-D8E8-471D-B642-5E34AB988C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80AD0CD9-5AD6-4EF5-969E-AE0A7CEB0B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FB084D34-3BDF-46A7-A7EA-4AFDF0349C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2962DB3-8718-41E6-8ED9-1B575C947B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3F32700-EB7E-4350-9DC8-9C1DECAE63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F0DB986F-0F3C-45D2-94C1-2FCFD5B9EB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BADE6565-21FF-49A1-870F-76032413FF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28A56BD8-AEA9-4477-86FC-55507F5257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155D9BD0-6BD4-49EB-9DFA-C8A2B0376B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D8C6A80F-3D1D-45DD-9DB5-4031468CA4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035DC3EC-4923-4C27-84D9-555499A3CE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B5DC912B-366C-4B36-826E-0C78B25706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225430B8-F502-4713-AFB1-5DA07F686D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01AD5DED-F6AE-4721-BC11-D5BD2FABC7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0693E8B-1473-4DDC-BA2A-6A76FD21DB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D9A67977-AFFE-4735-A3E1-02DC2A7434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DD045AD6-926F-43F5-9628-9E76522B79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4A8E754-7C81-4921-A04F-562041F3F5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89A4B84E-EA1A-4761-8723-F416F56A86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6DD87DB5-467F-47CE-AC30-4AD1651DAD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4F4700DE-90EF-499B-A3B6-AEA95355FB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1E66014A-682B-4ECF-9A95-803D899D83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4C7D5C2-80AB-4569-8C56-4343CA4193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AA2CB2C6-E4F7-4612-9450-D628B9D550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592BA825-5F6A-4506-A51E-148BDE9321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9276AEB3-138B-4285-A753-48C2B78115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AED6BF-B7FA-474E-BC4F-1F73DD0949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6B1242D2-E1D3-4A2E-97F4-56E6D51922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9872790-FE7C-43F5-9A56-FC3ED630BF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05647D9A-9B11-485C-B6AF-E44DF13FAC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04322D4E-BF05-4CC4-8E90-66229A3DF6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E11A34AF-7D16-479E-94DF-FD2F1AD5D1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DCDBB06-514A-453E-8F4F-A61E6F62CF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EB5118D4-0F92-46CA-BC8E-CDEAEC035C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3E647AC-4ABA-4641-9792-AF6147B745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FD85DFC-C816-421C-8FE6-785DCDD9E5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FA68A595-9A62-4195-B2CC-6337A8B5B5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3CDFD22A-59F6-4F4A-A711-00BC0269AE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B8C184FD-24E0-4889-9881-499A4985B8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47AB8861-69B2-43E4-A6BB-42591D5EB3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7BB0259-90FD-4105-8716-FC6D432856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6B2EEB47-D425-489D-83FC-7D829E7B10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6663B29E-9715-47F4-89AD-1261E975AB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EE69E7E-00CC-4F07-9F04-3679DE6CC2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DD10E0C2-8D7B-49C1-B147-22D20969C4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D150891E-4A96-420F-9F66-0722DEEA06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837C7234-5287-46C2-BB91-2BB97FE01A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4FF2603-0DD8-46C9-9F7A-2EFB5B759B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45C1C63-60E5-48B8-924E-F2EE5137B7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3374CA72-8E45-4E23-B442-A1591D972B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6EDB1C17-BC7D-40F0-8E2E-EA2BD0CB95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80066F7-6193-43EA-A4BC-178D71A70D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71DE6D51-7C97-49B5-8114-471F1EFF61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EC5EEBE-8C2D-41C6-A2A9-182E0A2593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94B0B74C-328F-40B6-A92C-A80DC6906C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5DBD977F-5F64-4C1C-A0F2-666A2EEEF8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F3439CFF-E1B2-4A84-88CA-53E90ACC4B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6D0BC7EE-A226-404D-AB36-965F40F6E3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412F64EA-4BD7-4128-A284-C990CB51D6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79616DF8-AD1A-4D9D-9319-54A4ECECFD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27CA9C-CA10-45BF-BC93-23B1B5941F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97FD0A53-A188-4BA4-A6FF-D4D73433D4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35E6C771-C8E3-4352-A3BF-677C2B5D73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0675FEB3-66E6-43CB-A840-403DCE020A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8CCB8D96-0554-4E91-8D13-190BDA261C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7FDF6175-1901-4E7E-9965-A9872752BC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063578AE-076F-4056-9D06-32CD6841C0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80F9EACC-7251-4C41-9FBF-CF5FCA809D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B8E70104-C156-4F0E-A389-E6F37BB2CF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98A2B476-B308-4DEF-A2F7-A54F161072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0F2F71DC-C2D9-4E5B-92DB-C201E9527F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7169EA1C-5527-4029-9CF6-CEF1FC1938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7156C53E-D9FD-4F9A-B151-B9E6181D0A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5C95FDC1-1317-4AE4-900C-C53CFCD54E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3994C495-1771-42DA-BF7E-5F76C9204F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7008E65-A388-4489-89D1-398B468524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E2A9F2E0-5B5C-4C13-83DB-75431FD50E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BAEE0215-EB76-4D3D-A18E-AB0AFF4CB8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B44DD413-983A-4E81-930F-2769BAA73E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7205178E-95FD-4BA7-ACCE-4E420E67D9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83B448FA-56D9-4763-938D-5071461B5F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65F45823-E346-46F4-BB71-9C3ADA44F2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297E8FE-1D88-4B75-B8B0-3C3977D6DE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DF4F15C-9809-4B37-A3E8-0ECCE02739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CE3BEAE-A015-48CE-AA28-45D572DAC9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F5D726D9-8857-4C7D-9801-5B00F73167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F2492D68-1CD3-4277-A2AE-04F23393B4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600D83EA-F2FC-4AB8-88B9-C3421E6C8F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8CA2CA3-30D6-465F-B729-9C818126A3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BF6592F-68B4-4196-9582-EF9D5F3525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31FA0BE7-B544-4C2F-BCC7-3074BF041F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E4B86B0-44CB-451F-92D6-6BA1C6BB5C5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3F336104-95B6-40A4-98D8-329DDAB684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04233BD6-775E-4B84-AD14-F2F2D03503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4CB4095C-8413-48E0-989A-9A63E9CB60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F54E8A7-6406-44AE-A277-6F793C035F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6CF0B9F8-0899-4AB1-A989-99E691EDDA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62582A90-6DCF-4A77-88D5-E7707126F5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4312C9A9-1369-4477-8404-71900D0250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D860920F-0D25-4D74-B4F8-DD27F0070A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BC9B5179-0566-4F13-AA80-215CCC6064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80F8E9FE-84F8-465E-AD76-409387BA27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1989F83A-FCA7-4FA6-8D33-5F0B948A6D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82892B09-8DE1-4D8E-BFED-9CEF6CE3AF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B061767-5D89-47ED-ABDC-D1B0D4C4C5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A78098E4-6957-4521-A741-D6F72FAC32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32DC268E-64A9-4532-822D-FADD7EB66A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D7ACF8A-BB63-48E1-B133-2ABB292727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E0C5A07-D180-4849-85CC-32C4674B3A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F53381B3-ABB2-44CA-A96D-403A9D479A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C9813A62-DAAD-452D-AAEA-5F961C0D69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C26402AA-6DB5-4241-9B8C-AC60B2D27C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8FFACB7A-381C-42B8-9EA3-05CDDBA1DF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425FB159-8900-4719-9440-291F973DA4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08547FDC-1361-4F1B-8D70-5184F75641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4AFDC94B-777C-4F16-BBDE-2C19D2869E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EF4A5C7-2DC2-41D4-8306-3271AC51AD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73F4442C-D814-4CD3-BF10-86FA22AE16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C0A2EF08-1800-40A4-A7B0-E2D6CC0E3B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82BBBC5-090F-4488-9532-8050D2C166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B2389572-B7CF-4837-A33E-62978B57C6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2A52DD82-D0B7-4839-AAD1-A3BFD3DE6D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66F66181-B7BA-4EEC-ABC3-6A0F2CE61E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7E383CB2-C97A-4917-BD34-8940E73DD1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25838782-C1ED-41BF-A76E-58C02AEA33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4F46700B-2CC9-4D51-A04D-84D364D8BB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0A5D5B63-FAF9-46DB-9A44-F4DC40A346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2F21B89F-265D-4D35-974B-DCC5160542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FCF948D7-DC99-488F-AC5A-63C4A9B24C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3ACA2713-BAA9-42C9-BE00-425690319F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30C06F52-D2FD-401F-BEB0-FA29C8EBDF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2042F3B7-C2C4-4C8D-A02F-208EDD2DAC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260700C8-6AA2-4D81-BAE7-A075CE2476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307796B2-A56C-43B7-9A42-2052BF6996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C454D437-F38F-4668-AB61-4A980366B9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77D34939-7B25-45BD-A6AF-666B728DBE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31230EA7-13DE-493C-8471-8A3B1327DA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373D495E-F25A-498C-855B-924AAAE5ED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78F0D25D-A182-4DD2-BA79-AAEF29C2E5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D30A6141-3DBB-438B-BCB9-CF3B573534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87267C40-D374-47EB-ADAA-DBDB895BC4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C8F99AFF-0F60-4842-986E-8D2B37EAD8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62AF5C21-70EB-400E-A424-727301C36C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C707E159-CCFA-464D-8FDB-5D2CC6054D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4EC5B4A-872E-42F6-8BF5-78E332DF3F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0A61C1C-3D21-4EB6-B2BB-1903E10FE9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66F7021D-E93D-4740-BD26-4E98A00B39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9103BA36-3492-4F2E-8AB3-A246E8CBFD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BD8254C3-4DED-4E42-8220-E76E7D817F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9D5E2FB5-BD93-454F-AB34-A2B1DB0DDB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8DABE0D-B525-43CC-9652-1EF4881316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BD4B949-1E30-4775-9053-99481CBDEE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B9DED843-E8F3-45D9-9A9B-A652F3257F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5102A968-0F46-4592-8F88-5F5CA09656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65B70B7-5BB1-4145-83C2-11853F6205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98A8502-8D43-4788-BA23-1A3F406617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9B273BA6-DEFD-4AA7-824D-10BF2D5E92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AB2FC95C-F739-4FAB-806C-7F12FD6661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B6784519-79C7-4FC3-9095-B072972CA2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AA08033F-C232-40F9-AE98-3FA1E7C928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E34A66D9-2AB6-413A-A588-9F4B25E507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C02FA777-AE16-4150-BCE0-F2B28F4A66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B888ED8-84E2-425F-83D7-61412E2B1C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06A1659E-569D-4BE7-A347-8C262F20E1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32585170-4F0A-4F09-AE45-7766760551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7B2BF399-E3D1-42C2-84AB-A6A75A3F68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56BA1C52-878E-435B-9A4E-73450FAACF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21F5EB66-A9C9-4CB2-A268-E180898964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2E28DC43-205D-43E0-91C9-5284D8EF8A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62886642-90A9-4281-AB94-052159A091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F401FA37-BCF8-446B-8C3A-70C4B86FEB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4344D6DB-1524-4285-AF94-F1921704CE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B7EA27EF-6DE0-462D-87E9-6BB9CDBAD0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6462557A-169E-44C3-ACD1-9CADC5CBFD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25934952-AAB0-4D9E-ADAA-D8292542AF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011E8F12-D588-4201-B1E8-E52A21E7B4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7C1D8908-AF9A-4098-BBC7-8F528B1EB8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DB0B6FA7-6542-43A8-8890-611BD50CBF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76E2F89D-0CA8-4A09-81A7-EE686B2F73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0DE04D3-8B30-4FB6-BDA7-A78E6BF059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5E9A77C-906E-4885-B944-959CB77E0B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3AB1C92C-FEAD-46E9-BD33-C038B86C60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87D539C-D723-42FD-A03D-DF1F14F02D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5E42D48C-6655-42D3-8947-B983E258D6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63892E73-587F-448F-B1FC-352B9DE9A9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A30D498-BE2D-4921-A97D-75A2684839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AA31259-2E72-4F03-954A-F788F071B8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122440D-DEF9-4051-B232-537B2346BE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28D043D7-A4B1-40CE-8252-E6261DC6975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00112691-8880-4E3E-B38A-6ADF2E7B8A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C16BCA15-57E7-467C-948C-D977F144AB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E6D6966B-9C12-4437-BA22-877BB60C17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2E681D27-3EB7-4002-AC46-07336D7B17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B8493283-0533-4856-AFE7-08361C6523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95BADB62-42FA-4230-B0D6-4898D80829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DCBB261-3D6E-4D5D-83FC-5B04FF6CD3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7ECC74E6-7998-46CE-B3D3-7D0AC412D9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902D7E9C-ED37-487D-976F-E54CED2B1E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ED817AF9-0CF2-465B-B5FC-D6F4BA57A6B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6A7D5DE6-A854-47B0-8EAA-B874141937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31513693-1ACB-41D8-8D1E-8898DF51A8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A9B3D880-C1ED-493C-8E38-DE913E36CD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7A753267-7CC8-4542-910D-60DB7EF64B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717D2C36-7B72-4F44-B042-6DAD26FF32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8D8F0AE2-0B38-4ED7-91EC-4BC9B3813D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E86665F0-5667-48D0-9049-761D951976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91BB3B91-B1EC-42B6-AEAB-F14D1DD5E6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7137637E-7300-4354-B1C8-3DD0C81A08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48E4C148-D3EC-479E-9729-E0B07F3E86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2FDF7337-8E78-43E4-820C-76DC64AA29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DBB1D180-4310-4C9F-BC25-5D18D99770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39333E50-786B-4654-AF24-1D21690901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8ED23AB-FA48-46ED-834B-53260A7A3C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B3F689A3-F408-49CF-82BD-4C9CAE2C6D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8AF9BA9B-7960-43E3-9F4D-01982D40F3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3A3B2E7A-1785-4BF3-9497-D67F264518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B4B8545C-2D0D-441A-98A3-59429DC7D7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BCE8E023-92E7-4FFE-924A-177696354F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881DB4DA-9F51-4BB9-A77D-75B14B7C65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4803E94B-93F2-41C1-8276-36A4A5D098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015F3D56-E784-463E-9B2C-906A1D3903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1C03EB24-8840-4F6B-989C-C61778E756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1D99F1D7-191F-40D5-8591-E80E75CF35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594BD5D5-7E26-4915-939E-62619EC503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59D05CAB-C900-4913-8B6F-E4AC4172A2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6FB5540-DFC8-448A-BC73-7AFC8EB73B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E34EEFB4-663B-41D0-B40E-2C6AFCC592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6D4AAA49-C527-4F39-B606-33DB08FBB8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9638972F-1EEB-43A8-B0F2-5BD23DBE94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3369D55-E467-4F64-A8E6-742623A750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A5ABFD89-5A2C-4EA3-86D8-647823E48E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A503DDA9-C5BA-4C83-96F9-346E7C2CBD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8B18D63A-728A-4183-BC47-5778266470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889D3866-5B7C-4933-8DC1-40ED13D9C1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CE8EC64F-790E-4362-96E0-44CF42350B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D0C477BA-F904-44CE-8AFC-0E5E994920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A51728C2-4217-41F2-B29A-D577CFB17B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AE5AC5FE-9C22-4180-8A79-2DC17D1EFB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01C19EA7-4AC9-471F-BEB5-E9DA9925BC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F36FE5C7-39FD-46F2-B04C-E826866B82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B314AAAF-AF9D-4793-AAE8-0EBF29E647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053ED521-0106-4806-BD44-6F2C81A46E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5941F2D1-0549-4B02-BE53-EB85DE9C82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4604B2C1-3093-47C5-8383-DDA9E89CF9B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CEE42A40-6D8A-4E7B-8325-B78FBDBDE6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E550014E-C768-404B-A82E-8D12754202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CDEF03E0-A0DF-47A5-ADDA-9FC448F636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41F23BB6-EEA0-4415-87F3-E2DDE9824A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D69CF1EA-0DF3-40AD-8353-6AE29DF779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CF463D58-9904-4E18-A2D9-441322DC73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652B08DC-75CB-499A-A6D5-9AF225651F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9B2BB87F-BF4B-4358-9DF5-88B5CED39E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04054C7-9B53-4514-9489-A75D6BE53A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E1F21AB-E937-435D-BA03-0B213764F6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A7D67B4A-8462-461C-95B1-5FBD2883DE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B1D16B0F-E74F-44B6-8441-E31F0C123C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DF24B87-6ABB-4912-AC62-5B7FF5D444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BB417987-065A-45E5-AE69-FE6854AE0B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16DA7356-B7B2-49AB-99C7-8E98CE7A34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3E148A82-3218-4263-A90A-71B8764893B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6737ADE-AD76-4B44-AA54-ECB5238E41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2E8654BC-44EA-40EB-A30B-0B4B7A1D35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B75060D8-DFA6-40D1-98B5-6D8AD02536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CA402B2-097A-4060-AB33-4C344BD7B2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951AE563-4278-4BB9-975D-A9CC8D53A4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59A286-966B-4D31-9772-F95DCC22BC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EF113313-7D52-47B4-86BC-C17506F6EE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1CA491A6-3CFF-4F2D-875D-784AE2519D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1217A835-30B9-4110-8F15-4ADCB161A2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2200D57C-15DC-479F-9861-9C35635214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3D1C9312-A71F-47BD-AAC1-05BB871FD6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B6EB36DC-9FB9-4695-A2C2-194471BECE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291C08FE-3630-41DA-8BD0-02AADD04E3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AF9C80C3-B5C4-4F7C-A031-BF46E3010E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57E13A1A-866A-42BA-AF81-E3F047AEAC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1FA92972-0A95-49C9-B3B4-9F6BFB135F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ADA5B946-7F36-4625-A3D2-78358718B3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4CFC872-A7FD-406C-9150-6D6DE1C879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9CD723D8-469C-408D-9440-5722E788DE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3F8605E8-3303-462C-89C1-41A1AB293B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FB02C4AB-239D-43DB-BDE7-90ABC8E896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8FC1311B-622C-4AE2-B222-4ED39EE5C7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4AC4D8-3313-4AEB-B2B9-4975F3130C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DEA9C174-270B-430C-BE4F-B348AC2AE8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0FB97E73-6519-43CA-B4E5-1822E66C4D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ABD7F2F-FE15-4672-A454-2A8919B3B0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58B51655-98F3-44F7-A67A-55C1CDCEA0B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2EE177D-BB1C-4A8E-B164-D0A939F91B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DCE493CE-A8E3-42AB-B27E-B06E4398B2A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3F7ABA45-9416-4EC5-90F7-F124B8D762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8B4BB4D-BDE5-49D0-8107-5B188FE19A2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890A2F05-2CFE-4330-AA96-ADE49453D5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D699F1D-753E-4E95-9AFA-200E0B70E26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79B5BC54-FEB3-4B27-9F5D-6707DC902A6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4AEF8755-D3AC-475C-A46E-5049DA82C71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839E3E6A-9B64-41D8-8419-9275F672296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E3D303FA-2BB4-41E4-8F97-218235CA66F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7DCED74C-90D6-4A39-A7D2-9A644B39F1D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AE746D25-E8CA-459A-8930-F0D59E0EA3C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DF032778-0331-4971-863D-7EB3260E591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8B0A94A4-A4D5-4B88-9C75-7366FDA9BA6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32A57D06-DC6A-40F2-A344-BA9BAC6D050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EB4356B4-8D6A-4B8F-AABC-EC60AAD6C7A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2936F4F8-9EBB-4567-B143-E5E041C0E6D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B29CDAA6-723D-4012-ADA8-1C5502E04A5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B1A4F6F7-625A-45F9-BE1C-BCDF9249B18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0CF188EF-0BD1-4142-AA08-82756412F94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BE0C785C-4D8B-4255-80BA-9589876C03B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6D6598F-7900-4737-A597-1E534FBFF5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D042D139-032B-4207-9933-C318C6B836D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E77350A3-14F1-47FA-B09C-4ABBD98A58E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DBC3AEE-4CA6-4FDF-858F-1E7EC64D8F9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D339EE43-95A2-4A77-8941-01A047714E5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E6C0AAFF-FFC8-4987-A2B2-FB2530C2643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A63195E4-0C74-45DE-B420-10053BB5FB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5460CEF4-3756-437E-8C50-18F2834B1E9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9BFF7921-87F9-47C2-9401-B05AACDF1EA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988A2C4-02A4-49DC-9E08-870C106DFD8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E6C3F21E-CE2D-47EB-8EBA-29D90F0291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6DAEE66A-34DE-497E-9F74-23EFCDE9F58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127BE30-8E1B-46F1-813E-2FE721B81B3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65B0C398-CA53-457C-A944-E1635C7DA08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0CB03BF0-8644-4E87-BC88-8229ABC9A7C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2000ECB6-83FF-4C00-A197-B152B31E7DE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48F0EFC6-EFC9-4598-B075-2CD0ABF61AC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B2E9D15C-D499-4004-9348-679A4C4BB5E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782F2F61-C7B9-48BD-A907-D4E1AC194F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74418D0D-3BEB-4553-A122-A6440D4EFE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A74FA2A-2791-4EA5-AAB4-E45F01F890F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7E3E7AFF-3B44-428E-A371-9B72CFF99EB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19F69B6B-D8C3-4A54-ABFE-BADDB40EF8E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FD782C42-6333-432A-8E62-20CF048A70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4D10265-D200-4145-9FDC-E93493039CD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9D385433-A9BC-4B8E-8E1E-9D1E146E49A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A870C8A6-CE27-4200-8F93-EAB3482A243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6A644D-86D9-4169-96BA-EAE7DD490DB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DEA2A4D9-2DD1-4A0A-9663-6E0DC2F4912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7B762431-79C4-480A-98BE-02F009DB248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6A6E943-CA1A-4DF3-8F17-D3B95AA6C84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B0BD5B7-E585-4887-BCBB-553CE908E0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926466EB-490C-4C04-80A9-5DA34081E8B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87B19069-EB21-401F-B790-5FA1ECBC3EB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3BC6A6FC-9339-4BED-9269-DCDDA2D8B99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C999978-5408-43F9-80A2-2770678947D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ED0FE905-8BA3-4446-8241-2B0007FF61F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57B59ED-8916-482F-888B-64361FD42DA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5169B1-E9B4-44C7-B55C-85E10B120D3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BA58D9B4-194A-4AD7-83B0-D6B9DF545E1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E1A9FEDE-4CDA-42BB-89E1-61157F14D7C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2BD26F14-076E-43E6-80E6-981EDFCF13F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02D7042F-B1C2-41BB-98B5-737F713DB8C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BA5BB51-DDB9-482D-8696-54C74920911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72241C93-3500-40F9-B80B-9E6C2BE46F9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A6DEFC1-CEB5-4699-9768-D749C0401D6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6C2A6CDF-CD5E-4C77-A545-71A0553CA1B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81C958E1-37E4-4C42-8F9E-8859A8A90C9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DF690FC-B293-49E4-A4D3-714F52FFE64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A38BF5-9A4A-4BA1-9DA7-75CF6227CE9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D5E56D82-D089-4AAF-B76B-0FBF4A5C5C8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EE30B3F7-B26F-440A-B4D6-70C166E7695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5BB7F74A-EAB7-42E8-ACF3-06179D8823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80021FCC-390E-4221-913F-16570D9A84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18CD3486-9476-4C71-96E2-03791AAB9CB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D629BF55-3229-4720-BA1F-F764D0875BE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2BD3C21D-0D27-4CF0-814D-9AB7FEEA021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DD5A93E-5C65-4317-ADC7-F6087D3BCB0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9B97FD41-F61B-4D9B-8C54-E798379EF42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4D479EB5-6FED-4B04-83A2-1173E98CB89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91B5B694-5BEA-45D1-87E5-882A0B54B47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221B5B82-02B9-44EC-9A20-6AC9EB9BF11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BFD65310-298C-4F7F-8B39-B002E14B4A1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966CE9DE-66A0-4F3B-95AD-5749D2C0800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DA738F1E-D0C1-4315-A9F3-B57D4C92279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E85F291-372F-42C1-94CE-402054A8261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17D386D1-06D4-4148-A18A-0DF4A14A588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C79D7A85-DC0B-4E76-915A-81CDFADBAC9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D4535991-46B5-4370-B00B-BD24CEBD1CD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A37F1143-BED5-43E6-9F92-8ABCA7D6524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ABC26854-6889-4390-A520-B685E839AC7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3644E93A-9AA1-45AA-AFA3-72180436B9A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5CC2434-CE07-4BD2-B55E-CEE2168F51F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C9CEFEB8-57D4-4144-BFBF-FEDE712F1B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6842F63-8669-4D8E-8B81-DDB5A3BB7FA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25805B-DAA7-40CA-BB4B-C7BB5D9418A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A010363-589E-4565-8C83-FB0B83E3883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42B53C7F-55C4-4A1E-97CA-4B9A53385E8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D3830F25-FAFA-4FFA-B20D-86FF76D1858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44537DB9-CC67-43DD-9A33-9C8C9FAAB8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2FB0884E-6062-4776-B445-65968DFA280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EBF2189F-5173-48D9-9C2C-0E16D1BAF06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9DD3FFFF-85B8-41A7-8678-8FAF35D8BC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B1490F12-86A1-49B8-AD24-5DF265461EE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3F20E5CD-25F0-4657-A6A4-C42708AB3CE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6FAF3A3D-695C-4975-8CFA-3653FEAA09C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26ADE78D-2AD9-4F9E-B93D-60BF7ED4C07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BD03B100-6A17-4131-AFE0-E53F08729E2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69D472D3-9BAB-4825-A860-88798BC6529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CF94D974-06F3-4D47-B19E-31DCB9995B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0E07163-77D4-48A1-8C7B-341D47F5830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10D13F4-3A34-46B8-924A-E8B53A260C5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2C34A240-A57F-4503-B0B4-1BB943E6608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6808CE14-C46F-4B4E-99A5-14FED41534D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968D7A5D-947E-4874-91AE-0EA1A6F08AC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5D3D7541-0446-4D01-AB03-DD467EE9735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F46220A3-968A-407F-AE9D-3D040CD4BFC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8A7A4C9-2204-4D4C-B629-AD340885FA5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235C54FF-7F14-4F83-A8AF-736C997101A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0A3E549F-AE02-41CA-942F-A8220DA50B5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F9D50268-D19D-4D93-B9F5-3E51DEC10C9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1D85E34-1CA1-4B6F-B110-18D0FA4A4FA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21942B3-1E13-4541-A43A-7103EA81548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CBB80C1F-9501-4C9D-A77E-E352AD095CE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6C27086B-A5B2-4F8C-B64A-EF54D4386E0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24305958-14C7-42EA-BB85-110A2AC56F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DA03C5D-6126-4FF1-A82B-10BEBD0975C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46FD039E-6B97-4A5C-A2B2-E8A423324C8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FD886CB5-CDAB-4D6F-AC5E-93F433B2895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67DACF64-38EF-49AE-84A1-0AE8E647878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A530172-90FF-4421-998C-C6B9CEBFC92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CDACC913-7E0C-4D08-B5A2-FBD27A4759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80E835BB-1E90-4FA5-84D9-BEC7421DEA7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A59B1325-7AB5-45F3-94A5-FD6AE550D44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4D3CB9F1-E44E-4816-A1F7-3022E8929C7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CF5518FD-4CC2-4715-A91E-8943340AED4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E590A04-822A-40AE-89FA-9E9CC5DFA60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84B089E8-47F5-4818-8540-A61333208E3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C560016A-C585-439D-BD80-C8FD40435F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623C7512-91E1-4C95-97BF-6D0345023C5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62CC99B6-AD8C-4909-B3ED-97273DD4150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0B4EE57-FCA5-445F-8C21-C8F60F96723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557C3CE9-2DAA-4BE1-8767-186A2B251B5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075191AB-EC6F-4C91-B56B-AA311DD1244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6647F336-D7F6-4582-9ED2-FDFDA753E0A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37447552-3686-4DA7-8F34-1F83D324B6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3FE749B5-0DF5-43F2-BDBF-A8F697D503A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8A381DBD-6347-467F-8A5F-B41527B992B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5A278B05-B63D-4276-BE8B-9C2C81627FD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3BEC412C-475C-4639-B52D-2A7966C431F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2DD6F678-6919-4CAD-AD83-7631409A9FB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297B35-1971-4764-991A-1022B6E99AE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9C0DE675-D949-4F87-900E-D6C18E8DAD5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CB7D764B-C0E7-452B-8AD1-1F14F73F694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25343D38-1FC4-4556-AEEC-02B5DCE326B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8AE88AC0-35D1-4616-9520-4ACEE76B1E4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DF0B431B-04FE-42ED-8919-ED2E999C0A5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DE78F77B-5FD4-407B-B3AF-2B446F2E924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7BA23FA2-AF4D-4838-B9DC-3399B468B43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411272BA-7676-4E02-99AA-55F431551BB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54C72747-D20E-466B-9F23-FD5635B696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5DB7A731-FC50-43E6-9EBA-B1BEEEF70A9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15E59187-CA45-4F61-8FB8-FFB7C89FDE8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B10F3AC-8711-48CA-85BC-B5348D1EA2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9C752507-2209-4B76-93FC-BE285FE7B2E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7F18955-1342-475B-875B-EAD8812E63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D26943F-AF08-483A-ACF0-8750D5BBDD0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0D94456C-0BCE-42A0-9073-2A620574D7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E4E4713C-0559-451F-AF8D-D27081253DD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ADC77057-F614-4379-8BE3-C0847B49FDD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FFE931DD-53A7-47E4-9636-4368C19F779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06C4314D-08E7-4D99-B48E-0221DF005D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17CEA9E-77A3-4692-9D0C-5E9D9CAC6A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A125DD-215B-46EC-971C-20C2ABA0F2B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76AE831A-5D10-4FD8-B784-E42A9BF1231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07302C1E-D38A-435B-B168-5B9B21B360E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887F1C08-BAF0-45D9-8C5E-EE75A0871E3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1E0D3F48-4231-4A4B-BFF4-876511863C7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50FC14DC-6CD4-45DA-91F7-8E1804BCF0E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6A15FA-28DC-4A7B-B571-DCB49209B0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A682FEE5-45CF-4CCE-90A7-F16F95FA24E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A938D1A-258A-48AD-8BA8-D6B496FBBBF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448546F-99BD-4850-950B-822F0B409A8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1F493BA8-EF03-45C5-B2CC-836AED232B0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0E77E906-F2A9-43C1-9444-025CAA85CA0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943E9DD4-E83F-4086-A698-8205234A1E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BE081D1F-DCC3-4E61-A420-EBED093C6CF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38C9BC67-57F3-4BD6-94F6-B8407CABE6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EAA32CD5-B1F0-4CA8-8065-D35843AC4D9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BAD2F467-38F5-4A3D-AF49-90E3B6574F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59F55257-180B-4624-9F12-BB6A3E61AC1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6882A05C-CE3B-4D55-BA48-21C613CC48B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CB4D486F-263C-4B1F-88B1-EF9F0B0D440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B24F65A1-FE6C-4D7E-B653-4B3D1D0CD43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FF8EB916-8DB0-4876-86A4-5BFF8889C2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EE3FA71B-28D6-4B67-A8A0-9DF8D72F914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B5CB02CE-74A0-44C6-BAB9-37695B0892C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AE2EBCF2-6D5D-4DA2-8934-C058872E53A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1EC7E932-B502-4959-91D5-EFE117A15EB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F8DA92D9-A1CD-449F-A628-9B3F8C07F03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17063364-F49C-4BC8-863A-8566D4E3EA1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F9885A86-C98B-4541-A2DC-054CD9694C1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883F49E1-832E-4CDD-81C2-58DD6B3D7D3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E873F682-6B20-463D-BEEA-0EE7555E8C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F592EB75-D70C-4CFD-B587-A6F28C68FC3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07E801CB-AE85-4805-BEB5-5398208B259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47C3CEC-42A0-4B56-8FF1-2B3760109A0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AF4595FB-8D1E-447F-8D39-D3B0E48CAD2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E3261D1A-3455-4085-918E-B45CE082FAC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BF751E98-5C48-49A2-8DD5-D89920AB8AE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C8FA7C3D-4E40-44CB-896E-AC9A8D70BB5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A7DDE08-7C2F-46BE-A4B7-B6EBC9BAAB4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87572991-0104-468D-A53A-5A7CFFD6C9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CB07C324-3634-4F77-849B-D4004EACB8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7F6EF20-4161-484D-A0D3-5C115690854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A409069E-1446-440E-B4A9-869163704ED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56F3B92-6C53-45BF-B50A-DF3ECE7335C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B8EB791A-AFE8-403D-8BAC-8191AFEDCA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B0D6CC9-792B-4487-88A7-345A36CD04F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56268EDC-AAFF-4EE1-9CF0-E95AD2DFDB7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58E6E91B-A9F9-4A97-BA90-1D7E7FD6ADD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1487F0E9-8EDF-4ECE-B67B-D5F0941FE23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F25FE1E-863C-4AD1-A981-BDAA27A6087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7D98516-F7DE-4906-AA10-39380CEBBD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EEC8487B-2953-4023-AFD3-A10C8349E56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A10471D-575F-4156-B79A-D0E2F247C4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8002FE3-9D2B-4F21-A123-C346CA931F1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B6F86D91-30AD-4B72-AC8B-29F1CC860B3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A455456-8F63-43F3-95B0-B375C0B61EE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68F56C0-24F3-4535-A1F8-3C94C09AAD2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4CFB5317-CA2E-4593-93DE-6361B4CF3E8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63ED9D0-7399-42B8-BD04-FA7423C561C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FE9C877D-AADD-47D9-BC65-02754D043EC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814735B1-612B-45FB-835E-B31BBDCD135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CBF4B6A5-A082-4696-B1A4-460D51BAD9A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2A808A4A-7333-471D-B980-A11779D7D15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9693C586-E975-46A6-B2A9-DC42A86105C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46D781A8-435C-4A89-92B2-F8E46677B17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9D7F3C23-A91F-4F13-8803-00C09DAB8FB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745CC155-A8A5-4D6D-80B7-CC42320C66B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A6438A7-2641-4A1A-B482-FE4B4B59C9A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BFB8B5DA-5A7A-42FE-AF86-369BA71053E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B6A9C32E-2D0F-41EA-9D3F-E9579587C51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358FEE2F-5655-455B-8A43-E9E3B01E45A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C23C11F9-BACC-4A57-962A-DABBB7B073E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A632611E-CE5F-47BE-B860-D04FFC3144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5E8CCDA1-9CDD-47AF-8E8C-D5F33814ED5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E3495710-46EE-4742-AD8F-EAEB38F920F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3B2B07B8-3F4D-40A1-B163-EAFE387FD30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006E4598-92E5-4546-82E4-17836D9364F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11FABDA8-864A-4AE2-B345-8E44F572E3E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83BB043-7E4C-401A-A042-D7D58A45362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F74DAEC7-B1E2-427E-BB80-1A71367E681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58B58967-BA96-46BA-9F19-34E956BEA7E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F4E2F91D-456D-40A9-AC09-CCCB3B70AB6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1ACE582A-0C37-47FF-892F-7E32A87273C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69548675-6833-4D21-87F5-7CFA71E68BB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19C7079-B25A-4780-8FA3-29F70583B08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4887D501-BCFB-4160-8A39-02C69FA2560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E05AF860-F957-4C60-8F55-4509076DDC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3CA50C3D-D9ED-4791-959F-66150B0EAFA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7DA2A995-CAC2-4F90-9929-B3E1AEF13B9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98609929-FF90-432D-B6D3-EDFBFEF7D52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A55D4D69-5CDA-461F-9101-86713F81611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C6D09F77-4F1A-40D4-8392-19CF560D222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0FD9C395-802A-4846-8531-2F072BE8021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A62D0C92-944F-4416-B167-28D241FBD9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30FD8E77-140A-45C7-A492-265621D6498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08107BA-E56A-4DAF-A835-59532FDE772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9933F89C-D9D9-4D92-A999-C84F49651C3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14DFE3CF-9EAE-41C9-9C58-75F8253C85B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E4DE5E09-C926-4AE3-8570-00E1A5A9C5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A1CACDFA-CDF4-4139-A485-81909D2E82C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D7F063CF-D40C-4FEF-AEEA-F6E570B244D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CA6D4A37-5936-42E6-8A9E-371DA177088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39D3AEDE-2CE5-4332-86FD-A872C3909D2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DD75BD2A-0EFE-4BA2-B697-AE8A045112C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37C526C0-30CF-420E-9DBE-64A6A5CE88B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5844256-D851-4C51-9D2D-E11D50BC1DE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FF61408B-AF98-429C-B7C3-B7F7E19BC88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C75C58A8-4896-443B-82F0-4748C8436E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C2E27334-C119-4B6D-A843-D9D6CF86998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973D93A7-6C23-4B24-8549-E966977DD4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2175C79D-3CC5-4543-9257-A7A63080160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61D101EB-6CD1-43C2-BF52-6E6A291CDB3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3B266AEC-A8CC-4BFF-9C24-92C704807EB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B02A9B6B-9218-4600-B777-2061F8C205C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C158685C-5EC9-4427-BB1A-8FF28398DA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ABB8C06B-C926-4EE5-ADC0-7747B4A989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3B2FB6F1-3E06-4819-8AC5-A0396018195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E19E761B-26BD-4435-A4A1-EE3BBA61D10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2B8AA2FC-2D86-439B-88BC-924D4135895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D62E952B-0584-4207-8265-84296A075D6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D9E94CA2-D80B-41AF-83FA-63D7BAEB548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B0D26494-BF29-4F1D-A3D9-6B2A2E967A5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8EB9A455-3861-406F-B2A0-503035BEC8B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98A4B873-056F-4309-BFD1-BE66C4697E2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8D724C39-2EE1-486B-B413-D40D2C2D63B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69CE1501-CC42-4EC2-B4B1-DA6E2166319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ABEAAFAD-604E-422D-B04A-B8A849CE26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35CD6697-2BC3-45AC-85B8-52E2B6CA9A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36BADD7C-7CAF-4F19-B022-6F416E17C28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BDDB7C96-B824-4DB1-AC4C-E3C3110ED7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B6F7F2EB-3C21-4510-AF88-7F6EF2BC788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6FBA1878-1956-4F92-B78D-2724459CCC1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A6278E51-C04E-4F00-8DA0-C061B0940FB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792836E-DC22-4DFE-B658-684FD83EDE4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FA8906E8-007F-4DEA-9F73-6A70B46A986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BF48D4F6-CBD1-465B-946B-DCE06D585D3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0C5A167-34F7-4526-ABBB-D76C3B7AFD9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9070026-2A64-4E66-A783-0A1491D15C6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562D5D22-CE27-4F71-94E1-9F654D5BEBE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FD3DF3B0-21F7-4520-9430-60422EFBF28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4AFFEFE1-80BF-4F00-958C-C8D15E47893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259E6A4-4562-46E8-9924-4D1B681C7B8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2FD72428-D0B7-4DD0-BA16-2DBFC940CF7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787A83-4807-4BB0-AF50-7AC8EC87EBF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B21721D-CFDE-44EE-A47C-B49DF38B56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4EB58F60-F0FC-4EEB-9E5D-D60E8C7D1DA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84D1C04D-7B08-4F20-99CA-FAEFFB14E35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53718629-8AAA-4675-950B-36833CE71E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1E5B5B0C-F62C-4FE4-A981-35E6F037370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8CD8DF1A-F13B-4567-85DE-D0074A495E0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23DF45E5-1647-4977-A799-FBA38F220E0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9755FEC7-3462-409F-A138-AC6FD36AB47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A6892D3-D1FE-491D-909F-38CF21FF4E0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B3D8EA20-D159-44DB-B550-3CC3C3A168C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4801FBD4-CBAF-4760-B542-EA7D709C05D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96047DE8-533F-4316-BC7B-FE21A5A6C7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4F7D5BBB-B96E-4D2C-955D-8EE3A878926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969480E0-D19E-43E7-B6FB-227496E715B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78613279-BC47-4BED-A93C-54E490E980E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6E04F04A-6160-4E53-9F32-12FF1C5862A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0AFB4F19-3B8A-4C7D-BE9F-53F57A3C140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2EB7E69A-CF6F-45F1-8FDD-995099822EE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BC086263-594A-4ACE-B879-36A170F90E9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BD9B8CF4-5A58-434C-8A8C-B8690C9A74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1CE440E-A5E3-42F8-BDA6-942FFC73369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17A8DC4A-5BCF-4250-B783-329B64080BE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1CF6B2F6-6E69-4040-AF96-31561E46830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03D03D9C-A6D3-4022-8762-5262AEDA2AA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9838384C-E9B4-4D0D-BF92-296ADC707A7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BD70B77-61D8-480D-B5A4-50FCE0F1325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FBCF2813-D020-4CF9-BBF7-F2E5A737EE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9C52D79-EC69-4C62-B237-54805EA9035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A7808309-46A2-483D-87B1-428138AC2A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E5A0AD9-F5C4-41C4-BCF7-C545F5A3174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08EFD078-8E54-4B56-A4E9-09BC5B4F425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916C5AF7-0C52-4ADB-BB14-CAB85C3719B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8C30C3B2-5CCB-48DB-B031-3DDA312A8F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9BD7AA15-2009-4977-B4F4-01F9704EE0B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5BE24B31-9479-4F12-9E0D-019719866A1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A29C03C6-CCE1-43C6-9B95-2ED883DC855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5D5DCE70-FAF7-43E9-A17F-FB56396BC0D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FBE42BA7-A810-4BB4-86C8-DA13585516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25F03AC-A4A1-4067-9B88-3A74776F0CE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58EA8A3F-F6A4-4C02-B046-5AAD2A1DA43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71CE53C9-FF4E-4B36-8925-3687F0D3644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D122F682-616C-4124-8032-8BFEF4C832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CF6ED75D-B6EB-46D2-A7E3-164A908D20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DB96AD14-8BCC-481B-940D-42E05AB447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56BF2EA-893D-4AD7-BED6-BCA39C51FFF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8CDDE9B9-D01E-46C8-8BA3-D6685870EA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427A728-FED9-45CB-87B5-99AAA210362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74125D-5719-4ED9-A196-AC7AD773BF5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397669A2-AC52-467B-9001-DF63FD93E9D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890005B-5B34-40DB-95EE-3FE4C262469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EBA755CD-0895-46CF-A9D8-D7723FAC6B4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4CE6335F-9775-4E8B-AC20-1C8A364C30D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1168EB1-8E62-4FD2-8538-3C87AF2B696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A6C34F19-E621-4D81-867B-EDB082D396A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47933F0F-1A4A-4AEC-BFCE-4A2104419B2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1616161F-978E-4308-ABBF-0E6AF383AE3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2BA2F7B1-A528-4416-8F46-80252F10AD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5A7E884-2AFA-442C-917B-66EFF3E6E0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F77E06D-C0F9-4C82-BC3D-52F79ECB14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FAF21CF-6AA0-4E9A-92C7-8E70563E6E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A748C536-2F81-4A73-900C-C0F3C43E97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D6D0946B-973C-4FDC-BDBB-808EA8E793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D78A6685-520C-4DDD-899E-74FC6656BE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A2587DC-C1CD-4FFB-A0AD-BED08E0A79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C5189993-FB57-4665-8F3A-E46A7F6EFC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153F8C2D-9154-4239-9D0E-4F008FD3F6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B609AE26-E5B3-4251-8C4E-D1B341F006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47180B1-9998-471B-B227-D7B99F6F29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B3543690-3505-4520-8DE0-3589D4EFC2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9D103AC9-DBF5-4D1B-A863-E7414F7E28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0D477BA3-290E-4A76-BB35-88B679E655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30E80E35-6552-49CC-BA58-9C1B14434C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F812312F-0374-422B-8E70-32A0E534B4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79F742A-B1FD-41AE-B3AB-C1AA138510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B0C7A52F-0BA7-4F66-A8D1-3C85D48B50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A8DB7DE-F464-451A-98AB-1D47368C6B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6EC8FA09-0260-41AF-9987-60E1CB38D9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9C6C10C-3453-4570-BDC1-3538CFA56F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717A19D-11DB-4733-90D4-DED4CC4BC7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8D8DA57F-B516-4732-8F72-6A335BC0C4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4902C04E-7B9B-442E-9221-6609CE4BDC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05648613-BD04-4018-9BC7-6D3E12864E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B6C45364-1D2D-4BA0-94B9-D4D83BCB91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6D74B37D-BD2E-4A3C-82A5-30A986ACAA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DA45B690-E47A-4385-B229-6B19CECF45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213900D5-D17B-4E17-B15B-96F22CED30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B6EE186E-DE11-415D-AA3C-9A55CE66C0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5FFB308-4DB7-4A00-9B35-93CC82F8A6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8DB4B90F-3B18-4EB4-BC04-5F23F32795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C3AF2DF6-A81B-4A5D-AF4F-B628EE5285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7B35644D-0081-4F21-BC5C-53F12FB137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1A3B394-D1AA-4398-8258-36491D87D7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1EF756A9-676A-470C-A0F1-EEEFDB07AC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B6B2FC4A-CAA9-4BB7-AA49-DC9AE35974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75B9595D-5CEE-4E27-B9E4-1AC6300F84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E8E1F-5548-4541-9C0D-E7BD35A6C1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B11DC2C5-AD15-4D96-A0AD-A85DC7FD73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030841B3-DE31-43A9-B442-14D963463E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01EBA3E3-FF35-4252-ACCF-2D1D70F7E6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D2F907A4-E113-40F0-BA1A-E49EFFBD1E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D86B7621-5FC2-402E-A3D7-4AAC5C6D28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099DD590-4863-49BE-A7D1-0208B8499A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EA41503-B2AF-4D05-B4A3-7C49EC670C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44FC9AA-1045-4CAF-854D-A8DE2D5EAB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6158CF0-8319-4496-9CB0-3C4763A054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8DD1D82C-3B7D-4FF4-8FE0-262E84B4C6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84BF7F47-490F-4E2B-9405-E1E5C05E3B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69483D6B-7650-4DAE-8E60-6FA51AC500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AF181A16-AEDF-4208-A7B2-8B2282CC3A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DA22EABC-90B0-4C25-B409-FF6F7A2FF2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74C9A8D8-375B-487A-A6C8-9C0535490A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A3FFA58-4211-4F2F-AB98-B9E5E06317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601952F1-8CBA-43D6-84FA-02E44A3426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1ED2D4AD-6841-4671-ACE8-73D5D81094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AE3815E-4B36-4EC8-A375-17B3EFFD33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9C3680C8-00DF-4CE3-8018-B0F1041FE7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CE6CAC34-9262-4E24-B8B9-B916AD5056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1AF0D551-7244-4014-A118-EF18631F1C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CAF28235-ED37-4033-975D-34508CF49E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7C9F70DB-2382-4F96-B614-6CEDA90233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CF39B3C-48C7-49CB-AC04-03303CF1C6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B879407-3884-4FC7-91E7-82FEB1ED9F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207F5B16-AF21-403F-AC75-3590981928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AEDB5680-0158-48CB-BCA1-D75866CC5D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28A727A1-61DD-4E6F-A208-E9C345796A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791C20A-3C6E-44EA-8F7A-3D89996B76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5A26DD92-A9B5-40C8-84BB-CB309687C0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397DBCAA-7F19-4B91-9A96-F7777B96A4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5D7F9BE6-1D1A-4820-A174-62B8E1CDA6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A603DAD4-1FBD-41FA-B63D-B37BF410D4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95802496-18A6-44AF-8C10-62532F7186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97F715EE-A795-4B13-97BF-F331D82CA0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4B5956C4-D90E-42AC-9930-778DF8FE9A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15BA59E3-F162-4ACE-932B-3C2E4E8087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B454638C-9B3F-48A7-8FC4-15979D3F4E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D37DE022-66A2-460F-9AAB-4D1110C039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45ECAA2-8B3C-4244-A97C-2E25927EC8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517E802E-CAF9-4E10-8997-15DD3A65FF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1D1B4ACF-FB43-4F77-9817-53E6BC6A76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F58E1634-CC59-402D-B53D-0746F7DE87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CEDF1F9-E145-4310-9745-D5363688F8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F1DCDA87-2930-4B7E-A126-BBDFC89AEA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8FC56CC7-07D1-4881-9313-0B618545BB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CCC5B243-A01B-465B-ADCA-71ECF5F398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6361F9E6-DA53-46C7-836F-88D3EE057A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7852CD07-4FE4-4969-A8E1-DBA4B64412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537E1852-B1C5-43A3-92EB-C2AED59D9A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0904C872-B903-4B82-A873-62BE03A964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48B0A51C-7FC8-4050-998A-C21B863B7C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CBD44B74-EE90-47DA-9990-D4F789B1B6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F9A0D1C5-90F0-4A81-B870-495CB011F9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FA342952-08BF-4D59-8B42-23A7D4D513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277E6935-60BD-4932-8111-AD17844FEA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8884763E-DF99-4BCF-A383-A25E7A4409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D7FFFFB-81F7-45B9-9A44-174DC504ED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8746A85-4C32-4B1D-9C9C-6A21024A6B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FD2FA61D-D448-470D-8D47-91F22A55C4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068FADC-4D1A-4FE6-8EAB-31284A02F3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5BEE8B3A-51CC-4ACD-AFB1-FE7FE40EE8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47E279-4B58-4E28-8EB9-04C4EF1306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A5386C3F-7F6B-45A8-BB90-D8828485E7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0784A2BC-46EC-4E01-B758-A1672B273E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78BCA50B-8201-4EC2-9D13-598557D803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7E129AEE-E537-458B-AE97-DE7BB91CA8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67061BDD-D7CD-43CD-9224-C63031FBDF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EE65702C-1DB7-403F-8CC0-2641FE93D8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79CA5A11-A0A0-4B12-AAF0-5396E08490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B4BD1237-E6D7-4BBF-928A-07AC95B924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2320E422-350C-4587-B78F-760B997F9C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D5874080-CED7-48F3-9412-C76E91A9B1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484862EF-4056-4898-A8AC-7BE2FA836C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A90B1636-55CE-4E29-92F1-34C6F474E7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16C80BF-30C8-4E10-8995-3999F94ED7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937A64D7-CF53-47A8-A027-FD57F111FF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CA5F2D49-2D99-4A83-94FF-63136BAEED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0DFAB34F-45B3-473C-BDCD-3D258ACD2B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153BDBA6-2A67-4280-8D18-18F2882E53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E8F72CDD-77BA-4692-B06A-160EC3346B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025D4871-6927-4134-8875-38A29C368B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D9449D67-7DA1-457C-B7BF-0994C220A6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28B0DEA9-B04E-4E96-9DDB-77F2D4CF3A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8E04F913-788B-4628-A3BE-4F4FD3C4ED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021B781B-0DFD-4D41-B7C0-9D9EC21688B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6A9EBEAE-1311-4148-8668-0B949053D62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9EBDC6F4-C87D-4BDB-B3E1-6EAAEE9F87D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845C730B-54E5-440E-B18E-5FD23EFE3C4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6A8F8B9C-CB84-4487-B40F-A7F0347B8F9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7E46FB9-036B-4772-95CA-9156CFFF94A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FD7F3D8A-CA33-4338-8C6C-AE4A0310E9C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DE6A01DF-78C2-47C4-8B0D-67DE73EE81C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FF1FC204-7356-4BC7-9A07-C0EB2C01A1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D752F4E7-5C7B-40D7-A6F4-1705E2768E5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E64BCD08-795A-40F0-BB4F-6E44372B82F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31DDE903-69B0-41BD-9875-7B2B8755F5A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D1E0C526-2095-4C71-9E94-2CB330BFE21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24AB2447-AB2F-4CCB-A2D1-A1E38FC7267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352CB9DD-A084-4048-AAA7-677A93F5E30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AD4C4C6E-62C6-4EE0-A845-2ADA70B32F8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A1D8CD10-DE88-4CD1-967B-D36C3D6885E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26199B52-10D2-4367-8AC0-BC584F342DC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CDD1FB9E-CCD1-4538-BFF6-4DBB11ADA2C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703DF7D8-DBB7-4E5E-AF77-7A26AFE036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BBCC6C8-F812-4C63-94FD-797DC11E0A3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29A9AA45-93E3-4529-A85D-6649D393C2B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944664AD-76D3-4848-941D-596816485F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372F4505-3BD9-4C47-9769-9543F3746B1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B137C100-4EDB-406F-905A-B9721852BC9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6C66AD7F-A85E-49E1-AA70-8945F6C2B09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2B576CDB-C21D-4435-883E-076A013C757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40ECBFB2-D2D2-44AC-9E0E-A61E9D4CF0B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E686887F-A688-4C57-B489-91BB50FED22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A6BB9A6E-ED7F-4165-BAD1-5B2D56145E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25EAF10D-A414-48D7-AAEA-1D5C95DB78A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DB0C5F04-5213-4CD4-BF88-FCD2D469931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E69E23AD-E96B-4CBC-82C2-965D1CF5849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E1AC57FD-4B30-4295-B055-F4F75BC0F7E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2B0CE1C3-AE63-40A7-B51F-6B44A88FEF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FE7697EB-BAD5-43CE-9DFA-48295942321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2655705A-A26D-4CF5-AC4E-8B0FBDCC12E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88D79E69-6568-4F62-81D3-328D0FD76EB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CD6CF156-10AD-4FE1-8749-56F371A93C6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E7DCAEA8-DBED-40F4-B309-25DCD24B437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BB5D73FA-4D81-4F4E-9EAF-AD28C118D98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245D5AA8-AAAD-4DD7-8B94-07A00EBBCD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F12A063B-1220-4F25-A3AC-26E1FC12A76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41D975D2-2C9C-4233-9AA0-64AFD8444EA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A4BDD42C-8CB1-40CE-864C-900B0303D06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56F35C86-DC2D-4E10-A744-451BD4343C1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A56F3F9-3FB5-4D95-AF65-6F14BED6E0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65BCAB9E-F625-42EE-AB9B-37CD6BC4DDA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A235CF88-D6EA-4ED0-B3E7-6024D754C7B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60E30F8D-B377-4AFB-A6EB-6D47707415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0BE37ED-967F-40DE-863F-C78D14DCBA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1DD95F16-8D45-42EB-A4F3-6F54FB9724E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845A4D3-5278-4D21-BF17-BA1166B1FBA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03FD371D-D45B-42C0-B10D-382B3A91C55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DA3618FF-4756-4C79-BDC0-1741F4CAFA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ED96376D-0874-4FED-89C2-50BF004A7F3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BBF123E4-F248-4D08-8DA7-8CE4CA12EFD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97E577D6-971A-4FDA-92F9-B464B53BD46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2F7A824E-FDA7-49A5-B95F-26B26543DA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7A0CE700-6970-4FB2-8E3A-B36EE5B423A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99E73703-532A-45A3-9A40-1994123CF1D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943AC0BD-C530-47E2-8533-D80340C4AA3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E11D8FF5-D650-4447-BDE3-585E036FCA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D3BC0DAE-AEB4-44AA-9C61-CD93150681B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3AA2DB1C-73FA-4935-B087-6F2DA4842A6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B2C246-7345-4914-8605-848DC198729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4B302B87-D5E2-4427-BDF8-F3017229A2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D15B206E-DE91-4F85-A580-C60C156FCF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26C6569-E4C8-4448-BA7A-C0AF5475041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941AAA3B-5909-4C33-B60C-5906161660E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2B468B90-E843-4DAB-B69E-AF71A0934F1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16A86FEC-25E0-4AD9-A10D-94DE412ECF3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D47B6001-23CA-4042-B47B-E8CCE5CD522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20C38EA7-22EB-4510-B5C8-BC9F12B63B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DDBF0B9B-8E33-4264-9539-329FBA1F3D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AD1B24A0-BB47-48D7-8E33-23113B8CD3B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1C462149-F11D-4C02-A710-FA7BED8D2FE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93385BC-7CB4-46C8-8354-42329AEA984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903FC55A-AACE-4000-A09E-FAF54CD7E4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4A03E722-4346-42B2-B9B8-91C3D14BEC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F2EB891C-E246-4840-8435-3179BC38B96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E39CB0DB-EF76-48C7-992F-0001EBFED32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7C74665-4A59-4173-B680-4D0FC3910D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523BEC37-59D9-499D-8F04-83BEBB13BA8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C4F08C75-0A88-4ABC-B00B-D844A8A470E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20A3A6C0-D50C-4255-98F3-15596CA7089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156B78C7-A551-4357-A489-62E9E34409C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8589756C-96BD-4C00-9B65-39614541184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C62A16FE-F10A-472A-8852-EB84CC4AD2F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9AA48E57-31F4-4BD3-96AB-0CF8A6CEFF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ACE3EBA3-A0F1-450E-BC9D-31594B175F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FDD9CD75-109F-4D35-905B-174141239D6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3D97D262-8A1E-4EFE-8018-C324E18347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E9E4C05F-41AB-42DF-A576-09C0E0B4835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C4C7E300-9951-454D-9DBD-14F9C3C7010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0470A006-16F0-4302-9E5C-C23900F4353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5EA80D52-1679-425F-8733-67804F2C7B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14AB91FB-118B-47A6-A8B0-41DF2E8683C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B7498975-A2F6-4D14-ACD2-07B0C03B339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D6F486A8-2525-44D1-AAEA-9EA112D8034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49947E2E-56F8-4A84-B7AD-AEADF4A8E9D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60BB12E0-9BAB-4451-A744-029C29EDC51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52019067-2DB4-4827-8840-E0A574A7E79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262FAAC6-5EC0-41B3-9DB0-34A3EDCE1F8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581D646E-20A0-4E98-9FC5-23335749EF1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19AE8038-2EE4-4E9E-BAFE-AA292D30D1E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46B85B8D-3D10-409F-9576-97552DDD9C1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6F215DC2-EAF5-43A3-8AE4-5DA4C616FC4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8590FC33-B491-4F9A-90C8-089C35A0E5F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E2F4BC83-E4F0-496D-8654-32E68C3AC58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34FF247F-B4A0-4F26-9273-19196992D1E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37C450EB-4E53-4D09-A53C-1DBB541D3D7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52FB831F-A1BD-43C2-8340-34A2EB005F2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6343E9C3-EEB2-44FC-AAB0-0B929851715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7BD231A4-B86A-4A37-9090-6031534D590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D8F7AA38-CA34-420B-BCBC-9F276688F0C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2113583D-68DD-4876-BF13-5F2CEA9876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0D113FC1-8902-40F0-80E3-9E4061B7B49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2A549812-2862-4CF4-8F24-C1019735235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07C9E093-8320-48BF-BA48-B7C8EB9346D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5474F235-CACE-418C-8C48-2E71CF696E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B0C71563-1B0F-43C7-B290-20B3073B775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337D567-89F4-4D41-988B-2E4FFA563B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A057DC85-171F-41F1-9ED5-25143BE3FEA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FD786C99-C4CB-4D68-B724-6DEBCDEC964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A4E61F2-E351-4649-A01F-88B2BACE370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3DE0B2FF-BBAF-463B-A3CC-B02AD913AB9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60370F0D-8126-42F7-81DA-A767F154421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E58ED15-42AC-476C-8695-24E5C774241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6BD097F-0C69-4CE2-92E3-CE0682E427F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85D7FB73-3B60-4F84-9D2F-DECC5741B97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972FE92A-6554-4EBC-A1FA-FF915C70462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40DB87AE-DB52-4726-88F9-057EDE83B5B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AD0D1379-18DE-49C7-9145-239AE7B9D62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16BFC998-D8D4-447B-ABC8-49867DC5AC3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EFF113E4-01EF-4D82-B03B-72B9F99451D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6203039-4EEB-43A8-AD78-00F757580D3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DC640F71-6A4B-4E06-B7F0-42E5C685B39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DF0BCC2F-E8F2-4245-BCC9-40E79F7CB32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1454403-3393-40E1-9AF8-8DA31B0FB59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BA034B73-EAD3-4A5C-9CC0-CD1FC970FD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2EFF7E6A-3BCC-4626-8202-522C2460BEC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EA2009B7-ED7F-439C-BB68-E8EEC72D363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D0380ADC-9CF5-4E4F-95F7-4711C544DEF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D4236379-5B7A-48D9-9039-C935E0BA73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0F1F30F3-638C-43AA-97FF-8DD2FC2E18C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70DF53E3-D325-403F-92AD-2EC6E5A140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A6C1F85-6764-48C6-AFE2-186F388FE47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5B2C57C0-AD94-46A4-94A4-7ACBE0BF450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55470923-9C54-4DD9-A9EB-3F4861132B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E92BDD6-1EB4-40CD-BC71-98825469F7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D2071ED-79C1-47B6-A17B-0F8D0A8A56B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A302CF99-2E10-4093-927D-0BED1F00E99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C5DA3046-20B8-4C95-A115-95BE59EAA31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2E56CDB7-F296-494E-A734-592FB7DEC03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F9EFCEBD-FC8C-48B0-AFB5-E75480EA442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1448BB69-6C04-4D22-A68C-AFEB1740F8A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5679A13F-911B-4A43-AAD9-E6916216BB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627135D8-8BC7-428B-8376-1897DF60375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135C8BF2-D692-45DC-9774-ACEEC2BAB8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FF02867E-0734-45E5-8E9E-89620C98AFC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6936B2FE-8217-4DF9-BEC2-8F6461CD0A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9C4129D0-9D53-46D4-821A-3A301A163F2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44605673-3560-4628-AB8E-A363AB11235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0D8BB231-4AE4-4C91-822E-E4ED3B199CC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3CF9F4AC-C121-48E5-B245-F2DACD88A36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FB27FFC4-34AA-425C-A46D-8DFD6BEEFA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0D65286B-0DFA-48FA-8D9B-87B03EFB2D7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9754CA7-9D33-4157-8F2A-71D6C92D25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9BF4B3DA-CF63-49EB-85C2-BBB56B6236B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5C3DE9F4-2E81-45BC-A971-B910563C31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E41DF1D4-706F-4660-9FF0-84B9FB53BC0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FC4FD884-3303-49F5-8787-5686E74448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0FF9BB68-FE78-41B4-B3FF-807300F392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8862D27C-3A2C-4B14-BAF6-BE405C59BB0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7398DB31-FEDC-422E-BAD8-AFD1D03970D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165D2CA4-D70B-4EAA-B517-D2349DC8E02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5613B30-9DB9-4909-8702-36CCE661C68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227C132E-5F82-4772-A8CC-6143B33C22A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0052EEA-DC7F-4BAD-B4FC-A6288362A7F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BB8FD927-19AE-4F10-8ADF-F932698CF6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43E465FA-AB02-4005-A793-282546AC0AC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ECB3E452-0D88-4BA9-95F6-FA32810B22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BCFF98D6-3033-4898-BB1E-448C4499460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5610FCE8-47E2-4080-BD05-9B58B8708A5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E120FEE7-3A79-4C32-BA07-C7FA134CF63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041B3202-F23E-4030-8A06-9B81746E146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4107E693-46C4-4B0D-8129-87855F63957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4E7D0066-0BF8-493E-A139-6EE95F7E913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A7918992-6166-4C25-82A3-619189E2C78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9B4A8B1-E6DD-4A5E-AF9C-4E56D572A9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D3FC8318-2F4A-4FC4-A082-8F2F066A986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DFDEEDAA-2963-4053-8C19-3944237A12F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86454725-32B2-4CA1-9F67-2290AF54A67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80A945AA-918B-4100-8A8B-EFF184F882A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A4084565-1FF1-48C8-9134-F52D401694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1A377D68-F0C1-4BD1-8644-CBB877331C7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650C1A2A-876A-4991-A191-F948C17686A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AD2CC742-1DD2-48D3-995D-E00CFAF90D7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C015FA23-4884-44C3-BDAD-DCAECC45C5B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68B44F06-8B30-4778-8C26-7A5CED2AFF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23F15003-33D4-42F5-8C8E-4052EC8AFA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6DFED721-33E0-48D3-B648-0EEDA4A3E30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2650D941-CFA2-4213-94A0-9474D93E3EA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F75613F9-FC4E-49BE-8722-BD2520E9079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03D09BEB-907D-49FE-B69D-54591B2EA69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E1DBBF36-8BEE-43DD-9A27-129B597F412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374EE20D-EC86-4F88-A6B2-BA042D616BA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E9223446-3BC8-437C-A244-20F64819CE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A6BA7520-AE32-48F2-A5BC-792B63CD037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06D11515-7F40-41B7-A8B9-6FC91823C23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EA159B51-9C98-42C7-9529-069B0D00EBD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D96AD517-89A7-408A-98E4-951127F3CF3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8D9F9409-5AAE-463A-811E-508EB8C314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868D3D6F-BF33-4FBD-AFAE-7636206EEC2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EBBE6F9-08E1-409D-A647-2FF65211E90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598B0DAD-FB7B-45BC-85BC-DCF58EF6EE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4FCBAABC-B596-41A2-BFC4-7BBFBCAC256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1DED5A23-A7EC-492A-AE08-EB1B64499DC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8D8BC43-4B1A-4684-A047-702ACD9B789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274EB4FC-40F0-4667-8737-D817020B4F1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C722C242-FA3F-4B2F-937F-84366E3F0F6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38539107-6E7F-4637-9B24-D52823D2138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8D6307DC-B881-4ABB-B478-056A7DCEEAE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9B46B526-9CFF-4CE5-8131-63B5FAC7068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4B86E76F-DD1F-4706-A4CE-56CE2DD7908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46FB0B89-15F6-4785-AA7E-EB9A31DB5C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84B1F8EE-00C6-40D9-8EB3-DE017949A92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AD3674E-0CC1-4D7A-9F33-2CF87BC6D6F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8361362E-5402-42C4-8C46-2BD96C12033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395AA1F0-5DF1-4268-81F2-67FE4F9404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AE518879-03FF-43AB-B489-3B212C600F2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31306DD4-F4D1-41D8-98CA-C683DB0D31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C831EB94-410F-4CC2-AA2F-C952053D506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111C4075-6334-4E26-8A28-EFC6112EFEA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36781561-A496-477E-B95F-1E0790E8215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740CB3C8-4482-4E8C-9318-A736F9DF20F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D307787-62A3-4E1E-8C5B-B6733B27366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C1F2E999-25F5-438E-A534-E7DBD63EE06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64576753-6655-4972-9079-F4A3B07014D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EC95868-52C1-43C0-BAE0-ED0EAF04C6F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1A60B243-9A66-4096-A244-35D70EE383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0593BA1A-3193-493D-BA89-D266395625E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26A355CC-55BA-4675-971C-B3C693F85E7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5CFF022F-584B-44A4-8FC8-BBB665A294D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24BC3C88-0266-40CE-B719-C9B8AA5E306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AD2A3CE3-83DB-42F2-929E-1DCEF643D25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5CA367E3-FA59-44DC-91C6-824CC64B4BD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A6B2FAC9-3859-436E-9BCC-1FDB4CFE026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64589A34-4A4E-4B9C-94E8-CAD7736A8A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0606D4CB-370A-437F-AC14-4CDA6D47F2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DC9132EA-1B79-486E-BA26-93BD338E05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7336C292-E3CD-4EAC-9FE7-3865570E9D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8DD650E6-1D84-4839-BA36-45626443BE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C6E1A1DA-E778-4ED7-AE0E-092F512724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2D41B7ED-CC5B-4A47-BF9C-6253FB9A2E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D0AD0C34-A357-41B3-8F77-4F329CFED8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A5EB834-E84F-4125-A5F4-9E424F7D25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CEFDCFFB-DC10-4297-A32C-7BEA4C26B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0FB5E757-7B4C-4EE3-AD61-C189E6E5796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5019B80D-959E-4B5B-B418-55BE77838C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92D12F02-03CE-4AE4-A549-1F7916F290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4BD294B2-30C6-41C4-9938-98F840EE8C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EAE4F059-81B6-409C-8485-A61B6B365B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705D282B-A603-442C-AEDC-DDA1770AB4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43EFA0A5-E90C-403D-B2EB-168463709F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CC789AD3-9262-4339-AE96-3F1B147060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679170E7-7140-46E9-AEAC-0DCB6706F3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E5217CA3-C983-45D2-82DA-4A8001F515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7A50070A-0993-43A9-9335-19BBE4F7AA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9C46C720-7A1B-49C7-B6BA-F14E75EAE4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C1EF1890-3BF5-4672-999D-E77987C114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147D43B2-1E8F-47AB-ADBD-E748D9FD22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9FB63DAE-493C-4220-84B5-15DCAF2159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CA349D46-4F11-43BF-B195-92917333C2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16872F3-7089-4944-A920-23C452C40C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BB8EADB4-A1D9-4A0D-98EE-E683F3A158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0A8895E-9896-454A-9476-B7761ECB49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5C515CF8-5D14-4D49-B092-79A3301BDD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1D31B78E-F9A3-4454-9068-3054CD1538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70193D58-4D36-42E0-B570-CDFB9C09E5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3BCCD7C5-1EB1-4835-B602-8AE5CD8424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9F51DFA8-987D-4FBA-A9D4-0A5F9FCF97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6AE87E4-E1D5-41A5-BCFC-985892C30A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0DBB2E91-8B55-4E10-ACE4-CDCFD99F1E6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7A853A9A-51E8-4B1A-80CA-481DD5708F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47914D88-23D9-4A79-A455-7764A5BD18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03C528B5-6E0E-4FBF-BA46-286CCC2F1F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7BB1897A-A67B-4423-8B19-E4937F299C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D42751C4-3737-45B6-9D4C-EC86349A1A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36BED4DE-1304-45FB-9163-CE0DFA2239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615099D6-9D7F-486E-8CD4-43B5498C5B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7C663C6B-3008-4275-9F65-30E948D0F1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BC249AA1-A843-4915-B8C4-9B476FA315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6A38E350-4785-47C4-8DFD-2FB209FC65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645CF48E-3477-4C50-8A11-AB1BF539E0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30ECE709-3CE3-4C27-A196-A2C5016C88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6AEC2851-A2CC-4937-9092-41CD4F6539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D435BE11-EDBC-4D3E-B842-99901947A9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1794C906-2BA3-4248-AC2C-E7C2CCB619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704E4655-603A-4147-84AA-91E1A5DBAE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36592E91-BBFD-4E42-8DC0-B94F8CC040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D543F97C-72AC-403D-8285-E28FB48C32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D11E260E-9800-4165-A9B6-CA0A72BE67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B68EFB30-7E57-40B3-BA59-737BFBB183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9FD0A0EA-7A8B-4EAA-B3A7-A9A28BA521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F8822AE1-8AD0-41F8-A665-95BA5DE198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D484BE20-3453-4F26-AD25-76B8DDA374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2F1A227C-20B0-4DA7-82DD-B3192D300B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45C59610-D56D-44C9-8CD7-560E5BD116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4326CD27-71D9-41FF-851E-92BDC5FCF0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6EE305E3-A290-44FA-A425-C11EA57661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88B28D52-CD91-4AE5-92DB-E96CB61D30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89F5E305-F8EB-4CF6-84B7-6D5498F791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A1CC6E8E-9BAF-4CB5-8461-19CCD2E506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C3DA37B3-41E6-47E5-89B4-B972174A7F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E15775BE-ECA3-4CCE-B555-3DB465F58C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AAD2DADE-9896-4A4C-81DE-773A3DC29B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979A8389-FC29-487F-B1A6-92C94BDB3F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99689CFC-C77C-4719-9E7B-102BD02509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64DE8DB6-9B13-47A3-8D46-EDC6B46B1F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AD8DA916-2D31-472C-BED1-9A4BD493F3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EEF9619C-4E76-4DD7-B0C1-559D293BA4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B8D8AEB-064D-4034-B7AE-DCDEAEA627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2D22198D-A1A5-4284-9295-0E37B41BC0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CA5F9AB9-FF67-49A6-8AF1-32072FD2E3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CCCCD5AD-E9F8-4DD0-B8F5-3A6F886842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23AADB87-E304-4D4F-887D-399A6FA2B6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48A821E-AC39-4A28-82B3-F18FA70A03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6C544A2-2AB9-44AC-A36C-43D2DA46BB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92BC5D61-FED7-47B8-AFA8-6E7FD2CD26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DC46434F-46F0-4438-A3FE-B5D80F57B1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F28C9450-2C68-425C-B9B2-7445A0B5F9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5AD520C7-AEA7-4487-8F14-00F8300154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1C3BDD92-A38A-4294-99AE-7702DC6810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9AB5A94C-8D5C-4746-AF40-67AE1F1945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31443D5-2E8F-4FFC-B414-A583DFDD6D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BC44152B-3971-4BB4-A5A8-073B4CDB7B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9D2D8E40-6255-427C-82A3-F360C5C33B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1412F53C-6BD0-4797-BA00-0BFDF82ED4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75ABE03-EB5B-4BEC-B95B-EEBE5FC998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8B525694-F5ED-4AE2-86EC-EA2CB7D23E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2F3A4EB-11A6-48E6-BAA0-8C0E9C1EE3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7BA92E07-F56D-4571-A5D6-48D8FFB438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97C8A227-3589-4762-837A-E6FFE29DD1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67B94D97-7549-4B98-BF02-0CD2A8D00C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3EE83D2C-3491-4A18-BF69-C05FEFC2B5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8CFDE9E8-D878-44F3-BAEB-101F37A3F0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30E16594-A196-468D-8C66-734192768D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32FFF91B-6CC0-40E7-873F-2931BC1D67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3F0ACEDE-F8A1-4BBD-9E2D-64CD87FD9B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5503B56-F3CE-452B-AF9D-D41C5A4F975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F6F0960B-234D-4FD3-BD12-6AE3CCE8AD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E947158D-F1AC-400D-A920-96FD3C9870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F7F1978-0BEF-4097-B98A-36BAE5829C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29927B25-6C66-41DB-9823-FAC41614FC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A854F49E-B53B-477F-8819-9D6A468A29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BAB75AF9-F907-4927-9322-F51C802BDB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C78C98D9-DF9E-4CD4-BF7D-B4551A820C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1220FCE5-FE85-4C3C-8253-2A6AF46372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4E8CCBD6-A7D7-4BE4-A936-22B8769DC6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1A1CB565-6AB4-4FDF-93D9-A30A446E11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EE29C6AB-1A0D-4FF3-A6CC-9336E15613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4E2837CB-B544-48EC-BE17-291AA33E00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123EB1BF-AF0C-4D77-B583-F8BB9BEFCB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7ED3CB26-38CD-4F81-8AAA-8ED284E5DF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C9EA88C2-5794-4F97-8ADC-4567684DE3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ABE34F35-060A-41C9-93BE-461806C981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B0E6CF8B-834D-4E27-818E-BE09F67695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6CDE7DE0-1CAD-43B7-8569-417022239A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766A9EA4-BEDF-4190-B9B0-07827B97B8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3C6DF8D1-89FC-4E76-BC84-E6ADAEAF84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775EB4CB-B6B4-444F-937C-ECEC341CDE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AC121567-319A-4EE6-966D-B7116DB8DF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975B120A-638C-4E14-B65E-7D5D0EC035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84A642E2-71DE-46BA-9E49-19EECAB794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42751038-75D0-4673-BA3E-A0FA06E1AD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91111605-6222-4FD5-88C4-0B55E89DF8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CB3C8CBF-3842-4961-82C8-763BE9BB41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8DFFE5E1-1C77-47CF-923D-4657DCF1E5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5F8BA4BA-2645-46F3-95BD-A86F533931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BE99D20F-CD36-44A4-AD55-7B15EB6B11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15BE95BD-DF6A-4605-8A43-A2DA62485D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3E9AA427-1654-4A02-AF04-FFAF3753BC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84524753-F779-4594-AE35-F0D62970D5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C9CA4CBA-4070-4710-9BB0-A63156E89B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09DE3B13-FA90-4D65-81E2-F56420628D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541A74-48D5-4283-A5CD-43D0EBE60F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D8022F3C-FF32-4F72-B539-DB3B77EB7F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53CD55FE-B49B-4DA4-AD21-CD15FCA090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AA218FE9-55B6-41C4-BD26-45F100EF9C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724E6C4C-A3D9-4A65-A340-3836A1C486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5647DBB1-AC6F-406E-AE1A-F65466F168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9A637521-737F-4060-AD8F-6D1BBAD49B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D715D078-8CB2-4671-B9ED-7D99F6CA45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454EAE1F-4C02-4907-81F4-6F059205F3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1FC3AA7C-8100-4684-B84E-83EA518976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0CBC3EAF-D8D9-4107-B32C-F02400A17F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82E210F8-9FB4-431A-93B0-F65B401DFD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FB8E840E-8B9F-48CA-B91C-611AF8CB3F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978AB269-223E-431A-BABC-81C6E62710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6D1D0DEB-7677-41AB-A04B-CCCF1B1F66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AC73E900-343B-448B-A2EF-D55667BE08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31E3446-C76E-4E26-9A19-D5D0D5FAC8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E326ACB1-D04A-401D-B809-3433DE94FC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EC785F5A-8ECD-4AEC-A47A-4A1F3E5228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55101F8D-B577-4B13-9C58-088BD6DA98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E0BF23EE-63E3-49B0-97F7-73C55649A5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64F28CB1-134E-44FC-936A-E50378CB13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07CF48BD-E0A9-4652-AA7B-0F9ACD52BB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098F74C-68B4-468C-92DA-371FDDD6E3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D1FD59F-3598-4419-98A0-C6BA440B94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1F7A3F62-3442-43BF-AD2A-DEA514B529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53B97AAC-50A8-4DCB-8810-1DF0045C68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D173174-B10F-4C6C-9D17-065F4CF515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8C934E2-471B-4199-B58A-2C68E4D8C4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52B98B49-FF23-483B-BC0F-AE5E7C72C4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2EAA123-4034-4062-8DE3-959A2B8A20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D849777A-6B34-4482-99B8-38C9515C0A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78266A2C-F640-4BB6-B614-B97E96AE04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88FC5DA4-C6CC-4C9B-BF99-E1F30A0B5D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2778FB99-6B2C-4F9D-8D44-03DAF17FE6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CD18F719-62CF-4AE9-BC1E-328284A975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709F921-F631-4877-9EEC-487DEB9034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75FB0384-803A-460D-A416-04357FC306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EA2EA94D-61DE-4E8C-ABC8-E6E8B008EC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5456D3D-5771-407D-821D-C06306D305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6074CD0B-265D-4E4E-82F2-C4685F4E7A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2311557A-FD4C-4009-8ECD-656375FC74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D943F482-CC3E-4436-BF5A-DFA81BE208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B04A05D1-2C4D-4B7F-9DA4-470D1F680C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75196F82-0DEF-406F-B736-6BDE362D92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5C783560-79E0-40D4-BCC0-4C7A901AD9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DF2C766C-461F-49E3-8897-4EFDDD867A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5F15E5B1-D91B-425A-8BEE-31145D6222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CFF32D6C-4D8F-41D3-89B6-A5D92C850F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601B5BB-477F-478F-9CEB-9C4DBDF205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3361C3A3-08FE-4965-A03F-F249FDB3A4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9AA5D074-B9C8-4E62-B8AB-B099ACA576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6B4DB284-E93C-4FC2-950B-BE7594DA66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6E790DCA-CC30-4834-8597-B208F62164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869DE0EF-DBA5-4F05-8B7E-CD1B58D51C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FA2A1ADD-1178-4AFA-AB74-48993FCBD3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3705FC72-04CF-4C56-A310-A11936A95A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F6EE211F-E5D4-4DBF-AFA8-0F8B14B919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8A823958-320B-4B6A-AE59-B1C32291BC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8D1EBB9F-F0D9-473E-8840-9DB0B82454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9426100-8F3F-4CD5-859C-09C048FCFD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B8541E68-55BC-47FF-8D69-4C289FA575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E8EAAC66-C84D-4977-822E-09441F3461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3377FDC2-A5FD-4858-A455-88A8E8992D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16977B6C-75D5-4130-A0A0-5F254EB0D6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C17A4ED8-E24D-4C06-94E2-AD784CCED3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AE86653B-E24B-4543-9DA0-9993345430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35E2C813-EFF0-42C7-AF91-5C1A02495A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96CF063F-37A8-4592-82F3-139296A8A6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98A979-8A50-47D2-9273-BFD6F72B70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B056F3C4-4503-4309-AF15-E498090462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CC192A15-CBCD-440E-B356-9FAAFCB3F5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EECDB1D1-80EC-4A61-8240-4D2F5E71D7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4F515E8E-BF3C-4E7F-876B-A1637A3C3B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42774C97-DD7F-4614-80A0-460477376B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2D310593-03E4-4B0C-AF4F-3E10B4E230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FF3BE206-0421-4F93-B164-92AA831A18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6EB7AB2E-D38C-4D45-ADDE-825CFF04CB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584C211-87C0-449C-83EE-C2497C6649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5D660C1C-E379-41BE-876D-1FDBE30AF1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F70A36F-E1A8-4871-921A-DF35C28FA9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B88EB75A-D667-4258-BEF1-1692F08041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29F3E6AF-C391-432A-835B-5A1163835D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A6D48E3C-2541-419F-B1C7-A6FA4E3BEF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55BBFC5-BB86-4E5C-B5AD-846B70C1C7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2F21DDF5-6663-4EC6-88FD-1A2C9436C6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E572E571-6C09-4BBA-827A-E77337E321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DD377CB3-FD4A-464F-80C0-5FCA09D180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BB5712CE-6A9A-4990-BEB8-89443E5824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9F60C1EC-16BA-4D32-9030-B4838A2E0C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ADB98CF0-1B82-44DD-AAC7-B5407CACE2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3DCDD95A-EED4-4847-99BB-51126DD42E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7AC0B21A-B595-41F5-AD2E-313177307E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7298380C-F1DD-44B8-8D4B-560CE07EBA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0977CCD-3351-41B1-A016-147B3C5C90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5AB6880C-B66D-4BFE-B854-8EA278D683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9AE379ED-D99E-4D4D-8F6F-3D7F30C1D6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0CADF28E-EA75-4986-8C5B-63E3BAF1DC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29E2791-9342-441F-9C91-CA61353C4A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43FCDD70-556C-4BBB-B87E-1505A41F48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B7A0B8D6-AE69-4B80-9883-D00DAA99B7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C6E90970-3403-4060-A836-6BD593BC3E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A3A349AA-868A-4242-A995-F76B70B854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E065E6E3-D5A6-43EC-9B6F-E1625C9D3E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8927FBD2-89D7-4390-8540-C8DA906A4A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70BD2282-4AB3-4BA3-BB00-5169814EA6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38C17572-99FB-4878-86CB-F6B7AA0628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AAD3C634-AE67-4144-AE5C-39B470A5CB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12F01679-6AC4-480A-8BD4-8D8B0A5A58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70738A53-FF54-4CBF-B5EE-C4481F75D8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113018D1-AEF2-4D64-B5DB-AA729B2F2E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D83562F7-F078-4C61-A10C-989352E339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E52BB0A5-6D40-467C-9957-AB7E0402F0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09C9FC-9AD9-4192-87C0-652589430C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4E42B678-8B7D-431A-9E11-82C9332CBC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AEEEBD4-4904-4A05-A7AA-FFB74D2375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F506ED2E-8D97-4957-A1EA-DB6AC47C72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C84D9878-FEBB-41C2-9058-D5C6047863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E9CB70F5-A0A5-4995-A471-10F15578C2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7D477260-CBBE-41A4-918C-2ADAFD6236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69C33BE5-0577-495A-9155-4049EB6633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73A06BC8-CA22-4A42-A401-0493D68450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33037BE-09D0-4C71-9BF4-170B57D392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BFCB6E18-6F1D-46F9-8723-1C5B6D5B6D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C5ED7F1-74CF-4150-8025-EC5D265F3F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8BD17DC1-1EA6-4316-8DC8-7AD9EA6083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02592603-DC4C-4E47-8430-86408364B8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BA54AED-DF42-44CB-B341-D290033F2F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A1324A03-00C0-4599-93E6-4E5FFB4C27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EA94D2A7-2712-4CAA-B51C-A056534660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43B7AB0A-A273-432B-B042-55A6BE8F31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E3125730-7260-4B80-9EF0-AA851CE5FA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041D197E-1848-4AE9-93A4-9224A8D990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78ED10E6-BDB5-4586-98AD-C862E65B0E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271D4E05-3BDB-46BC-AE0E-C38401CE33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EA84461-5E5B-474D-A082-B00B72737C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B84FB0A8-B37E-44FA-B102-AE78551A10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6FA8E724-A66A-42A6-BF3D-7638C0C500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AA8F6AC1-BF40-40C5-859E-6559EC4CEB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EBB4D529-A68E-4D32-A7B5-CD0E0DD6C9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9ACD058C-1A5C-4BD0-894C-E030C201D1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F0FD4AE1-92D4-477D-A240-A92C11DFC5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B9865083-2C84-44C3-ADF9-F97EDC57CB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6FF9CF09-5E32-419D-9091-09F660C194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EF925A87-2D80-48B9-A287-8837E873FC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4254CB3-2AE9-424B-A7BE-11A410D34C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5C40141F-43CF-41A5-8919-DF33E6761D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0DAABBB3-E4D7-4710-AF15-FF1326167A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D08DAC75-7096-48A0-828E-3B6E41D57F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86C04CE6-8990-489E-81CE-36D5D5DC1A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2B6EC-B08D-489B-86E6-42A3ACA448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B9CB45E2-CFFA-432A-AD10-5758B1D812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1E840E8D-7A83-47BB-914E-9B99DCEACB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FE57909-377F-451E-8A83-FB82E384C4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7F1F3325-20C7-49FC-94A6-6DE4020013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85B18829-5A06-4224-863C-9F22684BF8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F7BEB9FB-9BE5-4C7E-946A-A5A6546A56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E9743AEF-CEE9-4B54-8E62-CFB3BA2B93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9EB4F1B-4364-4716-A1D0-1F940E7B9B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075FB6B6-FDC1-4286-9BFF-D426078042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B523437B-C12A-45EA-93F0-E8EE4B6456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2A023106-8D8B-4EE7-93C7-DCF53F6196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EE5E6C71-D429-4F8B-8084-6E04D8E564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F06EE081-C3DD-4026-8C23-6BF003C4B7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F396F638-AFDA-4117-886E-218B1AA5D1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3A97072F-EBD6-47A8-B3CA-814D7D5F5A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FF6D98A7-A7CD-43C5-BFA9-B6567E01D1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EA85456C-4C78-4B8C-AE52-F7F6C8BD9F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4B782822-17E1-4DAE-8739-50EB33A57E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95B978A4-C98C-4363-9E91-0117FAC097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04E5FE78-F3FC-4D63-A969-62747879E4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17B14E50-C418-4005-BBB7-BF85CCBE65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F4826C2-206C-4815-9910-4775E15325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0B953CA0-55EA-45EB-9115-4B6E645680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8699206-3363-4F38-B9F4-DF7B7A85FD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E2839E7A-59C7-432F-A1BD-08655E9989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915DC6ED-53FA-4DF3-9847-0042137448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E770085C-DC19-43CB-B1AD-D292B5FB46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A9ECE173-BE18-4D66-B508-9A8F22D3B7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21364AB-5ABB-4D32-945A-98517DCC4D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7F429730-8312-4DDB-9B49-C9C6A09935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D75C030C-BEA4-41B6-85F6-609FACC77F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73231718-AA95-4CAE-8E33-28C90D972F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329EA997-CF70-415D-BC59-9A8DBF74E8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46E9A071-B074-4553-BB2A-605850B320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90C7CDFE-73BF-4776-95DB-68A854629A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63E303F0-BB9A-482B-B465-4C2FA3A729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3BC18ED6-2E70-4364-8CE4-0DD4EBF650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264E5B51-7C7A-4A7E-8484-2248C92D32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7F27F6-6EB1-4DDE-8110-8444612FA9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D36A905-07A6-43AA-A08A-988596D8DB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79766B2C-F886-4F3F-A342-65C72D810B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9BD3CA6F-D375-4130-9501-201023174F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0BEE3FE-04C3-4CDD-9316-5C20D63838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5762A984-E9FE-413B-BEE7-844068B150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BDA9A7F-0D65-4D91-8017-448F9568FB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7900572C-C6CC-4296-9D7C-FE95142619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944F428F-AAEB-463F-B61B-B4D7B0F51F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2A1038D4-23CD-462D-B311-8498BD9712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3E506810-41E7-4073-A88A-567EF82E2F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24018EAB-3F55-4929-9148-9C27AF28A8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79F5A67C-819C-40CE-91D9-385AB33AC8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E7413A4C-EA33-4A85-9464-C7EFB8072A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CCE38177-9A03-46B9-9649-9E60099425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6B74AFC-600A-436B-B192-18BF8F8D33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473D1AFA-7A61-482C-9740-173D5DEE35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CC5F4FF8-A1B6-4399-A5C2-2559C2AD72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99AB8377-9FDE-4F99-AFC6-4311733EC1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05437888-07AC-4E04-81C6-E6E5608B8D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CD6F3D00-EE2B-422D-94D5-12D3DCEA27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8D9521EE-B5DC-49AD-B0BA-607C86A1A6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0FC9E13C-8530-48AC-9C75-D263E58A45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182F41AC-A445-4010-932E-159E7066D2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D365EFBB-F5B8-4941-8639-99FDA9CD3A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147E4204-65AB-42AA-B4B2-F993D67428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103923A4-CFE7-46BD-98B6-BDB428A8EE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AFC11863-5991-4879-8DCB-D7D97C7E9F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05E525A1-9A9B-41B8-844A-5FB2E91DD1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199718D2-279B-4AD9-9442-E75C48E954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9C658572-1CAE-4EDE-B585-382D6089AD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255054FF-BCC8-44C2-9D39-BF6E770982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031CE57C-78C6-4261-B386-46AA332289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5F58748-A7AF-44E6-84E6-FC60EA6308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DE643BE3-7C88-43B0-B4A3-005CC518E2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65A9C8E7-2878-4445-9B51-2BD2F5AF03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AC593A29-8C6E-49E2-A9D5-0B95129601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736AB9C2-974C-496B-85E3-75B5CB93AA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BC6F0EA4-80BD-4E4A-AEC6-BD81DFD4EE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E292618D-AA28-4143-B48D-E334D6E16B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61CBF328-1C8D-419B-AC95-B7A8201C82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2D3252B0-293F-4066-A321-639D2972E4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E45979A6-D5CF-4887-BA91-6B7BC16E11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20E72214-96FC-4C8A-BFBD-25D7348E7E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29E0C0D-962D-4F40-9B99-6E32813039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AD22A411-756F-46AE-B607-3E927296E9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1959FAAB-ADFF-4372-9AA5-1BAF0C9573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AD02C804-F986-4A0F-AF07-6B562F2542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C9696AF0-61F2-4093-A49C-89767B47E2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304B0043-285E-42B9-8813-00E78E4A12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1A9696F-358B-4F0E-9877-BB1072F245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5C36E149-C526-4D2D-BF7B-4200607758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4BC88B02-67A2-4270-9AFD-919DB6F6F8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EFE2DCBF-119B-49AC-892D-A1A6B595B3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ABA690A2-71BF-48A1-96B0-F381B1BFF9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1C9CE6FC-003A-492F-819D-1C84934450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652267E-9AC3-4029-A1D2-C0387741BD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E89D0E6C-C569-4CBF-8CD4-66C8AF7FFD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C8FBE566-8FD4-4FF4-ABB6-C6CAF55FB5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55804ADC-E6EB-4DF4-A6ED-6008C97E4D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F6D40626-7597-4FCF-9445-31397AA5F7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A6805670-156D-4C13-8AED-73E97B381F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119BDFAA-DE4B-4338-8F91-FB49AC6CD4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F7D76A30-A455-4205-96C8-1965AF1956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7757BC88-F1DC-43D2-808E-109427D4C6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F32A9770-0C57-4C48-B660-73213964AC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282DEF9D-4A92-41E1-9467-31BCC18A8C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AB7E05E7-2A3C-4B65-BC4B-FC98120520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BD145E7C-6116-4E88-9F44-74787C0893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7095A5CD-602F-49D4-BF07-4CE32BA71F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61DC8780-EA47-4BE9-9CB9-D6CE1A45AF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E0C0E618-152D-43ED-9C7C-5380DEA3FF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0A52C29B-15D9-4EA3-A711-1016FD5EBD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5A45BB8B-2C9C-4F01-B9F5-0ADE154CA4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AE55A3A-1E8C-4FAE-8CD3-77F3F7983B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032F1D3F-6B1D-4B1B-BCFF-1448E2551E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9F7137E-B929-4212-BE4B-19F414DA28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B363F029-1BEF-4078-BAE8-37FEBDB5F0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954C595D-9CA1-4A7D-9819-AA13A7B44C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406B598-9A29-46A8-B5DA-EFDFAD4EB9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5741AD60-5F80-4A64-AC7F-2A3A97AA2F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2F5FFE2D-D778-4B10-A24B-4FE3A30479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FB6A00A5-6599-457C-82DE-EE97BB6F61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03E5713D-E90A-4DF5-914C-AE2FD90877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6B5AC64F-ECEC-4AB4-96A1-9A0F8AF2E6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B4AB9C30-B732-4DDA-A2F8-210764F5B3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96234340-0A49-4C06-9A0A-EB0F35307E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6F5887EF-8F94-44A2-88EB-A7BCB91931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20D3FDA-8DBC-4F19-BE34-E6F617695F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53493524-84F1-4E50-8652-BA4AF9D16F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F65AB402-B707-4636-A637-ADC2649EC3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C85E8EA7-8E84-47E6-A5A0-9975604759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FA7F90BA-E73E-4996-9735-514EDB2822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CBA763DE-0D82-4A1B-AB12-425CE02DF8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B8390CD1-CA32-4D1A-80F9-3167CFB6F5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912972F4-4287-45ED-BD17-C7B7143A35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DD594793-211C-4CAA-BB4E-8EE19603F2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4F365CC9-14F9-42E1-A0D3-29D0326022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036E696D-89FD-4C41-B7FF-92B401C1F9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64B9BA46-466B-45F4-95F9-B1ED445096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E8D7599-E199-4640-886A-D29596E78A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FA04796F-122E-4758-91E9-CE8A9A52CD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C07F2BC3-D7D4-4EAF-A61C-46486E2CC2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C1220D27-B196-4079-9405-6DFF284724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15BD602F-C55C-4DCF-B1A7-8D875051D7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7A35121D-8A15-4910-8E7F-3E0945AC2A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DA41D458-AC21-4306-87AE-F0F778F0CA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DBDA1D14-DC2D-4DD2-972B-EB7067F135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043D660B-799C-499B-8999-A7A4E109E3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EC2A512-5AD1-4EA4-B1CD-F3DF210A6F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1EA6FF9A-AC3D-414A-BB46-1246D6170F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3591F270-60CA-4098-B9EA-BCC8D51ADC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987DE9F0-1748-44A8-8570-E55B41CD35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30A84E06-DFB6-4854-8254-11B6D308C6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9ADF9B78-A992-4285-B0F2-E1F88B30AF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90780766-D72E-4EA5-911F-862A438CA3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69F99DCA-E2BE-488D-AAD4-BEF47E3EA4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123F6FB0-96D4-4C12-ACBC-EDC388CF3F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77A1F1B1-28D0-4067-BC36-3DA3080216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31A7EBF5-F32F-4300-B939-C14AF11CFE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D41E58D3-CC1E-4333-A4DB-368043D794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86BD32B3-3A25-4829-93CF-5549B571FB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E7252FA3-9FE4-4A34-B4A1-C25153380D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4AF4AFFE-4CA7-430F-B766-9004FBAAF6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C732761D-A0DA-4353-A105-A4EC8C678B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83CE60C0-7D23-46E6-B62F-AC8DA2A6BF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C34C4160-DF85-4DC6-8B04-4C0BE5C7AD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D039978B-A16A-4563-BBE1-ED7E4D53E6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60137BA-FB92-48F0-A6B5-0D9AD4BA97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57649016-96CD-40D5-B7DF-7185E0DA78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C30C9B83-E94C-4911-A475-D0D89727B6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D58A1FDE-DC00-478D-A89D-E2B3B59752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687AB556-9210-4D2C-86A2-3D4B991106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70D4F45-173B-4E2C-8396-43C1BD1ED1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3F1DCBCA-769B-41C0-8467-D0298E2397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ECCB83EF-7589-4B39-87F9-37E655BDE1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2A48BF9E-AF76-465F-B86E-A1E33BB141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307756BE-B251-47AD-81B5-EB75973CF8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1469495-9D1F-4D18-8CB6-C16E20BD89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9113073C-F5E7-49F5-BAB7-B308E9A62B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35ABB69C-3FB4-4825-8D5D-4EB49C36FB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2147C136-B558-4AA4-AB56-AA152F31E1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F01A2374-B7DA-43E5-8BA7-E2003DAA11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9E5AF1EA-6593-46B0-9557-8D525738E3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0FE86DBF-0350-43B3-BF12-13EE0F8F43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9C1A5AA3-821B-487A-B631-ACAB00B148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503EB1BE-317F-4E29-8633-5005FF9482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C623BD21-BC04-41B1-9E44-8C7812CB03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AF7BFF4D-66BE-407B-9D04-B43EBB3075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B4348466-94C3-49D1-935D-17DD36C12E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F6E5A3B8-2AA5-487F-87EC-118C6580EF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80EC5D6B-37F2-44F5-ABA1-0C31C6109B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91E3D677-B1B4-4E0D-936E-FD695A0018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41D1CF30-EA3B-4619-849B-196DCA033F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1DA4594-86D2-4B87-8231-359314B86B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F5A28441-4F69-48BC-9EDA-55EDC84F16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E4F3F634-9DB8-470E-B2A0-23A0B0BD4C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087297A2-D6E9-4BFB-9C44-A035A76F8B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B8B802C7-6350-4C2B-A0A1-4A91087F1F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4C1269EC-626D-4C61-A839-6537666623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4D37A6B7-0F77-4877-8AB5-042FC93C5E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84F58B23-CA2D-4FE2-8EF6-1245C16DF0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4C4F980C-3C16-437B-BF50-8F8CB3E84D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8994B5B2-537F-4EED-91B5-E92C7C3D6F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3FD34607-3869-4892-A495-CD6E06FDA4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41B08605-E73D-473B-AF18-F00B1FA2FB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E400A135-ADD6-41A2-82AE-DCC8596C9A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8BD8A9B6-5024-442D-A2FD-4FFBFAB544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9091CF2-9EFC-4049-A707-04D4458C50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26EFFDDF-13B1-488C-AB55-1E1B8D475B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0CBDDF16-DD48-415D-8790-CE1280228B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9F50D71-4F57-403D-8D27-8B939F3EFF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FE90A1A8-8D44-4EBC-B302-ED89F399B3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C7CC97B2-FD4A-469D-BAE8-220EABAD7C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D49A42E3-901B-4E64-A584-F5ECEC363C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84D25F88-CEC8-4A22-BD0C-1AD82AB92B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EA971660-21EF-4192-BC33-331B2D57AB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5D3AB064-6E7D-47E6-AAF8-A3E462E210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4AEA0CB6-94B0-4B2A-AF4A-B4A4FA8E7C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83FDAB76-C214-4AD7-86BE-092C64EB8C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69199AF8-DF97-42EB-917B-4B5A98A077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58098CAB-2438-4970-8BB5-1E4F5E8A11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946BE0B6-76BF-40BF-90E5-96F0F39D33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7F3E0917-0A4F-4822-8E90-37597E3B10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4571A674-6477-40FB-93B1-0B5638112E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DDDD2DE4-62B8-4E3B-933A-B50912E65F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FE8294CF-40EA-4FFB-8885-4D9EFE108A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6B168471-B03B-48F8-A039-43B186FA22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9E494F98-C24C-4BA0-A3A1-7DBC6187CD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12D5063-19FD-41B3-9331-4C644059DF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7FDEEFE8-1CF0-4FCA-8AF5-F644F66778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3EC5D2B-7A95-4504-B5A0-79428EEFAB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89772AE0-DFD0-49A9-877D-5515E05A9C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CA4C2D7C-AC86-4793-ADEA-A2253E31C9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290CA962-C8E6-431E-9538-3BD465A4A2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54429009-E666-444F-8783-EE63416709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0025AED9-0E37-4E90-9FBA-0E47BA85EC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E7BC0B4D-F3CE-4FE3-B8E5-6B2A0E21FA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B6AD6AEB-8028-42F1-81D7-C25649757A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AE314BD9-9372-44C8-A93C-A391623F82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D2FB21AF-D06D-4B4F-95F3-C023808BDB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249766BB-427E-4821-8DF2-B7E0B14BB8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815F165-5224-408F-AE10-D8CCABD3B3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ED72E43C-A179-4354-98F1-71C56BE971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0C71B92B-9A13-4B85-B04A-68BFDF5037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2169C7E5-A673-4C94-B7F6-421D598D12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DC1275A-5341-456D-B955-50D23C4E4F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0B924F7C-5BCE-4604-ADC7-610EFA255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4832EFC3-5FCE-4C26-BF99-E8F25A480A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E0510FF-6ADF-4005-A541-A260E4C99C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47681F7-44E9-455C-BF3C-C669028B2C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4A013BF-EC55-409F-B825-B738E1219D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EC649DF5-13DB-40BF-A840-17CBD46419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6257454C-47B7-4331-9EA5-9309DE2F62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B8BDE5B9-15A4-4E13-A153-1C5C9BF9E0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29946110-7516-4D2C-AD02-AA2400CF6E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6040C9CC-16A9-4B81-89D7-AAD8ACC699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B518A8BD-DB2B-466E-9559-549CA5E77A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AA2CFEA6-9D35-4952-A604-D43BF4A829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D6AC0107-2DF2-4776-AF77-8235D2D772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DC75ADDF-12DF-48BC-B561-84FFB65F87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F83D4C6A-15AC-43C0-B2CC-AD54455034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9E78AA30-761A-49FE-B306-E7A7D656ED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78D1D113-6963-4378-A73E-34D17C30A0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DF62B144-C725-44FB-B93B-731498472E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1C5F5843-80DC-4E1B-9643-FC9B0F85D9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312B4139-1EA8-426D-946F-0E7C684762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8862F59F-254D-46F4-8AF3-C285953D4C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1BD98639-6B16-4ABD-BFFF-DC4021472A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1CD041D7-4DED-4FE7-85ED-3E675E5A31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CE44ADD-488E-46C2-BFDF-82EF4700F7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79F0188C-9FD6-4E99-A83F-431C5E099D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0C7ABC7B-65C1-4132-8B9A-87742C8F0A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D3036B08-AE6C-4891-A448-67276F2741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7FAE33E4-D84E-4A10-ADFB-421B6ED4A6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42F41F9A-A209-4DFD-B4B7-4805EFCFF0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88038862-B433-4530-9091-9B9F1C07BD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4E66A968-C279-4D81-ABF4-EE05555D30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D47A67BA-31FD-4EEC-9ABD-90EF55636A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424266A-E837-4646-AB3E-452BDB4510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46D8F09-FF84-4608-A75B-F1423386CE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791C59E7-4B13-44C9-956A-99A7E45733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9CEE9D5F-4331-42E9-9FC3-B205B480C5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293E2B92-AFA1-4688-A325-53805F703C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4FC6EFA9-1637-4DEE-B57F-E9097F0673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F81599E3-9FD3-4211-86F5-BFDD275AA3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2D4A9357-17F9-4157-8494-36B6FFED4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EA65DB02-A3BD-4902-9098-1BEF5CB161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796B1826-287C-4A11-AF5D-DA14B6C5B2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6AE5B366-B071-4F31-9A6E-6BD2A02B7DC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5DD04206-982C-416D-981A-6D338DB0BC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DC1F4F93-784F-47F4-B56C-69D1366661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380B8362-E558-47E0-AED9-0BFC8E2D79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DE9DD47E-142D-4736-98E6-743BB6AB1F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1648395B-4BA3-498E-AADB-64F0BA7A69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C505501-8333-4475-BE3E-C1CEB307F3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D829D37A-94DE-4348-9589-F02F13365C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8AB41948-713F-44F1-A550-5E479B30A9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8897E3EA-BAF3-4BF1-ABC0-E55CEA712B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0ACBD15C-2B56-43C2-AE41-638C74C039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615C85AC-C0D8-402A-BF3F-809ADA4651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634E2DF8-B8D1-447C-8A3B-281C6DA5D4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8CA88F97-6F42-43A6-A2AE-DA5492BD66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1CF9AA93-D1DD-4D1A-9847-F24C1BF769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41E8E097-BF28-4ED8-A746-A66307DD10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616C0BF3-B2FF-40C1-97D0-7D24FF920B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A6B36C3A-3D6B-45AA-9375-2161FFDA5F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33C55B1-722F-4505-AA04-0B358D0B89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78F5EBA3-9C2F-427B-9098-D324A77AB2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073F006D-1B1E-4D05-9BDB-8CCD66E912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D8FB15E2-D87C-4D51-8FF0-FA6CD613D5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AE0283C4-A107-4BE0-8D59-FD67C0DCA1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F0BA46EC-893B-401A-A35D-A9C4BAD388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E0A5B7AA-C480-4E52-B760-8A22810AB0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338ABB6D-0BCF-478E-92AB-4A95496D13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28598FE4-1633-426B-B8BC-8E3380FD0B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770C1EAD-5124-4F2D-A192-1959849DFE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67DE0C33-C86A-40B4-80A3-5D959E04DE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1C209F95-D726-4CEF-B6BF-0BEEA71BB9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71BE53A7-C2D8-4330-98A9-12548237F5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AD146C5E-B7D5-43C9-8D4C-9470319CC2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15DACD72-4A8F-4FA8-88F9-A1602E3707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4FD4BEA-DDE8-4292-B91F-DCDAC26732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FB08762F-9139-47BA-9E5D-ADA3FC6E70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C99CC8ED-C68E-4793-9D7B-77205D671E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0EA97DA5-25CD-44F8-9B0F-0C35A6DE50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10B56E2-5AF2-493D-915F-E1454ECAC0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74456B38-186B-4311-BA23-4EA66AA303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545CAF1-F98E-478D-AC8C-D913C26CEA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8DE092A2-6F84-47ED-A0BC-41DE788C36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E4CAB3E7-959F-4107-91AD-AAA56C84A7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85845348-38CF-44A3-B40F-A479EC6F68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0004BC46-E4A1-4BB8-84CF-625535938A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8AC587E-840E-44F9-BD77-7F52D06C10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8FEE44AA-5946-44C0-85B8-7370880797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81BA9610-05CB-494D-BB92-1D5054205B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24CA6CB-5DB7-4F44-A07E-C07C0C9343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11CCDCAE-C207-4757-8950-6727D6C56F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4A50997A-87DF-4FC1-9483-CF052AAB98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6E59D24-BE00-464C-BD7C-0DF5E35D0A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7B1E04E3-E15B-45F5-8BBE-8AF9F9731F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C3E03F35-2404-458D-BA54-FA9C55DCBC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42E3FFE0-3E37-4E7A-AE5B-48FAEEFCC4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823144CF-9B01-427E-95F4-DE7064DD7A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8E968E1E-9C65-4C26-95AB-DE48B46828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8179541-AA5F-4156-A6BB-D511000AC7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CFB876F-BA88-4A53-956F-0E222BDF83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58EA131B-F872-45B0-AF71-B1E4CE3941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AFF1933A-4753-41F6-9607-BE7C1D839A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7C82AA07-A637-49B9-98B7-5AC487EF9A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8C850A5B-7C2B-4663-9198-0E48CE6745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EC9C6F6A-F009-465A-9671-9DCA1FE7330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CC05EC4-8314-4978-8ACE-C42A5E58E7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B4E90E3A-B123-4340-BB38-669F77C8C2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5E578EEF-FA06-4C82-BCB0-22A24D39DB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465CA2D0-9E3F-40EE-9754-B3C2486E66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B6D1E221-790C-4675-B883-5F15AB7CB2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023A642C-712D-4AC1-B900-60609B44E5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14A2B754-DDB8-4CC7-83E7-1692447F61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5887C8A0-085F-435F-9F28-18C203D368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4742E611-C1DE-4E52-869F-70221B37B9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3887C54E-1F83-434E-8C35-D40DC0E869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A5A49A1E-2582-472A-AF43-DB95438729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79860DA-5829-41DA-ACC6-C488D9B08E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4511E9D4-6D17-4A08-BD14-2E29D02A39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B9527C55-F92B-4D20-A7B9-D4F25A73F0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6B631C76-6710-449A-8BB7-03068C3E85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B19762F1-43C7-437E-A8B0-AA1DC7A9F4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6402A34-F543-41A0-9F85-12AEE7BD8A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9E44A074-EE96-4022-A647-16E09869DF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FC07D816-312E-41A1-ACC5-F6F915BE86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40C0FCC6-EDB3-465F-BB7D-EA60E570DF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6B5BF124-9419-423C-BD10-688886EA1A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B946E4C-3754-4998-8FC7-177CB46B38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274B4E23-CCC9-4873-B1E3-67C6746BE6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4A4D884F-072B-42D2-9F07-11E4A1DCAD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E6E91DEE-3080-488B-ACCC-AF5C377C15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66C7AF4D-89DE-4066-9C43-2CAF267436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B60F9617-4AD6-41B4-95EB-90BD9F1262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549F85F9-1182-44C9-AD2B-D0991DC75D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E036D1A9-E9B6-4110-9AF8-643D83E492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F0598C85-3CD0-4FB5-8DCA-96921E6F7E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934D20F8-0A73-40B7-9964-8F3BDC3368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7F0765-4E9B-46D1-A01D-7750306295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30554722-1C89-4C0C-81FE-8EF103C48B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64955592-2B33-4F16-8294-77246197BB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2198D69F-A9E1-476B-AE86-A8EC1166A2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EBD9D9E-C0DD-4724-8F95-B87302734F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21C01A19-B470-4933-B183-4AC483EDD3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6E52C598-AEF0-4AF8-801D-89A1FA7F63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CDC6CE4A-5B2A-4CCF-A132-51949F8089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16356C5E-E0E1-4794-A9AD-052B0AECA0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747E5A5B-963B-44E3-ACB7-7DB5D8AF67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5B652AC2-E3D3-4684-B104-E1506AB7A1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2BAE7E5C-D154-4941-9DBD-B1FACC75E4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50B0FA6B-5D99-4BDA-A653-94FD439160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A416FEA6-AF01-43E1-A762-1CEFAE27AE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18CBA651-73E4-416E-BC36-4D9DD739CC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C213274B-F9CF-4BB3-B3C6-D029ED2772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FB31A4F-0481-48F8-9C3B-B6E588F704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E01BBCE0-1A81-405E-8E71-2B9BB63BA4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E31560-1E69-43AA-A94A-F60B2472DD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894DCC50-F212-4FDA-8436-054D4C0ACA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3A3F45D3-37CC-4901-80BA-69DCC040C9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1958D652-5C8B-4218-8CFC-0CB3A7A9AB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8F047BE5-6CE2-4884-B3E5-684FF15070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D0B9349B-5F98-4D31-A5BE-725A15DB20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871BCAD0-299D-46F0-9CBE-128330D5CA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BEBE5CCD-05EF-4D09-842C-4ED9431723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BCB59D59-0E12-4B21-847A-0285E41ECE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B5F7D4E4-54F2-495A-922D-9865793132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A2A16DC1-FFCB-4BFF-9BAE-53EE29D73C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F29E1CE8-1FE4-4165-A99C-8A9D2AC4E8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F15EA2A7-626E-42DC-BB8B-E454C6B0F0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68D9556F-688D-4322-98F6-D312D0BDF8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52D2C119-BAC3-43CA-9927-40B6EAEFAA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87D4ADA7-D234-456D-BD51-C2FC6347F3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67B11756-54F9-49F8-9F77-3D45BEAA8A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656B44E-508E-4ED6-BE4C-F1E6A8D0FA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A339232E-5848-4A7B-93C4-807F512621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A1505A08-B931-41DC-97C8-0B84CF56AA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C5E1747E-0183-441F-9F5F-42029582A9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AB6929EB-4E27-4FAC-A2E6-441DC8349B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F86098C-856D-4403-A331-756C9D78FE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DE96E74B-B7F4-4B70-B979-CA6CC48BF6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7DF546F-D8E3-4B03-A217-7503BC09A2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C04B8BF1-3A2C-4012-9F6D-909D62C98A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ABAD6A1A-B9D8-4447-8606-BD24700158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BC0191CE-FC74-4E95-B75B-A90E677A59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F49A1592-E770-419B-AA95-D58B77562A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3FAC964-D629-4166-A5C7-705B67F4AE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6CBBAC7-6A90-45A8-B17B-899E96D681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C3C3CBF3-AD11-4589-9B1A-14FBF8BD8E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15DB3520-369B-49FA-B308-FBCA35DBB4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6AA6FB4B-2755-4480-8AE8-4807481B37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76431682-4991-400C-A45F-343ACD83A2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3A5F873D-8F52-4946-9372-B5044F5454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420AD5AE-7BAB-43DF-A327-53826D2666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6FD2AAB6-CA9C-4CF1-9920-904E01CB6D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05839A8B-A344-4C4E-8FDB-57F1ADDE36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8CAF87E3-88A8-411D-9B6F-25CEEA41D5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C981DFC-1E28-4012-8E5D-D391580B5A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9FD8C035-8A86-4E60-999E-74AEDDB988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1165DAD9-F6E0-4129-8762-A3F33037F8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BCF4DEE5-4EAF-48BB-92D0-30144A8306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46C5CE15-597B-45BE-87BC-E09C918950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C4401D2B-BD17-4758-8B37-57F34F215B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649D846B-A2CE-4711-8BBB-E80C2555CB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42922BBC-2846-4D43-BA52-4DB2FAF466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95039974-95E6-4739-9DE8-E71DED08FD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B36F42E9-30C7-4282-B1C6-C44393E325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A02BEF88-F64D-440E-B251-FB32DBAE8B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C0F2E49-0598-41C8-96C1-A7746C2265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AD6E8356-F267-449D-8739-66541173DB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E114F63D-490F-43DC-BBBA-B238828058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CF50E753-C5B5-46D3-8D44-7A792EEE1A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9CEA3974-4008-4D24-8AB5-683C7F45E2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C32FC563-C48F-486A-A1FB-CF2AB92133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B6311EF2-789F-46C1-8233-EBCDC31D83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7711D2D5-209A-4384-B0EA-E79C00DAE2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9E60C669-39AF-4F62-BBDE-4F6F362C6A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0EFB384B-2504-4622-95DB-86211051DB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127011D4-13D1-45EC-A1AE-A04F153AD5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CF785EB1-6F11-48F8-BB1A-B332DE8F66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30203A2C-79CD-42EE-9FF9-AFFAD60454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0ED4FFA-7F56-4379-86B1-63525023B3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A3A5C7AD-00D1-402B-A2A8-DDA1FE9CB8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86A910D1-BE9B-4DDA-9CC5-692B5FB14F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78CD1977-F542-4818-91E6-9601F1663E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6ADF603A-8187-4305-BBE9-83E2259070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7DAC6AB6-76A8-417F-96ED-011A50E930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E7DAB19A-D0D9-4CF3-AC7F-66D33AAE01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E3A5DAA1-2747-4684-9BA9-16A8277D26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FD8DD1AB-2FE6-4D93-9988-B165E4F0E1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4A885165-567A-4D34-975B-2E37E761AD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A3FC6078-7487-4BB9-BB5C-5BA2A6A0E2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DDC77288-C47E-48A3-AA91-24ECE9CEAA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3FEFF849-01C3-422B-8146-90814F8A71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9125A5ED-EE48-4DFB-AC11-E42A2FFBC1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BFCA79C1-4FA2-40FC-9F3E-9B56A174A7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2E7113C8-C207-4CCC-8486-5B2D36EC75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B2CADF00-8A71-4442-8536-D8346DE1D0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5704735-AE0B-4423-9380-2DFC22D5E6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7EAEA189-2C11-465D-9460-F6BBC7DFED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F852C725-D0B9-49C5-A141-7B1E8EA31D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9832F7-1D3A-4AFD-8BB8-F34D53672E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D161A737-6885-478D-A639-BD395B5C11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E61CB3F6-DDA1-4864-B442-DFCF7BDA48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1DBF20BD-DE45-4724-B799-6FA3962C4E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C0AB06EC-7539-49B9-B131-527DC39D2A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73075ADF-8F24-46B3-8B99-01B530A4636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8A21FEE4-2B8D-4A32-96C0-7C2C472A29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6589CCCB-7E27-4E2D-B946-1B7F385475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9513541F-E847-42F0-B819-F37E566764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D7940A95-7B11-44B4-841A-D93BCB9CEB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1B9EA1D4-B1C8-4B42-A70B-020AF7C587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04D3181A-4150-4164-A741-0C2A7E3EBC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C5DA568E-618E-48C1-9B5B-E4CE2E7996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5D560836-9DBE-4BA7-ABD6-07C20FE217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813E7F9-463E-459B-B10F-81B414685C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BB40B1B-2388-4417-A4B7-53535E8042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5456A6F8-09C1-46E5-BFD7-E3D2F7760E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F7C36EEC-4D11-4C46-B349-F0E3036371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BD1BDCEB-D814-45FA-AB3E-2B3CD2FE70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EF4D884E-3558-41AA-83B1-3875F0839A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444A473A-AD42-400F-8A92-F915B1F88A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16D4B58B-628E-49AF-BFE9-E390E3FB9E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EAFFD4C4-BD8A-4137-8D1E-5444764C26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6F74C4FE-2FCA-4586-A84D-EE926B98DEA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BB42161A-E542-45F0-B27D-82EB337B4AA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8F949AE0-27B1-4772-800F-D30A931A77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D1CE875D-7852-452F-9676-7ACAC74B88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17893EF-6C25-48C4-A2F2-0539E52CAC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211DEB22-AD08-49B2-BA0A-E5B1A6CD7D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68683E39-032C-464E-8FD9-59969CE7DE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C736320F-579B-4D46-AFB2-CA0ED3CA3D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220FCB2F-A7C3-4B4C-B07C-609C0441BD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A0E1AACC-49AB-463F-9084-EF033756B4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3E24202E-8E98-42FB-98BB-E1F0D2F954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1098340F-479E-4977-8D32-A88DCCDCC0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C4786222-172E-4364-BE70-04AC521744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B7412DD-D140-4FCA-8B55-142465B56D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2576EADC-DE05-4B63-ABDD-D5311978B1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9EED84DC-03AA-4494-978E-7BBA2F7654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FCD5836D-E5A4-4476-B633-416525B53B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0A18CCFD-C96F-438B-825C-4B57FFECE3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26F85467-A6AF-4C9A-A58A-032BD43B4EC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EFD169F4-1B12-4966-AE24-A7E26806FB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34AE564B-8803-489F-BD59-DAA2B7DFE1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F60AEC08-63E5-4AA1-BD7F-636EB8E4A5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BEB667F2-F554-40E3-A566-0C099B1002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7357EF8E-8188-4B00-9C3D-AC3C09D371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27209523-0A39-4237-94ED-AE680814EB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DE78609F-7C30-4ABE-9B77-2E76C37052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AE567503-7BDC-4EB1-9E38-D170DD93FC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1D8A8CBC-76F9-42A7-9C91-0979841E0A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09E3DF94-7D72-4BBD-A901-71552F1327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A096C5B7-D0C9-4A16-A39A-7F6D10C8B4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92064EF-7570-4E4C-88B1-3530828587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4A4EF96-F773-491D-9A53-CB986601F9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80DB9F-FF99-463A-B724-12C429E5AC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8A7D595A-CD25-4080-8EA6-456BC3270D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1BA0DDBE-AEB0-4122-96D7-787A6D6D7C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35556D6-4EAA-438C-AC65-031BBADAE4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8533E6CB-CA9A-496E-B136-648462CDD0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6279A5C4-C93A-406D-8A08-253A49E82E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9309C2CA-11F0-477F-BFC8-BA74153004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B55A8F6C-CE9D-476C-8EF0-DA06C7A94C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33F6FDD6-1039-476E-AB51-EFA8422091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3C9EDBBA-56F1-4AA9-850C-81BED3009C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715AE9EF-266E-4BD9-9124-25083402B6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038C7831-157E-4DEF-B747-6367520078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893609B6-11D3-41E0-BDE6-FB8C62A2ED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E1716AE7-F6E6-4D8F-8D3F-58CFA02DAA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AEE87DFF-AAFC-4C9F-88C2-5DA1D1314E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7CD8F25E-1AE9-4E07-B753-B1679188BD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EC567276-5107-4554-8145-AB82C488D9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51EEF4AD-0CE8-4026-9F1F-6DF7376AF3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247E2C16-34C7-44DF-9A6A-E278766AB7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19CF7393-86F2-461B-B239-4A6E4774A8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F823858-D4C4-4479-B833-5254AC7E9CA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1BD7B3D-D26C-40E6-ACC2-26400C77E4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58D45851-52D5-47C9-BDC5-B03DE4D1F6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73187B5D-1461-4A3E-9A35-B65383E150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7C443BBD-70D9-41B0-BFAB-C3074B6B14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17064173-940A-480F-AA02-C1E95B430E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485F1650-6BBD-4441-A1C7-6E67FED404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00289D2F-95D0-425E-8526-F1BC9E6DF3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108EB2E-C434-4D7F-A7E8-5855E48553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FD0C19E2-3566-43F1-94A3-5020442954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3BDAB11C-6D1F-45FF-9253-D0FD1296AC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3A8C362F-1273-400F-A65F-AD84400A0F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1B6CB7E-19D5-4A7C-B90B-4F34C2F507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1A85760D-95A5-49DA-85F2-E452736F76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BEFA9D85-2E22-4960-8880-7BD18FCBFB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B7F95656-8C4F-49CF-B459-A3019CA0E1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28C96C88-4E26-4122-AA2A-B9E1C2C879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B50D0CC2-2A69-4D8D-BF89-A277F7003B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3E70C804-C0BE-437A-B2BB-6FFF6956D2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8A84A9A-E2D8-4F3E-B1E9-4DB87CAEEB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713E5831-291B-42B1-A5A1-6CD5699F7E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4FAA429A-32E0-45C4-BBA5-44DA39177A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D921A031-F6EB-42FB-93B6-63835DF3A8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BDCFAD2D-7F84-46BD-A671-0883EF2C80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D63FC6C6-6A44-46CB-8666-6B0C2B37C7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603831C-0DFF-49B3-86F4-D8038D3724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EA8D7D09-A361-43CF-B430-5720D3FF92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12A0AD1-BD2B-4809-A388-52E23CEF5F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EFF3854F-D25E-4F24-8DA8-7846012D2E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9CE8E7AD-C612-4663-BAE4-343DFB5A40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1041D83B-5E00-4DF1-A801-653D9C5679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EB30425-F66F-4B33-B16B-30C558BD44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BCB9E1D2-FF55-417B-A8BB-B61FD94BAA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365EE7F7-9BDF-4B31-8A0A-A2E96F7BBB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F7216D0-DE3C-4EEB-AC52-98492A971F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2E1F1E4C-A99B-4079-AFBA-F08255C8DB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F0CF12E5-FA29-4620-AE3F-9A0AA7B892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71A74AF-7DB1-469E-A5C7-B108D2A333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F3BB87C2-4B00-4514-95A9-278E43DD0F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35216144-1E0B-4412-ADF5-B5BD1D1A42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A7C97E71-824E-417D-94AF-10A660C70C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88B8E75D-2F93-47F9-87E5-D2F3904698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B6B7156D-6F72-499D-99EC-E2AC99DD5C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299C2D69-87F9-4FFF-902A-F235472A8C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E4AD6BE2-964C-436C-97CE-21B8033F4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6286BF7-8964-42C1-B340-21746FF283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F51CD0D0-CA89-4135-9890-52CFB1FE68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BBE6056A-4A67-459F-897F-1351CDFF32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14FD8BFF-0CDC-43E6-8CCC-AFD32D344D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A21C84AC-37A8-4C8A-B9A6-C04ED24E80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B5857294-C07B-4431-BA92-33A93A02B4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55740AC0-7218-4320-8C5A-2BD7CD510F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3C83B4E0-8EF2-4931-A0E7-22EF2F9561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4D47D6A9-C894-4464-9F76-2CE9C5308B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F415734D-1238-4AD5-B38B-F950A72ADB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FDB78EC-60C8-4A63-94B8-7C51B3A42D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502B1B73-C23E-434E-8B79-CA61547B7B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ABD0F246-07DD-4AE4-9D3C-6E51D97FE8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2809E345-C0B7-431B-AF9E-77F077EF08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6F05D6A8-D4CE-4E19-8343-7DE1DD44C6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707DCCE2-B4C1-4E25-8014-2163D97CB9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0D3DD04E-08C4-4319-BE66-B7FA898BA3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F1CB2E0C-D329-44CA-A5D5-24E0B285EE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EA56AA17-C79B-4CDA-8831-9C9A935620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C13530C6-8082-46EB-B9AD-414649F8D1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98E596C4-9A5D-47CF-AA74-DF6980D657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C95181EE-8ED1-4458-8818-FE4444E66C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38FFACB8-98D6-4891-ABEA-D99C738CE3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E60F7376-FE4A-4BD1-AC69-801ABF66CB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DAA3A9BF-3CF6-43E3-9823-968FD4AD0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D72C4B1F-111B-4CF6-A626-3873E0B87F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A472C9A1-705A-4C62-AAF4-9404D3492A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3FFE43C-678A-43D0-ABB9-E752A75B1D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BCF86256-21C1-45F1-856E-1792DF826A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5465AFB8-398C-4FD5-A0BD-F5D975EA70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AE9A65F7-E80A-4159-9B53-CD0422712C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66775D75-F907-4489-8264-6CB3B414F8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1D106172-41FA-4529-87F5-BCC7687786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D3A26A7-BACA-43C7-9FB8-0AC50D1F20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37AE7E86-915B-496C-9523-7A8C6E3E55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26BC671F-4998-48FB-B3EF-F44015564C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F56B5DCB-B439-4868-B916-E41D21541C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4E8DFEA2-4C3F-4B46-8877-086266AB4D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AE352D23-A6E2-40CD-800B-7D4DCDF86B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291A4EAB-1EDF-4220-AEEB-3FFF6EFE3D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D456449-23D5-4F7B-B223-E3E35D6E92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A2BD6614-B4CF-44CE-AFBD-BEACD0687C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B5B0193D-8292-49DA-915D-F78B3C33C4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245D1C05-EDA3-4133-9C52-FF915D7963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1C67B72-3411-4BB8-8886-E7FE2B6CE1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95675065-0918-4406-8A6D-5D5E68F37D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37DD81D0-4515-4356-9D96-6FC6FF5C9B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06462C5-CF03-48DB-AEAC-AA55CB4F0F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AAB23F07-E02E-4240-8680-809F690824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F14AE58A-3D7B-4A35-9F5D-18391B5338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7864268A-B7B7-44DF-AB03-E55FF51E4F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7F65431E-A55E-4218-89B9-2AAF44A33D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FE6506CF-2DD1-4190-99AE-CB5A9A9175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076E32C5-2AC5-46A1-8E74-F0ADD999FA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E23B80F-FC40-4C7A-95FA-EE11634888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78F2D15A-2373-4B76-B4F8-77E6C58E9E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9AC39F80-44AC-44D9-8A94-27DB80ADD5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32D2AAA2-5B62-4A7F-8382-DB6FA4B8BC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C3F539FB-EC6C-45FB-BB8B-F0C1BDA4D5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1ABC82DA-F591-4BA9-A266-BCB483E62C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BBD759DE-1E3E-49D3-9479-D1BC17D911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E1F041E1-C5AA-48A5-A760-A4C26AD6EB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9ECEB3EE-9666-47D1-8DA3-008DAFD11C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9082BC22-8791-4653-A694-8CC53C49F6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831092F8-1980-4C3B-92A7-22E3E5DB58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B235F4BA-9B9D-4DBE-87B2-82CB18FE28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A7ABD9F8-B660-416C-86BE-31F1BE3BC9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C377F73F-8213-47DD-A2A8-336520D631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74F38D-0E04-46CA-ADB7-8AF6102802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C3094FD6-1BC6-476D-BDD7-CC6F67B860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990F6039-D40A-40C9-BB47-6C96142B11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A4216714-F10C-421E-B476-2BF2B93F16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A7F9D09-2022-478F-95AA-DE5009EA6D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BDDD16E2-37A7-4AA7-8DF8-F7A87CA209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C2CA7CD6-5AEF-481E-868F-F7728633E4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978786FA-ECAC-422D-A0BB-B445EBA66D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8280BFC9-51BF-41D9-B97A-40B0CB493A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A24DF479-1AA0-44E3-A13E-B3E4331DEF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9EE2F043-FA96-4BB2-8646-D32FB93B71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257920D2-E686-44BE-86E5-4208B35D81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89E26CF1-6D3E-4A46-8115-7BC9846118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640333F-69BF-4E6C-BCE2-50EDECFE46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D21E8D3A-7077-4D9C-A167-3E8AC8E6B7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421D464A-5F0C-4233-8B1B-803C3C0EB5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5443F088-0D58-4485-A4F2-30654683C7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D9A0956-6443-4712-8D90-55B7D6D8D2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DBC3EB12-F7D7-48DC-8181-6AB4AAB419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70717E3C-99A7-4559-95FA-F8BE3B8233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DD465219-E08B-45E8-8BED-C0832727A0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44B4A114-C422-4B24-AF86-1DF1118D8B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5F226D20-C7D0-455C-A4D9-404DB1628A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E478F10-A410-4CB7-86B6-7F2C0B3345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3DDA3970-0383-4C3A-A920-6F911F0DEF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0A752B4-70C5-41BA-9256-D7DF8B23CC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15DBA535-1C68-4AC7-AB16-A87ACA7B2D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DE16B65F-10A2-4E08-9B57-9DDFC26979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21F21A25-C2D2-46F2-B0D8-04741F29EB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6C23B9CC-8C4B-42C6-B98F-6F0DF2B681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D522B700-4414-4878-86C5-D8174B53D2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4C00DA7-A3E6-44AD-B4BE-8A5187759C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B3E8FCCF-AD23-4E35-9AB5-D1848D1F4C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4831E8D3-299C-4DC4-8992-7CC08F4B52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43F62D94-F2BC-437D-AB8F-C22C92853D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33D18A9C-DFF8-4126-8207-B0D0530F9A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8F5B82E5-C8C5-4765-92D7-0BAE350A9D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2385723B-A953-4D3E-8BED-843ADFBCAF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3AF17B70-5C80-47A1-8670-322708F22B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B03200EF-65EE-4781-BE44-8ADDDE0F95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9736EF4D-ECBF-433E-8E35-259B1D6DF0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11084F7B-C1EC-49A7-AA03-E2D4E361C7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D26FB059-714F-42A8-8AE9-CAB8D90D33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409590F-E557-4E23-868A-0320B9EE38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73C7FE6B-92CF-4B26-90E2-C3BF3E2A89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86216135-DA55-4D5C-98BF-11557DAAA8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E0A15C15-7693-475F-A866-7B4B5593A4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C390C0D1-2C2E-4346-AA61-8B365700F6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D0802B46-D84E-4353-A9D1-AC3D520B93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FD75DB99-0758-46E9-9739-A2FC5E79A5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B32ACC6C-3F24-4AAD-9D51-C62EB6DF80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9A721167-0EEB-4553-AAEA-9446EDED1C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0E4326AA-8E26-48F5-AC00-FD97516152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C6DFF2C5-9BFC-4760-8A9E-1441680182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6BFFFB41-CFC4-4436-B110-BF0342907F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8B04A38A-801F-460C-93A5-35DF96A660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C2275EA-34E7-440A-901C-6EB75376F6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B17725AB-257F-40D1-8C4C-813E505121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87E84F43-E34E-421E-B2E9-28B97669C3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C0DFE539-278D-40A5-971E-2A5E1EDC5C0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B0D9D7A5-27A9-4941-A5F7-BCB9C1AD0E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8663F1AD-AE0F-4CF6-A3E4-90285C36CB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ECA046E9-1FA6-478C-9713-27C6039166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CD506372-D8A0-4B58-80C1-802EBD0E02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9EAD6B45-7AAF-4CFE-81D3-DA96F1F20B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D727BF85-9C3D-4684-AE0E-45DF395852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5579701E-371B-41F0-88AC-30C3F560CE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3A357F35-22EB-4554-90E1-D13600579F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B9327658-5F90-4D8B-AD86-68A31779B5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878BE03-FC23-45D8-AF52-1A97A6E8F3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9F8FB8F4-3B87-4ECB-B06E-E88FE8BA18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EAA3F3A-1834-400C-89B7-2F7C77F98D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416E591-0BD4-4AFD-94A4-B9ECFF0585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FF190863-FAF3-4E9A-BD3E-02B2D5D900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BD26E31D-3590-435B-83C3-EC8C2EE01E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7D6E4126-C35B-4825-9CEC-6BB7716FB2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9D6D9562-48C2-45C8-9134-5FA9F395E6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4355DBF8-D569-4010-9992-8A006E3F35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B2C3C63A-1A4A-4FD2-808E-F6AADF8550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6BFCB327-20F2-4606-AEE9-D6CE83ABFD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49C04C8D-B157-4BF5-A594-E5582E4961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A8574F2F-5945-4D40-BC5A-B808396BC3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54EFEE15-869F-45B9-8BD7-DDF1309B81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FFB8601A-C374-4ED1-B70B-97F30A1655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797BA374-58FF-4A0A-80AC-DEE6E6A0B7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33F8A0F8-FC19-4137-A30C-A7C56645FA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30D9ED91-B059-4C40-93B9-5FD66F8600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A248A61A-3333-4C0B-ADBB-84BFD509DD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EA04135F-DBC7-471E-9050-F84A044EC0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B9A2F043-742C-43A8-897E-81670DAC45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CDCFC0FD-C54A-40F0-BA7C-083D0B01B0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FBDD3C7E-01B5-4FD2-809D-AC1C8DE4E2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8ADF330D-7B35-415C-8F06-C29D321ADA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574C9B8F-09CD-4103-8374-23C1560614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BCD103D1-DE96-443F-8550-288FFDC718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C9992E6A-7D89-49D6-9CE2-3EFCF398AA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BFD0B1F1-5F05-4F4E-9A6D-0092A0C616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828BB9C7-8B96-4BF5-96B3-E453C8876E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687816D-6B90-4117-9376-E75A40277E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6691B37B-25DE-4B91-A084-D9E8434AA0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4E8490F7-F34B-4D2E-B046-FECFAC1B6B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B045F86E-ECCF-4799-88ED-B1A1B18C6F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BB35EE8C-C235-490A-A597-5513DCE31C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5446EF8E-5E45-4CFE-ABC2-0A6C2FFB45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C2AB117F-AACF-4510-BBD9-39D474CE8F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A6DCDF55-0188-4424-A51E-EDE8FF9FC2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7CB297DE-C0C0-40E9-B49E-0CC23938BE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C5B90F6D-898D-49CE-93DC-C440B19AF4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C85A3563-2093-4ABA-8A1A-481AA2B4F9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370FAC9F-1A83-41F8-A51A-04C07F356B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6BB21949-B467-4442-924B-DD183364BF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5AB9F79-FC82-4C9C-A497-351A557675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111D589-CF73-4B94-ADF2-25D41B9752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C419D96C-2AC8-4BB1-BA50-144D6D2A65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E74A1B2D-40B4-4DCA-9465-D59D3E8D71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18B2756C-4624-4EC8-8207-2ED1A40498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CA18A1D9-BA39-4F46-A60E-89B3AAE315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D8A8696C-36BB-42C4-A997-4A670AA27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267226D7-FD6E-4AE8-BE78-83BA381048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379ECEDB-5A76-4016-B539-E69BF498FB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774DA43-3285-49C2-9B47-9865B97A08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29258781-39CC-460F-9F52-78567CDDA7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7EB2BC1-53EB-4201-BDB1-71CAC806B7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76B13327-1F2B-41E5-8D87-BCDAD43029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404ACA03-0822-457B-A0E7-95B0559068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3FCE00BF-45A2-44E0-8F92-B9C017F2A2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BC768C97-AA0C-45F5-8E25-9C27436631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5633824F-3D6F-42C0-AE79-19849DC288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834332EC-17A7-49FF-9800-DE0A55C962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35F6F030-26CE-47B8-84A4-E785D64C9A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FDC7EB77-8EFF-46AB-BE56-C10F6DF306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E18591AA-C7A6-4976-9FBA-3FC298FFA4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F39FDFE8-4458-46D4-80CD-214C4B1D8E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84A10DDC-666D-4FB9-9EB2-905EBA6A9C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2C41932D-A70A-4826-BE07-C06895F85D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4E9BF7EC-9647-4580-8226-CE01FFF62D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020FF5E8-C749-4E21-AD50-A9380E0638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287F3E9A-DC08-45EA-8840-8B3A5054F3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F49D2F09-6782-4A4A-ADFA-DFDE1D3918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BDC11876-0EFE-4E24-A7A7-8E6B3377EA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7AD5FAE-FD0E-450C-8E44-8BBE1EF6D1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DBDABAC1-F228-4D4A-BF8B-E4EBFC64DA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E4AB3077-956F-425E-ABD8-FA4AD122AF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D9C63F-9B3D-42AC-AF79-C04E329700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F19A70D3-6B06-47B5-9C67-263239520B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BAF3B4B3-0E8D-4240-BB5E-0322ADBECA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5866FE57-B714-4C1C-B083-C18731AB8F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2AC452E3-3A5F-4FD0-A746-73D0577F8C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CEC3E608-77E6-4D14-97F8-6A093130BB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559D9062-5C1F-4212-AAAE-C8D2EA7063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B092F95E-9C14-4748-896E-1CD56CFE52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AE7606C2-B9F8-4003-AD97-D27282B262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39EA614F-AABF-41B6-B748-C41BABCE0FC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85857C05-F680-46AD-A5AA-0632F67098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87AAA465-9411-4875-AC09-0EAB9999E3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E98A3545-E198-4F3E-9317-B0072E7F87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2889372D-8708-476F-834C-9B7BB16742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AA36429F-43DD-442C-8B33-DE295239EC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84DCC038-3649-4463-B2D6-8508DA369C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D2B380BD-5248-41EC-B80A-48F530E3B0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C2CDBCD1-4D7B-45A3-9735-FE369E4873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71D0AD81-C9F3-47AA-8346-F8706EED72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9B4A21D0-0799-4091-BC2F-9C1A215B7C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A9E21F1-82B7-458F-83D7-64C0B2DE10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EF8D483-D7C8-438B-8E4C-9020B86826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70E3AD4-4FA4-4CCB-BAB4-514F483C7F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5911F5EE-1004-4865-A62F-5FA88C623B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203B40D6-C9E3-4E3B-AF21-8D11159040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1BAB9A62-5D2C-4455-A011-827E6D9BAC0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DBC2012B-6C56-4F88-BF22-07C6998E52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B664F8E3-EB72-4806-8076-71F1BEE470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01F1D0F9-6EFB-4499-91F1-CD8A14B727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6865B1E-CA16-4032-A363-30BB2983BC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83A9D7-BC0D-48A5-9CF5-2AB1DC83D1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667FB477-3E47-412B-92BE-C7FFD4E848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83B90BAD-CDA7-4856-9511-AB2DD96DE2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CA07C488-F069-40DB-A2C5-0DDAA91130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E6C8930-EE5A-44DF-B99E-7884F63A4F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086531B-6E4A-485D-807E-642D9A4CE0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DBBB29F-3F56-40B7-9579-47610748DC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2FAB4302-4D56-4F73-9B52-59FDDA0F9C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BA5CE969-66A2-48A0-8B42-1ED5A84EB8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290F1B77-7618-4205-8B49-FFEDAB45EE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7158AB43-91B4-452E-A384-D2424D7056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6AC35125-6EE0-44B3-87C7-019C897FED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91292FE0-A02D-48A4-8321-847C195BD3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3D1A4247-E3CE-4308-B9F2-33A9A06DF7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B4E838E-4411-4501-98CA-D953586F9D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645C4A5D-85B8-40C5-A563-61B29DF5B1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157A610-EFA2-46B5-92DF-4B7DD0F12C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D9AB234B-6C2E-4834-A140-B7979A4FCE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6EB55C3A-C950-42B2-BB0A-550579B7DA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36A60B45-8599-4B6C-9F12-929E2A79CF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8D027B0E-AD85-49F7-BFA3-E444727043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E1B563A-500C-458E-BA64-A6334E9031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45855F72-AD44-46C7-B937-45F86E8CD3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51A50977-1ADA-4949-870C-E27553BC76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ABF9B59B-BB1B-4188-AC7C-634FC06CFB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75C5C8AE-D9CC-4791-AD45-441F804EA2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DE698D71-E32E-4626-AD14-6E485CE19A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BF95B23C-5F48-49B1-AE6A-4B47FB6CD8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074C0E8-BF3D-4D90-8D24-BB2C247E30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2241B594-73F4-4E6F-AC33-2D8BE1B676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8830B048-8A5C-422F-8350-4FAD8FE318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ECFFF3F7-7652-4B4B-BAFB-F2EEA97681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9DAC130F-FC40-4EF8-A9A3-18B28B3F72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1755FE22-F83F-4FD7-9D5A-7891FB487E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D7445232-1051-48B3-BCBD-8A81440304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428A572C-3FB0-432F-AFB6-5E8E571C13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6B28FF41-F1A8-4E77-86C4-700AE310F5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F388CE9A-EF55-4B63-8948-2985F3BF27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FBA26634-1A54-4AA2-9483-5113DCCA2D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DBBFA4B9-DE5E-4430-BC62-59D3A4C19D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018B4932-68B6-40E3-A209-A299D5B5A8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C625EAD9-5B0E-4D6B-9466-354A8115F7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3F395A46-3279-4C6D-A05B-C014FE7958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C832E573-004A-4298-9122-F219DA0430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5B1F4D46-9F9E-41E4-819B-984852DE71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9790B464-10C8-4EE7-9097-EA3DD6BF57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8DCC0ECC-9F1B-45C2-A24C-2EFDEC99D8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C7133E4B-723A-4D68-9185-0C328AB994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48E43845-2AB9-417B-ADB3-39B3F2B0C7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3DE54212-0A7C-456E-92C1-46EB92CA3D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7B4F2DAE-E4A6-4A99-BEDA-E282E7E342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245D6D19-C41B-45E8-9DFE-5DCDEBDE1F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868ED055-8D68-453E-829C-75BE0D4971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6F101EFE-99D2-4AED-8AB2-7832B89E19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87A35BAF-1839-4837-AC1F-F9270CF528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DB28FC96-71B5-4CB2-BCD5-2E891D53C9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03CEF853-50FB-4D5A-9937-F1B7797ACD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FE5FD8A4-1768-405C-A905-92B612D5F6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B78E53AF-BB79-4F7D-A145-7C418BB875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0E1FCFB0-B348-4E64-8BB2-6FBB1BB101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3C73DE4C-19DE-4784-98BD-66855A7855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FBDED9-6827-49CD-A076-EC4705626D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18D0F240-A7A6-4881-AAC0-D683153931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470051BC-08E6-46B6-9FC3-DD3F9CCB7E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F6663FBE-ECA3-418F-B507-C3D0C26EE9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845671EA-5CEB-4983-8405-CEAE15E2D4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3BE04C77-D32D-48E2-9FB4-3B9C2685B0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D15F89E6-F706-4ECB-B1F6-2EC5837C82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D12397C1-CEF1-4FC1-8366-8631E92BD9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6FDAF559-84A7-4EE5-9712-B1BD4A8A8B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C7758A36-FDDB-4025-A203-601973E428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A928E087-82B4-4830-A042-69079A41E5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0969503F-0CA1-4284-A7F9-7B6372B900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F7B7093-37F7-4128-BC33-8464B60A28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3E24B188-C542-48E5-9806-A0D31745AE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3B10955B-EAFF-4E3F-9090-B40F25818F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60840CBB-94B6-4B36-A913-83204BFDC1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AB1518A1-DA30-4F6D-AB68-CA2419508E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053171AE-4EF4-4DDB-9822-D93562CC3D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F1398C2-25F9-4A57-B753-D412B135E3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A0EFAE47-9707-41DA-9837-3BC5D46413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4A883380-856E-43B1-A662-92F463AD80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28F73F6D-E586-4B94-80CC-BADB5D0AF1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7F982BD4-A899-4C77-B9B3-39CB4BA030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A51CC43D-8518-4157-81E2-51971D08B6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6B09F817-0819-437D-8128-8011FB2335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62842A29-C984-4093-ADFB-80F4F0AFB4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63D30FF4-CB26-4AFB-B20D-D432300B2D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6C093A72-0D37-4196-91D9-A46C839FC0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314E1F03-62B0-4EC6-9BEB-562DB2C85F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58C45DD7-D636-4AF9-B564-23F983B728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6A91317C-2372-4E38-822E-15DB5B06A2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0FC173EA-E725-4AE6-B98F-FFF53B382B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8553805C-9EC6-40E5-8134-8CC4D24E14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9BBD68B-2A5B-4994-ACB4-5F0973DCDE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440B83FF-F732-45CD-95C3-7177AC52CC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A0EC711A-0B1B-488A-B9E1-3E5CE8DF92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F51067AD-587C-4088-8599-561CF02B10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14D9C62F-73CF-470A-B4B9-751BDBC646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89E53462-650B-413B-B676-2060859A02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AF96F147-C706-4A14-9871-38DED086A5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1CAA96A-2C13-42F5-8820-2E813FD63B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0DEFE333-D3F6-4693-BA41-4B578AD0F3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AAD9E9E0-1751-41EE-8AFB-322F10C6B6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C342BE1E-F251-4065-AB1D-E214B604BA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19A07C90-E9C4-46B3-8F24-22A4A458F1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80719CA9-FC9F-45E0-B77F-042E311725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1985399F-88D4-46B1-9101-DB1D99579A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203DADB-E74A-4FB4-AAA7-53198FA93E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570285F-7880-4043-AF05-02B5E4C8F5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3984F1FA-5561-4347-B401-0D5C2EC75C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F5677203-A597-49E7-A93B-F417BFDE13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9C8B182B-4C7B-430C-B61A-301B3AD00F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6872B84-0E6F-4F4B-97DD-8AA9EEE61A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3D215A29-1BF0-440B-AA48-892F704784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2B6D8F50-D0D8-45DA-B368-95740E9A6D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85CB0C7C-C323-4AA5-8471-9E04C79836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1B8D2300-4F0A-4788-95CA-3CE6341DA9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60ABA83B-D6B5-486F-8E33-FB6A0FEA2D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40CBC169-D076-47D0-8A16-470A782DB8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5EF0CBDD-102D-420B-8EF9-5C80744BC2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1DF221C2-B41F-4F58-A42F-95876ED9F5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15D2698F-8C92-429F-BCFF-C9B8F510CD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F382E16F-C0AC-4E77-90BD-5873D80B94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2D9B009D-A421-4B45-B49A-B9AF7F546F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30CE8CCD-E266-42C2-B20F-7B722F79AC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EA6C55E0-71BE-4D93-925C-A3C96D5C0D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BBE400BE-4E9F-4D5D-B638-61A46DB793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E9BB79CB-DC8B-4CF7-9502-D242AD0147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6A80696-2EB7-4694-A918-B59F165607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D381DD0-CFAF-4451-BEAF-950B2BE0A7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3FB8F735-A36A-423F-A6F4-9BDF8571B1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F06A45F3-4851-4DD3-B2AD-E3B51BD7D5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F4CEF10F-A6AB-47F8-8A85-E2F7143E54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A1B639B8-A661-42F7-96DD-C239B2720A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3B26298D-DBFE-4185-A9D4-2EAF2B7DE1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0A14FA3B-AB88-461F-8F6F-C8F83CCF0C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FE5B707B-2778-4572-AAD0-B50DA2C952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C1A7B106-DF9C-42C4-8F6F-2A58EE5A82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8F252162-CDCD-4253-AB6F-9ABA0E230B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9B5F1CFC-3866-4980-896D-86CFC0B101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7ED36F62-F20B-4E47-8225-4C6298AFA2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9C74A8C6-A098-40C7-BDF8-6B0A2634AA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C17FE484-B68D-4B33-86E6-9D418497B5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764AF46A-417A-4FEE-9493-3D60DB9D22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D00332C0-4700-43A1-B26F-7CE0F2AA2E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3DD20BE0-2185-4C66-9DCB-BC8C9386AA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2CB12C-4C0B-41E4-A054-09281E6219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8EE787B3-1F08-4147-B130-1773CA726C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C39CAE73-72C8-44FD-8639-E997C83BF1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248E9104-67B4-4F7C-A412-CA56C5324F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B25DC6C8-DF7C-4D65-A412-B55E532C47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7F1B6873-5AA7-48B1-8EF7-FAA5639E77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2E406A01-BFCB-41A7-8ABF-D76D0B8C3F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9D2797B7-0D81-46D1-A3C4-50E6EB4773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BD0540AF-69C6-4D2B-8B27-A7C982F3FF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5708FB76-4308-41A4-B019-927ED43953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5339FFDB-1299-4C99-9180-1029CA90CA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1D089D39-D03C-420A-AB32-D737749BB1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EAB6FD53-74BF-429E-A92C-D87DD6A8F4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53ABE442-A729-4430-807F-DA67B9D404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6D7082C0-72BE-44AA-B15B-AB628E7386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B763C388-A08E-45DE-9373-3AB962D3C3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AEE6C4C1-F18A-4FF8-8AF3-F335BFF5D7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B860D97C-9F54-41D3-AB8F-D40A8982A2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FAE0A8CC-3E5D-4029-8105-7E528E7924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E83B991B-0319-4217-A654-486955E9B5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4A4320B9-1026-43FF-B252-87850989F8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26064625-DF2C-407F-B73E-556F6FBDD5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1724A837-9BF9-4359-A0EC-3C836960F1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8EA59818-BF20-40D5-A972-481E688CE9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82DCBF59-1AD6-493D-8A09-59462CA4F4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5A70F2E-B547-466E-8F66-94190C01CE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7513432F-C258-4FD5-A360-76A183349B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873C0AC8-90FD-4FDB-A6E1-C6536F824E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8CCB6074-586E-4864-B888-05BC7C5E61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6E4F9B50-45DF-495A-8CC9-99E66016EF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7B3C4E98-A819-4BC5-82AD-697D0A4887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C8A9C997-7393-40A4-9495-A374B2EF9F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DDDFC42A-3CD3-4FCE-9C1B-4441E733A9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4074DD3C-5CD1-4A9B-8643-4C329D5B7B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0F1D2C8D-7BD8-4C54-9D56-89D76337A5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FA38236-1FE5-468D-B9C6-A665446B0E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646CC134-0C01-4A26-81B8-1F06F14B68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985BB0C-CE9E-4882-BFBC-5E1FFCF93F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25579F0F-3B1D-455F-B708-0D67C4A0FA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66B01A62-58BA-483B-862C-335DF6D46E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57AB86EB-2341-4973-8D93-B0619EC7D4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6F839B8-A16B-4997-8466-59FD145307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0E75FD45-93C6-4151-BA11-5343CDCA3F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E80DFC33-8E14-4FEB-953C-D7D4B13303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8F2C529D-EDEB-4548-888A-1BEB5E8258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CFCF14AC-C8DA-4BDE-8F88-8C0550D001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A43A032B-11DD-42F5-B9E6-6EE81199AE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D299CE10-78C1-4BEF-9C9E-4DDC37F988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F20D7D12-3ED2-45F6-A2EA-AF314D0631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CCFE305-3C33-4C8C-9541-C97814B41E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1256195C-12FC-46BB-A6E5-4A826977F8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E1509217-F49F-43B9-9AEB-2E59558631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AAFFE629-CCF0-4412-8AAD-27BF810F56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BBE09D96-D799-4F0C-9895-6E4A292472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83639805-32E5-42D8-AA24-DFE54ED9A1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B334BADE-847F-4C2B-AC5F-31C3245C3A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9C92A025-24F6-4A49-807F-AB876AB62F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6EE599C7-5249-4E76-AD80-673A8991D8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91CA0CD8-62D1-4206-851A-C0D91F3EA4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4326A70E-829D-43A0-A411-EE10281A5A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2BB18E46-07F0-404A-8959-6EB8F7BF04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AEC53635-EF76-4079-867C-D72609F837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F194423A-6919-45AC-9380-78E0A3EFBA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757F4543-4D3C-4AFF-869A-A9CB10D7F7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F99C9ECE-FE88-47F5-B90F-0CFCC54C27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60CAD5D9-2504-4786-8E5F-05B554DDDC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8E66A77B-0C1E-4EFD-A481-314A03FC69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54BA6730-08F0-42B2-A111-30FD6DEC71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14BC209F-AC08-4B88-983B-A0F4F79F45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D2E263BB-9F74-458E-8273-C2BD1D6BBD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A5AA181F-53F7-4D9A-9454-F16451EFC9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CB386F07-0695-466E-B01D-FFCF237095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B142B6A-CFE9-4A24-AFAA-30B7940BF4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D57CB293-9395-4B41-8745-1E4F970776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D58736A-7FD2-42C6-AB43-0D439FE79D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0F094114-5451-4A42-A2B4-B316B4C8FD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C99F3E24-F1FD-4E37-BC94-77A8E9015F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96531D7-AD05-4080-8BF6-BC28B32D51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8DDFF2F8-3186-4429-8D0C-F3552EC142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D5393662-48AB-415A-8CBF-F660D5F8CA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8A946C46-765F-4A70-89C0-DFB3213DE6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CA0CAA19-17E5-4F0A-A92E-345985508A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EC756E4F-D4E5-4D27-8DBA-6628593ECC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97FCE271-8EE4-4E24-B544-4243D1A49A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DC7EE150-9DA7-4D85-82B5-1480EF4070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186E0ED7-E2E3-40E2-9542-EDDF6794FC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A64C052D-56A8-498A-859A-01D5FD6595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80C79BFA-A7AF-41CA-AAED-E06E44D698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1A2AC44D-0B2D-4EA6-9400-B475AC98A7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AFC8ED14-C4D5-4373-BEE9-DDA9812FB2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465BED8-98E0-47B5-BDD1-9B7E8F13C4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78539E4D-405A-41E8-B34E-0B1C298819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942F3250-E07F-41EE-BBBB-4DEFE1EF3F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4E84F440-616D-437D-828B-94166F1A01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D01B6E0D-67A2-4DC9-8096-28F531F5C0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6B316F13-58D7-473B-B5FD-DDB0DB5579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1ACB6967-FC52-4324-BB7E-83ACAEF39D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5BBA2A3-729F-42B5-96E5-522539AF10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CAD24C3E-E7A4-4379-87CC-2356A02A5D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ABB5CF35-0A42-4A0B-AFAB-7CDDAB2754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0CEF7FCB-835A-41AA-9160-1891B5B659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7283779-B5B2-4651-AF71-73F76054D9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3920CAA8-BEC7-41B1-A6EE-88F95072DC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5DA76434-17A7-4886-AA44-EA2E89F8AF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81AF0F87-A75B-4289-A495-4FE9FA1B4C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10281D1F-88DA-4CEF-8EE0-816B13B1C3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5CCCEADE-52C6-455B-A8C8-1F530BF05C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760F1BD8-487E-40C1-8292-7E37010962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8C2DB9F3-EE0D-4D8C-A2D1-CBCF4D2F99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C5A834E3-DA25-49A9-8773-5C7435BA93B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296F475C-9B9B-47C1-8D4E-0C263C4220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3CD6C20-2A52-4386-B9D2-7E77017447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DCA97DAE-FB17-42A7-8767-32B10AFD34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061CB5FD-120C-4656-8FE2-65A6C06018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7CC5BE5A-13C2-4410-9DE2-B13326567F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7525BA71-9B5B-43A1-BA1F-BFD3527720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B7B07E18-97B0-4CFC-BEB1-351615ED09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C3EC1C09-DD5F-46C4-A5DD-9EB4F88B7D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53C74E5-E8CC-4819-A913-64C965D9EB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34BCF8EA-68A4-40C9-BC61-013DF9EFCF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C5394157-AC1F-4056-85EB-E848C03A22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06F2D846-F619-4B8D-BBEA-C035602047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F285822B-8E6A-48A4-823E-13F6F4498D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54AF76B7-A927-4924-AD84-5A6AA563AD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24C7B065-0C2D-4990-B300-536BDA898E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4BAA94D8-3914-4185-A1FA-F1767FE42F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AC8730D-4525-4E0E-8DDD-F3B4633159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6F03E930-9052-4D44-8B94-E8B55FA421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CA06F5FC-E1B8-4F6B-9DE0-DBF8956270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DB5A6D6F-7500-4735-AD76-69DCCDEE8B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AA8A51C8-3D30-4A37-AD17-4CC330CBD9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883F41D2-7438-470A-8879-A35B522112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83C52B23-47F0-41B3-803F-1A29A8353B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FBF3B017-81BC-4A64-B336-2C4A6CE0F6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9ACE579D-B85C-425F-8FF8-93121E4E48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EF2E9DA-5148-49F0-AA12-A3C6D6AD7A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66F6724F-B2B3-4B37-8E07-28FAB6A3C6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8E41341D-E834-41FE-8152-9C2B9F27A6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339E797-424E-482C-ACF9-D80E93A73F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4AA0538F-84C5-4224-B0A0-C0B3493599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B0BF2D83-2761-4900-8B7F-705DE9BF7C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8A0CB74B-7A3B-44ED-852D-86329388D7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3705AF85-3102-431D-BE0D-9EE105E1A9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498525AE-E2F1-497C-B476-F2AD4E85F0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E4C408EF-E486-46FC-9C8C-0EC62CA0E9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797D13B2-D9F6-4746-AB7C-4C94B10AE5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9D56B50-5753-4E16-B635-57D2E109B8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1B94DC89-89F0-4398-B86A-95A33D0D17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13532E49-F7E4-4F00-BD68-ABD5883619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F2359297-4519-4018-8DF4-879B397B6F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9A293F75-8C92-4A82-9371-2378266867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BF52F40D-08A6-4688-9E5F-7677E53C58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9739BAE3-6C3D-4C88-91E0-FC7D25C453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AC8607E0-8552-4FF2-B3F2-E96583C0D4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950C0BF1-035A-47EC-8F42-FD106E498E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F4CC8986-B0B0-4C42-AE1D-DC963807FD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FE80843-7901-4BCC-964B-16E3594777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1880BD96-CDE1-4606-BED1-B33A8E1D2E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0A11F56-9258-44D1-A273-1679EB11E4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9605171F-262E-4905-8373-784A6BF375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84AE78F5-1798-4770-9B93-D7D749DA83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D4428D73-DDD7-4F6A-AD42-4380EBF49E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44CF9A36-68E0-42C7-90F6-2DBC6BD7EE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49B6B5A0-D412-49F7-94EC-EFA5EBC0BF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65413464-7F55-4D34-A6D8-FDE21B328B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B6E2A25E-9B3F-4CDA-86F9-73E3AC025C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5F09E104-6DB7-4FC5-8617-A9A961BBA9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8A27C715-5922-4106-88C4-D2CED20940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9009FDF9-C201-428E-B32F-B1AC42E911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7404386F-1FDD-4007-8D66-50C20B8DAA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35640A2E-2B82-4CC5-B94D-B202DCBC6D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889631DD-473B-45B2-9C19-1FDBC48A0C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9B1C292E-5EDC-41F6-B234-5ECFC8156A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0CF53A40-AD65-42A1-BF67-5084C5A33CC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56CF9620-CFE3-4FA7-A93F-7AF55EA923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A1E2F548-5881-4957-BE06-A70F96FAA4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5D4ED9DE-A05A-4829-A47D-2F6FCDA14B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F0BB4166-FB26-4F36-B509-DF63C027FE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B17862E5-DB9D-4111-AD52-F0584959BB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10AAA483-9384-4450-8D5E-88DC22494E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A860F183-19B5-4193-8D4D-45DED2A93E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6329DB57-82C8-4606-A358-956B4672D1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59B4456C-B5FF-4EA6-9AB2-0FFD577789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96E8A1CA-0DFE-4F58-A592-D15D23B4FF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20D902F5-EF13-4B05-912E-BBE2D23674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70C1E6F-D855-4AA4-B927-5D1700AB30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230707AF-E4B9-4BB5-B29E-FCA08828B3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CC612A68-35F6-4464-B1D4-B62E4F8E1B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F69DD1DB-4E45-4E2E-BE45-0DBB6A0D24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EFE6118C-C015-4C99-8C5D-8B06C1F473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50C41960-D9F2-4983-A0C3-E6664A9CFB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9E6B2EC1-F16B-45A4-88B4-4AD510091C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C2A59603-09E4-4E8C-8938-D1F0DF6F8D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3C4B3BA-077A-4C75-BEE2-608D2C796C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422181E-107D-45FF-886D-ED5F1DFD16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B7DC603-8B79-433E-A7B9-0CB6292676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25B510F3-E47B-4B13-9480-1B04610019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010CFFD6-185E-46C3-B178-1D7EFD87B0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C604BF01-575A-473F-BA46-1B396C1F57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C2F35233-EF6B-403C-891D-0E3021ECA5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88A4026A-C916-40A3-B6F2-F674AC9410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B716E152-C7D7-4773-A0E7-D255671700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3FA3E7A1-82C2-4F80-AD2B-3AE436A5ED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2144D13C-7597-48E0-84D8-F7F2466854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7C7023D1-2985-4D98-B9EC-7D2BE3193A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F88B1111-5ED3-463C-BD2E-7E36CDEC12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18ECC2C0-E285-40EF-BBB8-CE65F5DA1F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E6DF1CAD-2749-4598-A747-D09B4D848B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F20C39B8-A495-4282-B709-8546BA34F9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94D7A79B-E27A-4D31-BC1E-C8F1CCC022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9B76BFDD-915B-477F-AD63-1890E75CAD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E896411A-E3F9-4682-ACC3-E80CC55397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EACF1371-4385-4D1F-B7FF-361900D5BE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0159A75-FC89-45C8-878F-DB0A32E3E9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E3CD34BD-C45A-431E-9BBE-616C6C1A11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3F65D9E3-E53C-43D5-B6E6-7B52685419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1D16B766-F17A-418E-800C-4AEA92F3F5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73AF68ED-4F45-44C1-A76C-552DA4CBF6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DF9D933A-90BE-4AAB-BC32-CAEF3823C3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D5EFB444-4EB1-4CBC-AED3-2E9AE81600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7FEDF03C-E9B7-4980-9746-C3F4D04452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5E29F122-3342-4EB0-9C34-F369DA699A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58B0E942-23FF-400F-A3E6-A79693D2A9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F5E079A-65BC-4AFA-B772-1D3C8166AC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4CC7863A-D4E2-4A2E-A42A-51CF23BCFA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35F12C11-0A4A-459E-9F7D-ABB208B8A7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8975E8E-ABA2-4102-A94B-892E431925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9ABC5963-4A40-4F46-B028-FF9873A171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89AFCB49-8807-472F-9D4B-DF3B156A68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E0E98ED1-119F-41BA-BE8B-6204F6CC39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74F9B9F7-637C-4CFA-9822-D1D939664D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EC2A947C-B01F-4E8A-B445-F81B2045EA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05666908-F246-4B5A-A794-687FE13A48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BB09A99F-E2F7-45F4-9504-9CED74A31E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5C0CDED3-6712-4E3C-B4F4-A2828CE8FB5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CB1ECE1F-09D9-408B-88F2-948A1EF914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9374C4FF-1DA1-49DB-B6C5-728AD0BB41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BBF985A3-FC19-48EC-9B51-26D5867DF7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51C32B1A-C1E1-4022-BDF9-CD7975288E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CAA626C4-272D-4101-9627-189D358751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C3EFBE68-5C7C-4054-BA54-8C7874CE4F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740921AF-D91B-4836-ADC6-05D2D419EF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F8454EB4-1800-46BA-9AE0-990D76A6DC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0DFAA7F9-0C5C-4905-A5F2-5B88E054DB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230D6445-EC72-4330-85F0-F218E32239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2050D1AE-4E08-45D4-AFB0-10EC6BF479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02B62B8D-B4E4-45A8-803F-BED1991333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CEA007D8-6428-47E0-858D-988FCEC16F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A31EEBFD-1869-4617-AA79-B0E9ECCC79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9F406F3B-C3D7-4365-9989-319DC9EC66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ED696D70-1319-44E7-B4A4-AF6B5D5506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69F113D1-8271-4EBC-B4B8-4BA85C5F2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8022F536-A06E-4EFE-8359-1B257A882C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5BBC1FA-4A00-4827-8AE5-B6A7DD6CF9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691D2906-39CE-40BA-BA87-AE92E442D8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FCEF6420-0A4B-440E-817D-F3CBB23F7C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81A7BF44-821F-4DCB-BCDE-16AA3C97AC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7874C0AB-D92A-45D2-AD85-EEBB5654CB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E519A174-2E51-4D9F-A8A7-0023CC5765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F1B7A984-0365-42FF-B2E9-2196B9F5AF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FC25C6E3-46C2-414D-9A2A-C9971C561B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B41B1570-ECC6-4590-882E-B0FF7B9416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F29AF6DC-3FEE-4728-90C9-A9CEE3712D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E88BE871-9CD2-408F-BD12-4DCE3FE603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0222EA9A-E7C9-4C3E-A92D-62A0E2026F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2215F8BD-FE29-4511-8F7A-ECE2DD9FE4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05F16C1-7385-482E-8C13-6E04FDF14D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209A4597-B3CC-4021-95FC-30502A9657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2662AC0C-523B-416B-9A93-76F65A8AAA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95AA5FB6-B1D8-41B6-864A-71D95F4BE0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00381AA6-C317-4B75-918A-F01DCC375E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DD2087DD-7A97-4D62-82A7-EBBEC730F6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96C24968-87AF-459D-A1B0-0052D33241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42BAA128-1F75-476C-AD20-6E675FE2C9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3BCB84CE-C4DF-4B6D-AFBF-26BB1D81CB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2A7AAD40-B75A-4516-B97E-1A142FB56E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D3F72B1-9F43-452A-8530-A009FE745D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3DE5F1BB-7B6F-456D-8EAD-1D2E59D3F2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5C53A2D3-CC77-437B-8938-8C495A5E94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8A31EDFB-7EA0-43FB-ADC9-FEF7C57F80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9CB03F02-2F93-4AD1-9A19-F76EBCBD81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48487CC0-610B-4182-AC0B-C9ECE96F9C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F6D25897-4B73-4670-91F5-27918A2C49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7E2F442D-F1B8-46B9-B78E-74E791E349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D77B541-BB9D-4F34-8333-B09C82DBE7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578F4214-63B0-4643-BC87-896A4D2337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6E99E3AA-1F6C-4A62-9889-9DE5F05C23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EA968EC3-6ECE-4483-AFF3-9AFFD693CE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FB23D11C-99E3-415B-AD9E-3F62239582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57D367ED-A9B0-494F-9692-F81881D6AD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FDB2DBFB-BB35-4873-B9A5-AA49E30F4F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A13E99FD-A126-4521-9363-F4075C7970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395C14B5-8819-40AC-89DA-4BC02FFFBE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5191B860-55C5-4228-B693-6AD06D5428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95894E98-530D-411C-B2E5-567ECCFD28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474A8CBC-83D8-4D3F-AA3C-B21BDE6177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F25657B4-0F2B-482E-8AE7-5975C13E75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9FC0037F-EC0B-4073-912F-D49F9EC871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27F4DDA1-BCE9-4E86-BB94-286587F7CA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3E79F2DF-1D7F-4EA5-A880-5A9B77DD51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FD274145-32E8-492B-830E-F1B1D12B2B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53B51E3-433E-42D9-BDDE-F232C6693B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87983C63-6EBF-4467-B5DA-11A35407E7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45A5E49-3252-4EB6-BE6B-B962F917C5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FF9512C-7A7B-4950-B4FF-8DC70437E2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B568FC31-98C9-4049-B8E6-A1C8AF1F17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AD0F072F-9E74-4C9E-980F-121FCC2BB6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8F01269-C66F-49A6-A77A-248873E4F7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0BAE4C42-1F7D-4762-9438-72BE6BA120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C62501AB-D5D0-4DC6-9E5B-EB3EE936AC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05EA8E14-8424-48D0-B538-310A86DE3E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7477A-9E06-44C2-8279-3807C58CB6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E2EC1358-29DD-43C3-B39C-C2DC3A55C7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5470033-3E1B-4BF1-A222-638784C0ED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828B7C5B-81AB-478D-92E3-0C4BF41E1D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29BF1511-021E-43FC-89D5-FCA177B248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C0216E91-E247-434F-8513-049DC9CDAA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3F183091-D2E6-4CE8-9717-E7A118DF38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B47634B9-F70C-49AF-9678-88851ADA97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807517D9-8042-4E49-8482-6C9CEE208C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EEC1B85F-60EC-4D2C-9FD1-C8A3C6C5C3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A8342183-0AEA-48AC-8932-C548ED7581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719DD9A4-8C1B-47FC-9DC5-2149BFB8E5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E2BDF57C-8500-4DD1-9762-35B41DD1F1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F4C45941-3F81-46E0-97C0-2FFE260FEE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9F4A4898-AE0B-4680-913B-AC58E6BE5B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0A3F8C9E-17BF-47FF-9931-A7CE92D6F7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E654057B-5FC6-4925-83EE-B31E236D15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F3FBB9D4-19F4-4DF1-8A1A-0BAF727AE2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F0E6F35-D116-4A91-8BA9-6A9306F753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ACD2FA77-7DA0-46A1-86BD-6A10C8C77F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8E767D18-B187-4226-98EC-C88863BFC4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97B787C6-F290-4E25-974B-53C51B6B60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D94E222E-CE17-4F8C-BE07-F6EAA3BA82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53E108CD-CD1E-46A2-9103-3B79DCF182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86D489C7-F831-45BB-A4E7-F8B35DDBD9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992C8B35-A978-419D-8D86-BDB26DB5FB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B8DED861-BD27-4487-B01D-AB5397CA8B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2E9EE6AB-283D-4B0E-BE64-AD85C944EE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F3754026-EECD-42C0-8825-59065E5724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15DA149E-FFA9-439D-B5B8-CBB5ABE068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04ED611B-BCF0-40C3-96BE-E279C44DA2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08A5157D-FF65-4D77-B7C6-BE9215B0F4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141EEFDE-EAC1-470C-A31C-2E646CC692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425EA213-EC78-4A1D-9CD2-16A12F46AC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942ECE3F-56A6-4CE3-A2E8-AE6EAB686B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E80074CF-9262-4566-86ED-AE88C53043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E33C371C-9E36-4C75-9D62-F46AFAFDA7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729450F-DE98-46F4-92B8-7063901D46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A824013C-BAB3-4D92-BF30-1337A6D216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0EA96A5-9D16-42D2-8832-E92D3EFC51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467FFC78-D592-49D9-AEFE-56CBD3B8A0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68D5A42C-C695-45A9-B4BB-04604E66A8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C202B9C6-9394-4641-8E50-6268E6AC48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67E7E8CA-6626-4B03-A8BB-90F7C78AFD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71831BF6-8A5A-4CF3-906F-BE41006780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0FF971F6-66AF-4EEA-A20E-97660238C0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9894DDED-7A63-4ECC-9D77-6AE096B375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EF2B05E-386B-40DB-AC1F-ECC05A323D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470B22A1-16D1-46E8-813D-60C26A1EFB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7D92D4D9-D276-4F07-B710-34B8F10952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FE7D8693-78F7-4848-9097-9FAA015D64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2D043963-EA2A-41C9-B86C-351353D686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8E838081-ED9A-495F-80EF-385548E5D3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06B0EC45-74FB-4EAD-B302-572F743E63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40C89046-5A0F-4001-B440-B442561E90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0299BEE0-0E03-4233-85A8-84183C0A61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1180F99-8E69-4F3F-93C6-5B6B32AF61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A8B1407F-7B63-465C-A015-09EBA4FAA8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4159BC6E-8C90-438C-B0AB-349AFF2F03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ECF55637-F331-4421-B6C5-128BB95999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6C2026F4-1443-47A4-97A7-5400D6E29F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7AE0CFBC-5718-4F67-A16D-DFE53BABE0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D8CDA058-529C-4FDB-9C1E-447BBA6A07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6671ED10-29BB-42C4-BA28-0981E0BA76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92195FA6-DCFD-417E-8FBF-6FDEF00836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3EB6505-DC01-4C33-9BFC-16686C9E3B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A878A928-575D-427E-B9FE-FC34220972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7A45D932-2640-4EED-B361-649D976D99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6060FD71-7E02-4792-9E49-F908A6D75B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288AB955-7192-4A9B-9192-A03E8C2D65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52DEF4A8-99DC-4FD8-8595-E7E4666D5F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82498171-601B-4CB1-8B30-7771B130F5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FBD9B6AF-57FB-4940-A808-FC23121434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DE08C3C3-9440-417E-9164-68FBBE5B04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FFAE61F4-FC2F-4F2D-B3BF-1869D86E1F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84B0D88-222B-4B27-8C9E-CEF194A842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14A926D5-A655-4C12-A727-BBBFEA8401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410F7AB-AD22-45BD-94E2-B0F081BBD8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3E4201C4-CB83-4EB5-90CB-454EB02E2F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E7A96240-D483-4259-A60A-3562812039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89E1C20-CB10-414A-8CF6-5F9D7D2F5F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49D4593-3085-4425-8E00-2433AFB759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D3A8C1C4-8042-4740-9DBC-07FDB9BA6B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DC767FF1-2F33-470D-BBEF-F0A2E97E64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48D4B69-3718-4D4E-B84D-905F9ED5AE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D43C673A-3B75-49FE-8A11-707EB8ECAD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9BE38BDF-5D01-451D-B962-BC494ADDD8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B968C355-F513-41F2-8390-BAA1094408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95FCD9F0-A706-441F-8D6E-786C8E0226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3AFA654D-F19A-4EFE-815D-C19790121A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13ADC057-569F-492F-922A-C4F19047A0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5FCC8C1-5956-4981-A9A4-D1EBB3DC7F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E4F6DD24-641A-49B6-9EE6-3C88562151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635DFD97-C761-44B8-BFEA-CA563376D4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FE667119-50DA-4E18-8914-20192DA015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CBF3DEC1-4869-4B6E-A9C2-7045887B58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648B2D0-2476-4B87-8413-D1ED6842C9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52179992-179A-414D-8228-6E065FFACE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7E4D9911-237B-46BD-9DAE-82ED53FA28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7FE0C6DC-CE98-49B0-AA6D-0E09A79658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9DCA70CA-8930-419D-8E01-C5C3F7E90C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0BA0439-793B-45CF-A816-D3EB61F5E0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3D242C67-9DCA-4475-8FEB-11E1715641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67762C93-4BF2-4C34-AECC-2BD175F0AD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37A8303E-E3C4-45A8-AD84-1938965439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502FB79E-BE03-4E30-B4FA-12D38EEDFB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5DD188B4-AB16-4F00-B0EF-96F38376A4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03F93A82-4FDC-43C9-BFFD-CAD05D12B1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1A4CAE31-2248-4C7E-B608-1B5AB5D132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DC09822D-B32A-49A4-BD50-AEAF56E34D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E6C259D9-2DCE-49FF-B4D1-336533C04E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E7174907-8C17-459C-93AB-D645386A7E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B1DB3AA-3299-4A37-8B6C-2F37D6FE57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1B284F31-043E-4394-9DA7-F7F808CD0D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14842CC0-65BF-4B86-BD77-B335FE0AC7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38B7DF39-BFE6-40C5-8F91-D6A2BFDA14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6FA2FFD-2199-4058-850B-701B6E7B72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7F4BD4D2-44D6-4BA9-BA54-73E2E3627C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EC1CF660-E976-413D-9244-899157C871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0727875C-D043-46DB-AE57-EF0CAB9328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E31E3FFB-99F0-4FC6-97E2-834C7B74BB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FE635BF6-F035-4373-83DF-1E090FE1D2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78078F29-CC1C-4F59-9A07-2124CC64B0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CE1E9583-B69D-420D-88FA-AD3117D4C9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35B0ADFB-AC38-4418-AF99-2C1E6A5C836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153D0CFB-2AB6-45E8-896B-9BC4160328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037CB8AF-4BAC-4014-8195-F27EB8F682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1C9561ED-1AC0-43D4-982A-8A364BFF2B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E71868DD-8625-4AEE-8C33-A418CCF2EC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18D7AE42-974F-48F3-A3EB-2DC0F00001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39358751-4783-49CD-A1C2-2BBC3C9947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B791AA85-CD3D-47FE-A109-8134F48E71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22AAA351-4D4C-4923-B308-713804DC26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4F69ADEE-5564-49C5-B7FE-865B9E0371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350B9A57-C3FB-4F43-855B-A5CB5656F3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6FC1423A-346A-4FED-AE33-A89B94738F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1B605CA9-FDC4-4E9C-B909-4F0B3C1F73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2893D762-8598-4C72-B8F5-983355765C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61BF68F1-EA71-4332-8598-965A8FDEED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C6CE097B-E579-468D-995D-9676106771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F6ACB6A-FE41-455F-9C59-CC32D7BA65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B68CBB2-1EFE-4097-AC73-1719158AB9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21119527-7CD7-4CB2-9565-631528FD8C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ECCD239B-F9E9-49BA-A274-70C3883E2F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3C2FC88F-6A10-45E0-BCDE-FDDC7CCE2D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FB75A182-03EA-498E-B1C0-C5AE7BB5AC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2904D5FD-C4DD-4F03-B7CC-FA92B0396B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8D10D7E6-C76A-4B86-8DA8-A18545B86D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A5081E71-DDCF-4956-A003-8DA2CC735B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9D22B871-5B69-4A30-BEAE-8BA9A415F2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A459D91C-46D1-4621-85AF-BDC3A172CA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42D63D1A-1AF3-4581-9DCD-FFAA4A8E926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97DD6A0A-BB6D-4920-8A35-A5A10ED275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AC9474D0-4D6E-43A6-BB22-576B0EEB13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E66A5BE8-D53A-4D9D-8BE3-16732B8DD7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23A3962E-23AF-4E59-AAEA-B2E9F14220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6863481E-C469-4CF8-B0F9-8BCF094DC5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D0A5CC7-8C9C-4B91-9763-AA648BBD68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E32CD6DF-D651-47B3-93BF-E7AC1693D9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0EC57BB8-6D54-4611-8FE7-3894A9A32A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DE14F87C-FF10-45B7-A98C-C9782781FA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8E42D21F-EB80-4C3C-AC98-EF5BE16452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32F29484-B988-452D-A153-66004F42CD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98F0B03D-D3E3-4B25-AE18-5C77B6573A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74EE540E-8861-4D32-856B-22559D58D3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A938CB64-76DB-4941-A798-ADBA28BA79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D177A85C-CB77-4E85-A22A-C06A07F3F7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B7B79C88-08DD-469A-A027-0D2C5C2AE5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23FF3481-0210-4252-B5A9-EF370C8E32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063CA751-7CD7-4D3E-ACDD-7B51A10DD6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E9619795-0141-4E58-92A4-EF80F4B415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FE784F80-602B-4973-8A2F-D51A4E2A7B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6D79BAB5-F630-4752-A54B-3A176F88C8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1977E3E1-7DCD-4635-9106-A1679DB277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6C14E2AC-D50B-4BF9-9875-97AD5FE9B5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8E495B30-E28C-4707-BCAF-DED9CFC5CD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FA767A52-C340-456E-B836-856EAC5B0F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C65233C2-0DD9-4727-91F6-D172FE9962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D656A852-2514-4E1E-84CC-600FEC7DB0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E2E0F423-15FD-4514-99FA-57466D86BF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D5BDAA62-C60E-4931-AA94-3676399A51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6F6CAA05-46D2-4CFE-AD0E-6AA484CFDF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206BC3D3-1300-473C-B97C-4C14C62BD2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536BCEB-4FEA-44C7-9689-02BEB26A00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1A4949A9-9F0B-4BE1-8D75-AC50EB2B28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164B6CB-197B-48C5-8474-E7A18AEB025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976537F2-EC5F-4380-AE84-E74D45275D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661CE960-B1F0-40CF-95BC-EDF9BA9E03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A927CCF-573F-48D7-8E9B-52AB0A33FD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3E84F50-BFD6-49B8-A8FF-ED9324C0FF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94FB3248-CB82-4993-A228-80091E9D0A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9E671D40-F29A-49A6-B2F2-A6B268EC25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3C12B9F4-85E6-42B5-ADFF-41D034CD9F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50553834-82C4-4C64-A55C-EE685B6315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1B9CB5FE-464B-42AA-8947-E0BC930BE2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BF7862BC-170B-4DC5-8D66-180D404A9F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F9D84267-ACE3-477B-9B35-0C093CCA53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BF2BB0F-C46E-4A14-81B9-0A34BA9E24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E564D919-7D89-438B-99BD-33DE2592C0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9BC8BA7-7C76-4A24-AE4C-B185D8C1EF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7172CC80-ECCB-4C67-A630-00EDBA766C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EF96B2FA-2062-47AF-B32D-2F7EAC1825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4B84030B-FC74-46EA-A260-9FBFD82490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0371CDDD-E195-420F-A9D7-D967DAABD1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D5AC7461-DEC4-47F4-9A42-8DFE8D988D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A8B39872-6356-47D2-8800-3441C75173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6A5C07F0-3DEF-4597-96F6-E29D5B8A66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B95976EA-DF87-4E7C-9368-72D1974E90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9C735A3E-3BF3-4986-ACE5-19A0BD0FCF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443F7D10-06E9-4278-BE77-2FD7B8968A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0BDF604D-30AD-4928-9F71-53DADD0FF6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CB63609F-76BC-4848-8DC7-EBE5ECC503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F58EDDD3-7D19-4D54-83ED-6193E5CF81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0680953E-B7BD-4107-9349-7B462CDF08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ACDBF812-2CA9-4CB2-8BBF-36507303DC6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D6034CC5-FF8D-45F6-864D-A74928B49F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2F039F5B-49CE-4EEA-B5EA-8188FE4C88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DA502023-188F-442A-9FFD-C4FB516F15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01A1CD75-59F2-4381-9788-B1D170DCB0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95E5B791-7A2F-4181-A7A4-9A7B4B3D93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94E79385-79B0-4601-904D-855FBE6750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7263BFEC-6D93-4C75-BEC0-943D11A44B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0D1F529D-52FF-4FDF-BB62-818D5EC364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427B2381-7B3A-4B06-B56B-98B3D8580C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AC67EF1D-6DC1-48FB-806E-8CC4E9B617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E5B0B01D-10B7-40D3-A158-565D081988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B59F271B-E845-4AE6-AE19-CED778E4C3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B7B141B3-8E11-41F0-A126-0B0A53B66F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CE9226CB-B823-4865-982D-9571E20FA4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C3605B01-1187-473A-8CE8-D836C79EE7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5EBB8DA1-C048-41D8-BCCA-1C4A4653E1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35CB747E-00AA-465E-9DC8-8EFE68C394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A07570C4-CD5E-4A03-8407-3C321D46D8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49B71AF-3FDC-4490-A0AC-49662B8E08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684653FE-97E4-4F00-9488-C94B390FC8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E2B049F5-D999-4A9A-AE37-A6FC25D6CF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81F6BDB5-67DB-42FA-BEBE-414734F43F6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6099EC98-95D2-46D0-B149-316F5DBE30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CA46F6DD-2F4F-4C90-A810-65D1CDC650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98971A35-C92B-47FA-AC82-318A2F2414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225F5984-CB57-4030-AF80-A4A1F4900B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5F25D32-D919-45A6-94E9-625E32389E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603F71A1-0627-4953-93BA-DF2CB90175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73803B3-D0EB-48F1-81E2-1D1821A6F1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5C2752D3-8FBC-404D-BD58-83C2FE2D38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8E4FF2A6-41F1-4F8D-AA7D-DABB37A314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477A81C2-E827-44CC-A369-0928C174C5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C8400703-2E83-49B2-A5C1-3DCD7DFDE7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32D3A0F6-0098-42C3-8610-FE847A2284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8C907A2E-3D68-4C8B-98C3-E6910D1D92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B50AA102-307D-41A4-8CC9-9CE7BD9B6D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984C592F-B4D1-403D-87CB-E9BC1F553D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5BBA027D-75E6-4AD1-8DC2-81BC9C0322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02F10749-B7ED-4D88-9482-37D2132BBB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3476C82B-C14D-4976-B1F1-109D6825B9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E2C524C3-2AFB-4585-BC31-2C523B0098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859FBE85-CC98-4B60-99D0-DCE6C48A82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AF30D0F6-F00B-4FDA-8EF2-A7892AC29A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7BE33152-3E79-4ECC-9FA0-C01521B7A7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9CDAE01F-3E1F-4770-AF8F-795FCD578D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D839E39E-064F-4497-904D-A641C539FD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4E5A1171-BA81-4CE6-9C29-E101081052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5BC3ADB1-32FD-4940-B153-9CE8EC4D37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5D2D1F97-6700-401E-8B15-090FD2D80E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18376E7C-1E9C-4C81-9910-980ADAC14F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84F36246-3711-42F6-98A5-7AB87E8A95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D2B26049-5903-4BC2-B0E7-954AAE782A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853A4FF5-6A45-4063-9ABC-8C14B613BE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8D748071-271A-4558-A304-6DCCC51C49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BB23771-DAF0-49B8-A9F5-96BE97BB9B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4681B008-94E5-4047-B127-D85AF5010E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E4E739C8-CF81-4814-A91D-7EFA27157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2226F85A-C801-4B2F-8790-6B3E316ED0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E3C8DF20-12BA-4CCE-81B1-AC8976FBCE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4415845E-A99A-4551-99DC-0EAF1B59DD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2226AEDC-E73A-4864-8F4D-C07A03519F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51288035-C37B-47FF-B74F-EF377591A0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AF687792-0130-435A-856D-D145B0260A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CAB28099-6AB5-4A06-B3E7-6E3B00C0EC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29BCEB3E-FBC3-438F-B11A-5B515ADB22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15A7B0CD-1B0A-4E9F-B9ED-610861A7D3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DF69C37-9615-4EA2-98C6-F9A6E09F7F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7A8F1A2F-0A79-4AC6-84D8-ABC6A03451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5E3DCE3D-24E8-460B-B06F-D3DBAE48D4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03E8D9D3-A9DB-495C-9AD7-8E6E676802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6A4ED881-90D2-4BEB-ABF4-2180BC2739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D59F9402-B038-4F68-87B9-085302D192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9CED9936-AD81-4620-9E09-6ED5DA3C27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A3EC767D-D403-45D4-8B51-60E3D31715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941E9E89-9B31-4961-BA81-D54B3D410E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8816D22B-D0A3-489E-8EBA-86DA1A57A7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630E8E20-6952-44FF-BA1C-A1C8BC4D6D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259932FE-0941-4034-9394-C9F3421168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0EE8BF61-2826-4D67-94CE-4906FBB450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18C1D2F6-5D67-4E36-965B-31E14C7AB2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CCD54896-C93D-4D50-99E6-9D8C568A3F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E1A343F-47DC-4C6B-8204-6AADC8CA9B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EA81D570-9BB0-402F-A8C7-88A30F90A7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59A93B04-7CDA-446E-9515-D9A22FE75F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7A9CB1AC-AFFB-4965-A61A-99E086193B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2716135F-64E3-4075-91D8-BF28C432E2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254D5DA4-4679-419F-A6A1-419D62ACA2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7B859107-13D9-4C1A-8CB7-8E4CB5B496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DDF550E5-9373-4D8C-8D47-53FFC06E75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A08B433F-3B64-4CC4-8887-95A541B399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22A153BD-A513-4E50-B79C-4C6BAB3A10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51B3DE98-0556-4849-AC18-D040C9F142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FD92A3E3-E78D-432D-BE31-67CE513924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39499BDF-3676-494D-A981-D2FE355E0D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3B67CBB3-B7A8-4923-B287-C8B45CBA76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284DBE63-7771-4FAA-B80E-A032DD9F9B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E85553CD-BE53-45F8-B625-02FE48FE77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578EABD2-64C2-4727-B5D5-93FC95F3E2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07760E8-83EB-4DE0-B64A-BD10CD8802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52AB0867-5208-46B3-BC3E-7FAA3BF553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CB1CED97-6C32-43F3-B204-07B956CAB8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D265E9CA-EE26-4DC5-AB12-4689473302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84ADE59-DA55-47E2-A198-A300DFEF92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95AF495E-B7F7-43B9-A1AD-F9F549FA47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3F316A98-2C5C-4C76-838D-B12FC6F0B5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EBF84A8-C8DE-4B95-8B4F-16C8BD760C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00D30600-535C-49BB-B907-989D27708E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ABB064DC-15B0-4A71-8755-30E308F8D4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46EEBAB3-37FD-448E-9879-467DE266B9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DA1A8996-59D6-4F4D-A52A-0832F757FA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3F8684B-05F1-441C-8BC4-652E1A3607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9F170B41-02B0-43BC-88BF-FDF101C6FE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DE25ADBE-B4B0-464A-A959-A6C1D649AA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B3177927-254E-4CC2-B44E-55ECB811C5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F7410A52-3EDE-495C-98E0-4EBD800B48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3F64232B-B2C4-4942-81FB-20E7CF6C3B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A1CBCE24-57B4-44D0-806C-7A0A25512C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B9AFEE95-C814-4CD9-A4EA-15D42E48EE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36CC836A-7313-4960-9F14-BA0D9C65CC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946DECD6-FF2E-4844-95CB-FC95199659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4C15A3AC-C0B0-4000-BD1F-DAF92F6D66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39641E5C-5434-4110-8D98-4B7DC0B47C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C8F9FF0-FAEB-4ACF-800E-D9653B066F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07D4C5-0EAF-4789-BCD9-40D86B8114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9E7B6C3A-2FDD-41DA-8478-E113E1C3D3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EDFB23E2-44CF-4833-96F7-9B61BC68C2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C3428C1E-8B1C-491F-B6E9-0B10DC60C7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6124BAED-1D67-4251-9134-91886A281E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A0FD51AB-1C34-44E8-BAE8-AFAEBEFA30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3D97D340-9E1A-46C5-B3A6-2C6B43CA6E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917CEFDF-4A8C-48E1-A5FA-1727C5FD1E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3E612BDB-39BD-4B9C-BE1E-06CDC3CD38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DA936FC0-52D6-4CD4-8830-BFCACA37BA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0396890B-8830-417E-88DE-A7414D69DE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705B2684-98B4-4C7B-B934-48A495606F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A63A2F58-1844-48B5-8A41-D9D8C0DA5F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D6F3040B-94C2-4B3C-BE45-18C1F4A9B9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33754DA-9489-4DBD-BC4F-CCCF5AEBF8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D1310B59-B242-4144-BC0F-5ACD806EB4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BE9C4317-DE85-44D1-9F8C-D94B4DAC90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AE94F7F4-5684-49B7-8388-AFA41B4994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BF79DAF9-3DB5-4C9D-9C51-CDF30DE170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5E4D6412-D5B8-4A64-8B88-9E999C8DA0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58E8A285-ED0F-4B9A-A717-F602F7DB0A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F376C5B6-357D-4AFD-A834-54EC92C809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73C757C-23BF-4E2B-ADB4-BD1E285B7B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3810C9FD-059F-4D4B-860C-081C1E9F27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E2E42FB-543B-4512-A933-9FF5B0F118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615ACE1F-B9DD-4AC5-85FB-E894BF6201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2207184F-2A9E-4E54-A4B7-95F55896A9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EEA786AA-3D91-497B-9621-B4CE0A18E0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D0D4FD69-8008-4591-9678-E1CCE0A275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F57B065-8195-46CB-B17F-FBFAEEE71A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82C9344D-4366-4817-8042-543AC71779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6CBF486F-25CF-452E-B550-D6AF4216BE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945D3531-59E1-4899-9116-54A7C2038C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2DC3CF29-7C8D-4FA9-AB80-69D9498B81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AB48512E-5A67-48BE-8BC3-129401B145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3417C137-5E25-4D49-9D71-789E0DB27C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0653917D-C1A0-4F99-988C-B0701EC2DC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07E93536-829F-4B62-A152-E2A67982C0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4EB869ED-8B5C-47AB-B959-723B24BF2F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61918549-D850-4FA6-9C70-44FB3E4D2D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8E5A0621-35BA-4700-9530-2DB5B30500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0C7B9CB9-B4EA-4D28-8084-8DEAE239CE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787985C8-8FBC-47C1-BB53-B56F670DEA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BA7BAFB3-C6E1-4E6E-9036-1D20F15B95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E5147A3-FE04-4295-B508-54CB663FCA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1A70BF1B-EFC2-4FA5-8807-E130B4F2A1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785267D0-7267-454F-BB1D-A35E6E014A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320EC3E5-2677-4417-BCE9-2B98B33F99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7646D028-B790-47AC-B7BD-777A2C02C5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7D8B9E3F-983D-41CD-9B9E-9C358A7C21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AE05D7F3-0394-4901-9847-CD34F9297B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3215F579-0DD7-4A06-857D-9DE58CB85E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DA1630CB-14F5-4741-A231-FE0F81A123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CCA720C3-C5EF-4646-9D26-341884B031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B70BB83-6023-45D9-B41D-F8031607BF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9C93C4CF-F6A7-421F-A955-9325B91BCC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53F23D91-113E-4690-B628-D1ED5CBAA4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201200A1-07F5-4621-A760-69E3430C53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64D67B3F-3A50-49AA-A07D-0F2041CDE4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ADDD1459-7377-486F-96D0-5D6E521217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6ED53528-18A9-44C5-9C32-9804802C3D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F597B4D5-6E08-40E5-ACD7-34AE9201CA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4926C7DD-B5E0-4140-A1DD-6A81D35948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53D37F36-19D0-49DC-8342-430852BAFC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C3EACFBD-E528-4B30-82AD-CCB0A32A3E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4AD9D738-38B2-4F1F-95AA-B81CAFC92B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18189849-D30C-40EC-978A-2B8E26EF04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DAB136BC-3FF3-49A1-B652-BFE66FDA34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B145803A-2E07-45E4-9570-AB1BA44A5D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ECA0AFDF-45C0-48AF-86CD-83D74FC0E9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C0B8086C-AA5F-4A49-B46A-828393A31C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4B5C7F0-7DE9-474A-87D4-099AB3775F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1BE677DD-E097-42C4-AFE3-77395F8BD1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F34BAE19-D6BD-478E-AA56-C63D7EF864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A0584329-0854-4E16-B890-4CF65E77FE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01A03ED5-C5F3-439E-97CB-A104341523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7C24D27C-CAC8-4B3D-AF21-40502FC025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C75249A4-15E5-44B7-8CC3-0D6E0EE0DC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FE42FC13-5729-4413-B072-9ADBDE9B00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EA585FDF-00F9-42BC-B9AB-4F022A9507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B7B93384-A9A7-4FF3-A308-3FEBF2DC58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EB74DE5-586A-473F-8FDE-B4D8CDEF4E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B6A8087F-1ABC-4F45-ACAE-77A3C8AC3F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4508F140-79A7-4CA8-A293-90A96DC088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EDD6E465-FBD5-4554-BBA2-BA6F758249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55D3571-F053-4B27-868B-F5FABB20A9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9FBC24A-7C45-42A2-B965-BE2DDCDB80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CEFB027A-4384-49B7-B9CB-AB73F877D7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6FFCD1A-F387-406C-9930-96DF918E29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0CEA2BE3-67B9-456A-9878-9D25FBF1B8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8B718906-56EF-4327-98A4-A90BB6677E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7EDC88D0-2B24-4AC2-B1C4-08007B4C97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F5BB33B2-D897-48A1-AD29-EF3B9E6473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D277E4F9-D9BE-4587-82C7-D6CAF6CC40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7CEAFCD7-2F77-4679-A57E-C740478D7D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6E517022-4815-43D2-A61D-1AE8FB309A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9FCC57AD-2289-436C-9E97-3BB6EFB061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79F19D3-CE3E-4500-8CDE-6C74C5FC93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AF360D9A-0647-4AE2-9AB1-0479953B18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5C397A00-CE76-4D0A-A8E2-9553C5A4D1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8FAF0BD4-C682-4540-89D9-937DEF00C8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1839CB11-A63C-437F-A2D4-0AF7B6D951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2BA37812-826D-40A6-936E-8E5183664D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3F76FDA-4BB4-4E53-AB55-D30BE6D8EA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08D507E7-06C5-488F-ACE5-37DC1DDF78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AB060E17-FAB7-468F-AD36-526221B7F1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FC16C87E-2E5E-44CE-A609-9EF14BEB3B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7FE12CED-8F31-49AF-88A4-321E5DC65E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300589AD-CAB4-4AD5-8561-D2521B346B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4FF6822E-C56E-4559-B140-96F5E2C339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E898CF76-4B90-4A33-B69F-BBF180EE93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4D781A93-05E0-4A32-B407-7E8C2070A5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1A3EA153-935C-4C40-B533-AEB6506C05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C6C434F7-C480-46A5-8C56-B6DA6CF5D2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B7A807C8-F3E8-4EF9-B8B1-E9AE14C72F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1A57F6D3-9C6A-48AF-A70C-043FA2A019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D52947E0-944F-4FC9-95C4-A5DB12BB48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9E95C26-3190-4B55-8DC6-79946A50A0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EFE6FA52-C507-4B18-AE4E-A5F9646AD8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2CC24C94-A594-490B-AE61-CC80CFC146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024B3512-F0BB-4B45-9076-AD17C3BA91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2E888342-D34C-4CEA-B463-26B3983627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E257A459-0223-4B2D-82DB-25E839CDEB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0E962848-E55B-4E91-8125-F102B5BD38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36598A71-DC17-4D9A-A56F-2E350EF933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02F823F6-557F-4FFA-A48C-604C2B4D47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E3FAAD19-CC59-43E2-A5E3-B068DD6B3F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E064562D-A93F-443D-A7EC-CFCB07E7FF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8808E747-321D-42A3-8D49-385BC8B6C9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B1D26782-4871-43FD-AA5B-91FFAA7A8D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982D795C-F8CC-4D80-A74F-E717BF3985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15FF7384-337D-468F-93F2-9C5198283E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31631D05-74C0-4EEC-A10A-A96F139CC0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1216169E-627B-4862-B8CC-95D0E2BFB0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2E0E6CD-AA4D-4DEB-B2E0-42E22F13CE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2C990FD1-0C78-4CFB-8B05-E0C72409D9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BE726F8C-2C2D-4ECF-9261-5CE2553A0D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6155759-7A44-42BC-88D8-C513489876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72520841-C005-4F07-A444-2B0B2208EA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3315487-2F49-481F-9482-90223A4A4C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0EF32FC4-5390-4C5A-9DA9-F2F0B60A26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22AAE83-5B33-4FF6-A6F4-E4D791F643A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35AACFCE-1109-4E70-9F80-8614267F37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01F60D74-29A7-44B9-A22A-F520E56AF7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2B9A5A5E-F793-4477-8522-3A1D035F17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D7614B1E-5B78-4E70-B1A7-64C43B624D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7B26FBFE-4D70-4C9C-A239-9F19FB7F3A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39F9E115-E5F0-481F-A2FA-ACDDEC895C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CB92B0DF-0ABD-4EAB-BFFF-24C5D74031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23DB15E3-6078-4BBA-BABB-8EAC69DD74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5A778F97-9AE9-4C5E-AFAA-9332FCEB80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96EAC749-C681-4870-B149-FDAE182D05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64BC5C53-36CC-421C-944C-141B07F5AE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72AA708-3C7D-400A-A36C-AD3F63409D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DD36E46B-C3CE-4164-A664-8FFB112A1D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E3453B7B-2FEA-47F1-99DC-50F12C5ACA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57B0DF83-515B-4A34-9130-A621DD7FB2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3F376A7C-E26A-4B40-928B-F6BC0621E7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4EE0DCCB-2CD4-4764-8B5D-07206FF913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C8A41B62-B275-4ACE-ADE4-1D4ED3E18C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4A4F37B-C5EA-456D-BA05-70254796EC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91A0EDA5-14B8-4C24-A1DA-B670282C74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B196558-FCE7-4E0F-BAB5-1FAEAD5965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DFFD371D-0144-4A1B-8C1F-E0682C83BB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7AD5B1E-96B7-49B3-A52E-537C4108CF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93128109-2341-4444-A954-637C79D688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536E3247-5EDD-4145-B7A8-CE8C81D289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F08FA80-D508-47DA-8A0D-F0F225CD08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7B94578A-7DB7-43BD-A298-B8EACD1A65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B263D32D-0641-48C0-8AF4-8ACFB5E2F6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E550C62A-7E51-4159-9D34-91836A5AE8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61A3E90E-A2FC-4E47-8A54-FA29DE1444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BB30AB76-40BB-4363-BE91-364DC887DA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7E70B272-B224-4711-966C-BE996DEBD4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F0F6E2C6-A562-47AB-BFDC-0D93EF0AAA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1EB0CE4F-0652-4BAD-8034-C15867D386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A88244C3-D94B-4C6B-943D-F6D0705566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0A30D642-A1B5-49BB-AE65-637EFD3CCD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3E0D7BA6-4BB7-4D80-9C05-BB96A0F7BA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865BAF77-C5D9-4C6B-A256-6526066795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8611FA6D-6831-4CC3-AA8D-3D7CDA3F22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186157DC-76B3-4907-915E-234BD10512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27FF5AE5-22B2-4745-91B8-DD0DC0C192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1C75D4E8-4E43-4EF6-8D83-24ECCA70C5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679E5F10-54CC-48DA-B052-DD903866D8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1C3A575-EE7B-49FA-B39E-1B735327E4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3886B484-9776-4583-BA9F-727A0F114C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A3F9C38D-E351-4C52-9A32-1610817A23A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8E4841E5-707A-4D75-85D2-0FFA60AA13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0DC3DDA0-31C2-4CC4-BD03-F49C4D8C0C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3EEE055-CA11-467E-ADD6-5A81819A7D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94195E87-0F19-4565-BF45-24E66B2822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53300301-A64A-4F17-A77B-C95AC58B33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A36BD3FD-C4E5-429F-A855-5A6DA02E83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E59876F8-8180-4AF4-9952-E2B5774C53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EEE4280A-2869-4567-964B-B90541C0DB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9B16CEB8-A935-44FE-A79C-6DF41C71F3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41E55BB7-0514-474B-B538-9CEDFE8030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89A922F3-0ECF-43B6-96B1-D97B7102ED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D4D82C05-7AE7-45E1-BA15-2AC9AB7F76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AAA96A76-0B73-4C75-91AC-1F03859166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D1C065AC-B5AB-45F0-8905-2EE02BCD3A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70385334-E199-4E36-ACBB-33516E081C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1C3F5F27-613B-4657-850A-27A90A1FCD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356773DE-3F28-4343-9CB6-85F7CC6031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DB6E1AD5-42C8-46C3-BB22-2543DF6779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AABFBA3B-27BA-4A09-AC26-D44DEE11CB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BE33AC05-E68A-4935-A64F-569277BB0A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3D62E1C-893A-4F4D-93A1-62B168ED16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A311AE4-CEB7-42AB-A7CB-A4E7717D6F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B98274A8-C7E8-42DA-B6AD-161B6C4591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6ECD093-D686-4038-9C5E-3D7669E4DF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0BAA0FCA-E13C-4069-9BC7-C2396C7CF5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C0DA06CB-3A71-4EF3-9291-CA74950190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00B0694E-C1E6-4B6F-87A7-84BC213BEC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2D191729-D9F2-48B9-8242-1F2F454C36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927BA3E8-0EE2-4E12-8E31-DB73FDEE8D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6B9FB9F9-DA0E-4196-852C-18DE76E604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FAD1F005-A79D-48BC-875D-8B8D1F9951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88BCE19B-8822-49B0-9E2D-FE4728B50C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3AB6F1AE-CC5F-48C0-ADAC-B44C37FED4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FD90ACFD-1845-44E0-A076-78DCA7258C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54A813A-F50F-4B38-A444-2FF5CE0BC3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2A3FF066-837F-4C79-99D2-8C4363CC30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04B219E4-8903-4A5D-A626-127DFC4558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483BD748-A553-4EB3-B47E-E45ABB2F2D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5BDFA3EB-03D0-4DE4-8B05-87727C135F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E4D5AF9A-559C-4792-A6BE-B855693695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347EFB73-C100-43CE-B1E3-EB4A341D5A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C9CCBF90-E574-442D-BFCA-38DA88FC13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5E06ABB9-C8ED-49AA-AD35-E6D38188AB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0793BF24-FFB4-4667-A805-D4C3D3915A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7239BAE1-CB5D-456D-9971-DE02D0AA51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2088F952-B28B-44DC-A414-7D5A8C1844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4424622F-0979-4D26-9C5D-9B8D6B69FF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88507440-E3A2-4166-956F-3F5643B364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C577A747-FA39-44C0-BCA0-9710EE74B1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7F6A4039-F2EE-4C04-9CC8-11B97B9CD3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4883C3B-EDCD-40F2-A381-3FC3640631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576C83AD-1E43-46D0-9563-6042274B23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B874C4C8-B14D-4EA5-B31F-D674B5D4EC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D55CDBCA-4BD8-4B15-AF33-9738F74A49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F5D7264C-8BFB-4D8F-8BA1-D89150117B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ADD49A19-BA46-4A94-8187-DB0672D767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E3493BD0-2D96-4505-B9CE-F2072B3A79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D7D56F99-FA9B-44CA-8FE7-AC559C54AE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B39E9F23-6C37-4FB7-9F23-63D1419967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B4A72B3E-5A7F-4C70-9E0C-C1A1722135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1789763C-B41F-4440-917A-C0C1B2290B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45702DE7-4E25-4E26-973A-9FF9D31A05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CC610B19-438E-400A-8F34-0FAC107DFE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15C5CA32-0527-4491-BC39-BBC786F060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5D99E948-4825-4F16-9FF9-D9515285B6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4B76F8D9-834B-41DC-B1B7-AB0B31720F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CA63144D-465B-4870-BC99-65E0665019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BE835FDD-C963-429B-9BF2-8A6692C87B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5D216627-83E2-4CA6-B2FF-4C6B950B11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8F96BF1A-5CBD-46C5-9791-CC71FB0EA4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E8126453-2648-4F83-BD27-D7EB505409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D67C7775-B034-406B-AFFE-B17D69E1130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69EDE43A-416D-476B-A994-583B44EA0A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00807A0E-6BD8-4A45-A38D-C9BABD60DF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15F9F0B7-A3D3-45E9-80D0-F1E7DF2628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28127D1-3E7D-4A1E-B93B-6A2B7F4685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8C51538-AEB8-4511-80DD-E2E18FAC21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AD5F93D6-74BF-4EEC-9D59-CE0F121DFD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E3E57E07-EB4A-45EE-ACC7-FDF8A311E1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1CA4346-1F9B-496A-B54D-EB6D2EE5AE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E5946BEE-8AFF-4C27-BC1A-F300B642BA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254EEF5B-AFA2-4D47-8C7B-F0CC24DA66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4ED065A9-62D6-4B8B-A1EF-F1ADD75167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96AEB38B-7DCB-40B3-83F6-13E03EDE69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85BF7378-D592-4087-8C12-4FA6724562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9325CCC8-1CB9-42E8-A517-9A0959410A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01DAB4F3-7427-4D6F-A581-C3C642CD32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C6C43D1F-A9FA-4C10-A5D7-1A6F6915EA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7A30263C-502B-4348-8140-9C0203750D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5D74D4C9-48A3-4008-BFB0-4EFBB8369A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C3A15E34-950A-4A53-9239-AC02C93D10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D17A05A3-A23D-43F2-AD64-CA45A69854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1AE9D21A-2DFD-4DD8-8D0F-4E8DF6F05F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35B1901D-2E32-49EE-9F77-8666B7A2BB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9164095A-074A-42B8-B100-CD02349BA0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CE5003CE-118B-464D-8C9A-58F3F640B0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C9395DF5-3919-4918-86DF-D9B4FB72B5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B57ECF13-809C-4C2F-8591-03DA4A6C79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3A87B7AC-C666-4162-A03F-6CE4E74945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7EAE173F-EF25-434E-A1C0-6121D956D8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030141A9-9229-40BB-8890-482AC88796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0BB9536-2F2C-4E78-ADCB-FF072E0130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5E824EDB-BE27-4EB8-B1A9-C3F170F81B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B8793C0B-379A-4977-AAED-BA91C0830F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389C2335-AF82-4E9A-9C36-9DCF14C20D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F8187B2-8039-452E-83D4-7BB22DAF59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E5BD43C4-9F73-4B1F-80CF-30C713CE86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5A62CF73-C4B7-4AB0-99B1-A3901728F1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71C8A491-5D0E-41E3-BD36-030222C3D0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FFC8CEE8-6962-40B4-A58D-B5174DCC22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94C52080-2EA5-411F-8A43-AEC5AFF771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5FC7FA1B-D052-4831-960C-6CA3E730B4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6784863-7D0A-4199-A877-AAAD93A9D2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3634B272-A3EC-468C-88DA-84B4F803BF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1143E4A-CCFB-4B67-AB09-E75C8D7A50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0D0F4FB2-219E-4C9D-B88C-C0EC1EBE09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E551D4DE-B483-4AE5-93B2-A7C7751ACF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8BC5640C-6DB9-4DCE-BF2F-DFEDBC673A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E48DC17E-7F60-4C92-B4A4-CF96222B1A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4DF3F6F-A965-49E6-A8E9-E89A2D2EB8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6E830E9E-3A86-4BB4-8717-DC351C3888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41CF40CF-6B55-4831-93D5-5E73909A2C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9D7E9BB-35CA-461C-AF3E-C4E324897B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2ECFC637-31EE-4156-A984-06C71713F0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C68E8F74-99F5-4759-96CD-4D8AD956E5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E93A5C4-9E6B-41CA-80EA-B1CF189170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8A9A70DF-A344-45CF-8AEF-2EED458088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39081D37-2B51-4ACD-992E-ED85127EAB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83080351-2DCF-47E8-B6EF-C985DBA1E0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D379E176-733D-42B0-9F38-49DA4BB555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43176D52-BD1C-45FE-84E4-5DDF363B6B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7B5E6D25-FF37-4B13-A4F6-061678E389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467E4C3-6030-4088-B8CE-2114E7E250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55993A3F-38F4-472E-8BBA-CB4C2DFC21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DC2B4FB2-D8F7-46BF-8C4A-CAA6AEA03B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41019968-FA1D-4B6E-B8D1-AB3E3DF0D0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E3580FA-47C1-4FAE-969E-EBAE8D0066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291C9B00-3BE0-42D0-91C0-574D151BD2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46780A58-AD28-469C-8B9F-4DBF332E59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40EDADC7-027A-441A-B487-5338CE062D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3A38C788-CA5D-44D7-A272-FF65BBBD61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6740A937-F33C-4A34-AF60-9A4E7E5A0F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43CB4C91-D862-41A0-9B99-0BA87F62F8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504E2643-F790-4C89-B203-080502A238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6E967598-6441-4123-992E-247EE089BF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0F6E5A9C-62A4-45B1-A6D0-9D0D0F5787B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9BA7422-4100-4DDE-BEFC-786A6D554E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698AEBE2-79BE-4E57-ACA7-EA60D297EB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C9734F0A-9C95-4DD6-9C83-F0356A2F95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DFB4FAA0-BC51-4103-B9E9-D58F147EA0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0167F24F-1F20-4B89-A635-90CBC287FA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6E312359-AC58-47D4-91D7-C78A5E08EE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7CDBC59-C82D-4D64-A1AC-D3E8E97656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971DC06E-5CC0-4010-8814-9DD1C35740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9D5709B0-C5C6-4DB7-9D33-589C6CC5EB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530C3A61-F291-4B4B-B015-01645E2BEC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1146EAB6-7694-447D-936A-D89526A43A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788B4ED1-AAA3-4EFF-8E6F-9646102232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A13B0CD7-BBCD-46A5-9792-0FC4EE8DC1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F605CB0-306B-43F7-AB16-9C3C032C9D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1E82CE8C-E7E6-44F1-B7D7-78D6C1FDB1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8CA6B82-4289-493E-A3D9-32840CDCEF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CEB23DFC-7B29-4668-BBEE-2DB437E31C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36388F5D-A578-4ABC-84D6-D784250B34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394B9070-37F4-4A42-BD29-E38429224C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9F972ECF-9BA2-4DEE-8B42-EE2DC59391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5C049D4-7130-4B1D-B731-B985503447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36D958DD-81A8-4F2F-80FF-917CD0A659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ED2537A2-321C-43E8-807E-07F86C63D0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9321A7C7-237B-47F7-BD08-5BCC99684D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DBDD4A6A-7347-4B45-B8BE-50AC95C058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25214194-6B32-465D-B25D-5897A2A75A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02DB98F3-8265-48D6-BBDA-03B869F925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3321EF2E-8CC1-4EF7-B7A2-1E40CCB4E9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283C65CC-FE80-49A3-ADC7-6E6D9409F3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E7D8501E-ED7F-43D9-82D3-B644FBF9A5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5416EC05-C96F-4D93-A7A1-FA6044301E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7A47A032-6287-42BC-945F-E63B60764C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F692487E-AA40-4871-9561-9F6F29801C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ED75EBB2-76B5-4E6C-AEB0-969107F348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DA20C5BA-2862-4F1A-8BC7-7B61482899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A657027E-3C69-4D37-8254-60DBD1FF38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3FE37C08-0655-4EDD-98BD-3C3D350E35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0DB301F2-ACF6-4963-A6E2-6D60A76645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03C112DA-3769-41A2-9E83-D4EF0C43A6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BB53DFEA-E20D-4B17-AE07-FEB11DDB27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4584D22A-ABD4-448C-8DC1-6A3CCAE841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8EDEA60-5DBA-4C75-845E-6C073ABFCB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1F9F0F5F-71B3-4A32-89EB-03BF8BB522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D262AE8-553B-4291-99FD-5AE7FD191F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6EA31749-9155-4022-8154-915263A5AD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C476DB72-5FE7-4657-BE6F-EDBB8F4474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7BECABCE-4B3F-4C81-BEC0-4426443F4B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E308012F-DFA2-4E88-9C5D-E8AF2827FA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FB79C955-421F-4E03-831A-FC8084ABDD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0017D751-65ED-4963-A29C-0798782A01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C8228B0C-F336-410D-AAA3-ACFBA5D5B4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23B6E1B6-B8BC-4A4A-93F6-3E6C830D65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6730E20D-C93B-497D-BA69-CD72E2DA45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46803CE4-8588-419A-8CD0-73B425A929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9E9AC0C1-4FEC-4392-90B8-CB482540F0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C8E5BE82-AC7B-4C0B-857A-E17A922C62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EE6887C8-EBAE-413D-A5EB-D29A572AFD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223D397-3A87-40FE-B739-18470C5798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17753B2-2171-496C-8F10-378853020E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CF14F50B-554B-4819-920E-DA796388CB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C263AD72-9020-448D-B5C2-2152E3C1CB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95A8DED4-D6DB-40AA-BA08-5658BE59B2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0538482B-0090-4226-90E6-CF44AE7861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D35FF297-C26A-46FC-A990-EA5DD7E537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1CE889D-42E1-486B-8B42-A5AAA28E57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DD16D6DE-990D-4478-A57A-D6156F6D72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05B8013C-FCA0-472F-AA5C-BBECCD3036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E624790D-55FB-4111-A0ED-46B21228BF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B0F122F3-C67E-4EAD-B00B-D9A0977A25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9ED33A0F-5856-45DB-B421-03828F3176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D38D8B06-63E4-46CE-82D4-D4E150193A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14E7AC1F-C1BA-4CD6-8707-21962ACCDD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FF359EB1-F9A2-46B8-B7D0-9C6230031C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22744D93-D07C-43B0-8145-731269C69A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3CA58CC0-0D64-4A11-A07E-75277DEEF5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809B4F1A-1DA5-4788-B27B-B462FA4947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019A80D-4E14-462C-80A7-5E38C8A171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BEAB6AE7-10E2-4090-B65F-E80E018702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9ACD0B4-1B38-4471-85C8-3C238E42C6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60F5353D-5695-456E-8C5D-02B10A50A7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A38B9F01-BB1D-45F2-A802-803D1E82BC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F7FE6A6D-F218-4305-A4B1-FD20EE682B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30F0DD37-FEF0-4A00-A36F-B9F86383AF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AD2FF4D4-B8FA-4136-ABB7-12FB71D3A6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ECBE29F4-93D1-4765-9B1C-96D543AAC5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B093B174-E28C-4515-A4FC-5256B2A9EA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B5D2EDA8-D899-45D3-9EA6-E541C78E7F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A8B2483E-5C41-4873-A3DD-88E8E8FA4C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00C58C01-6F61-4F94-BDDC-28B61ACD60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5D3147DC-2A42-4D65-971B-FE1374655A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18B1CBB6-8D58-4AC9-9BCE-21399C713C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73F47612-38CF-4F30-8C1A-61184A0CB3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7822FB77-3B18-42B9-BE0A-E295D7D795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69563E27-1415-4829-8AE2-C120CCFF3C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B3E71003-ADF9-4A11-A113-0AB13AA8BC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9178C185-D7C9-43E9-A739-CAE003E21A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70B957C2-EED0-4C3C-8699-A0DFA1C818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B4897562-656B-4DBC-A1C7-A17C470786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8718D21C-F2C7-48ED-9E8E-4D5FEC0BDD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9E2AFEE3-D27F-410C-AAB2-69488222AC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0FC662A1-5CFD-4A49-AF26-2260836AE2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601EEFD7-A40B-424A-B667-06F58DF0C1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EED59033-DAC3-4667-8003-5F3291DABF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98FF8F1E-A928-4102-8CA1-3740DB9FB0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BD068254-C62A-4261-9AF9-FB42FB02B8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779F793-8692-4A44-9FC1-30E7F29539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758BA5E2-411D-4209-BEF2-97E8CC349B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64A36231-DFAA-4B02-90CF-2D86F75E4B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C2BBDB20-528E-4663-9F3D-D1B34CE1E1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694FA035-3D88-4F1E-9411-5F557C0AF8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F64D5F23-E584-4BBE-A99D-41BEBE9B3E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BFDEDB23-DD91-4DF2-8F1F-4B0159CC81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B15A905C-970C-4575-AA05-5B1CF051AD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3423D053-105C-49B1-89F5-1CDFAB65DC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609BD2F1-0E40-46C3-A438-3E2B2C114B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68719D07-6592-4002-8F24-B8DD9FF3CB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A86F5B18-0AA9-4521-861A-8FFE31C955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EBF8936F-2CD4-4984-9CCC-1955297DE9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00415DA3-9A7B-48E3-8502-2B866E8A5D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6CD727D8-1224-4E47-9EFB-493F970014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DED6AB24-3F15-4685-A6F6-8AB72C6995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726BAC27-A4BF-4B7B-BE74-0ACE349C3D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6FD4E1D-6562-4678-892E-DF6AD0431D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B4D5846A-DC1F-456D-9D84-3F9C24423A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56C64703-FC6D-4438-988A-CD5BDE4D9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83C8A1B4-DFA1-4B92-844B-2566A4BC08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88402473-AA8D-4AA3-8CC1-BE684C9BAA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4814C331-4DCB-4B58-A918-1BD34E4851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5A4A4CF-2344-4D59-ADC5-F62787A74E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64649168-66EA-45D7-819B-3D1A7117DB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A51739F0-A7D4-4821-8F05-9EF00C3CBA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80F6B18C-D2E6-4B79-95F3-F21C8311A7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84763C41-1786-41CA-833D-EE6E00D310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E2A06994-9D04-4546-B872-A45BF418F7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8DDDB58B-20DF-4B44-A414-BBF801DD0D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CB335010-8B76-4F09-B222-8283FA8506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D593B767-FA14-4A5A-890E-A9E73E2F87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14DB503D-9CDD-47B0-8D5B-E7E9108289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FF3A878-C7C5-43FA-A62F-A3A5D824AF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DFFFDB8-81C7-4E75-BC23-A21FAEB4AC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0C926223-E924-4F87-8B73-1F907B088C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F7B5CCD8-2F88-439D-BA52-D0A0FC2B07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C460776C-7BF8-4BC1-8EA9-97E24AA029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717F2C6E-6747-4FB8-AFFA-6445917B27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0971D2F0-EDDF-442E-B965-2AE1DB61D5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5EB94E01-5457-4D19-BDA7-FD5CD97DA0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443DCD4C-85A5-44B9-A7E9-060592B2A7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1C0E584B-6242-44CC-8DBE-360D95F31E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4C7905FC-7A87-400E-9174-7FD432EE08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B2ACF0EC-E258-4557-A707-5A285ACA4F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DEA8272A-EF50-4AC3-BFFB-FD615BA9B6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6E5EC3E7-59F7-4726-A1BA-5B184A3DF0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08EC41EE-BD99-4AC4-A2A9-F7471D2DA96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2CF04118-D0D9-4031-9281-792889345E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0718DB91-D91E-400C-9025-78B35019B0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F288A988-2338-4560-B830-E32FC230DB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BE63B20-B9C5-4B3F-92A7-B141D6D1AA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F51FDD6B-0906-49FC-A501-8A9CCF444F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9140E039-E25E-485A-843A-6C6D90ED97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7548AC78-C529-49AA-BA8A-506AD7A4F8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473DB695-BAE5-4144-BCC9-F26DFC7909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A3FFDFAB-F326-4F50-A87F-011143E42D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4C091902-9616-4637-AA67-74ECCD0302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A96A5C1C-C7C6-4E43-A00C-A2D9D39587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E806D47F-CD9D-4C99-9B01-1D4492357C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C0898F71-2B8F-42F4-B841-6B2F11C68E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EDDD7F5A-18D4-411F-A3BC-82EC065A55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BAA85BB-076E-4CDB-8166-A37CEDB17B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27DE10F-94C9-49E4-B390-1B326160D1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32BFB84E-A578-478C-B119-7079D03731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B619777E-8BAA-457B-929A-2A1C596D3A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6FF2F8AD-4802-4372-B145-D4F9EFDF4F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1AFE36-316C-4EB7-9385-4BC634FA14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1B29EB6A-C37B-4387-8E89-D1C8FC4D43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6F408709-6577-436B-A856-D5821DBF79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1301DD70-29A0-4426-ADEA-797F22E100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F020A953-CA91-4C83-8F28-6D76DA9898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690F67CA-70E0-460C-8389-D850152B9C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3B17D60D-07F5-49D3-A2D2-9A810E5D5C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BAA9F87B-DC91-469D-AACC-0D29E273DA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F4491162-19B5-46ED-9574-9400A83A17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EEEFEEDB-3E4F-4EBE-82A9-EDBA80052F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A4E73F88-F625-4B8D-A29F-465E1B5E11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24AD0C7F-D369-4B10-80B9-213DD3EAC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6287ADE-AF1D-4ACB-A8FC-CC82E64184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53CFD18F-D294-4E16-A4D4-6D9DACFF7C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5C9E6F27-6023-4F7B-99EF-96CB3DC132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BF61C302-6F4A-4485-8287-17585D2FF6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557D989-4FF7-432C-B023-1E1578A224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2C7D8971-E96F-48D8-9D2C-33CADA88FF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46C551E5-2800-4E5F-9F23-46981F72E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F3A22303-ADEC-4C18-BC19-5404FABF95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6D5348A2-EB80-4B8F-9E2C-31A2007C30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1FFFB158-A8E7-4BCC-A064-A7D5334B53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0018D0C9-C055-4C8C-9D01-8A65D52CA5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768BFE9C-F879-4615-A700-63D23F3D3D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4354E874-50B8-4E8B-BA29-CC614807CE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5A8730E2-9F08-4FCA-9387-E8A2BF5193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CDCC1828-73FA-439F-AAF5-4B241A0A11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8D36BD68-B3F9-4F27-8B8E-DF91F0DD87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28DDF72-77BF-4B16-A886-02DE8454C5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BDEF0662-9DB4-4A40-915F-FC2CE7E552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2CE3FBDE-8CD6-403E-8802-8331DD87A8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F19E6076-B845-49FB-A888-1456037D73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4C794FDE-B788-4155-9430-0227306A86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AE4EAB7B-EBF2-45CF-BA14-6DBFECB6C8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BF951E44-6B51-429C-AEAD-D5A7C2DD0B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73417911-D334-465E-BCBA-EA72AC9F89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50C39C1E-5347-4EDF-AC54-176A11DB40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15D28EAF-A015-4181-AE63-D47307162E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17008911-7471-4B2E-8D5F-A50F93D2A3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9F85CB84-A2EA-4DF1-947C-DA80532E0B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21255C6E-FAA9-4820-8E84-50B931AE8E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DF63B349-37B1-4CCD-A1B6-75E12A881F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7B3999AF-7C9C-4C6B-8AD7-09E13D0BE8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31291B4F-A82D-458F-923D-CFFB1E0B05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01BB1AE4-DBC0-4A7C-8F3C-5116E0544A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A62EEEAC-9B65-4D18-A4A3-FEFCFC9A1B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8C2321CA-8EA3-4A4B-A4C8-255407272E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D620DE1A-A0C5-49F6-86A1-C6EC2EFEE9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6FB4EC32-8A47-43DD-9FCA-3C04094A10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B09D0B0B-821F-4EFC-916A-218FB2BB66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39EB2A2-6B11-4969-82D3-BB7E4CCD14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74E4637-16EF-4B57-B1B5-E0AAF009C5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CB127DB0-9C78-417C-9852-1ECD718B2A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78D79D3D-66DE-4B95-AB87-6D82A95A07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458BCA0-6074-4C98-AE52-8E59EFDE09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BDA76271-DE95-4317-B3BC-186EA5505E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ECE1545F-16E6-447E-AA5C-70FEA8FB08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67591DB5-D580-4DDF-991E-849D3E112B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BABD5876-CA2F-4184-8781-6106C36C5F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9B697DFA-FBDF-4F44-A4FE-98F78F95AB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3537E396-D4C7-4BEF-B3A5-CC9C7D9BC9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93C3C1DB-9CE2-44EA-BEE6-965E926710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E58790E9-6387-4A4A-8E0E-3B78413B0B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DD2A371B-8CE5-4CCA-AB39-6673F161AF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FF2FF5C9-37F6-4723-98A4-5FCAB98568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23A3510-9B98-440D-B4F1-DB3FA804C0E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EA259F-C485-437A-BDB0-98AEECE9425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B5D4A0C6-E0B4-48B5-8B9F-94251D917A1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BA831B09-A6C5-44EE-BFEF-9A3F2089760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A7AE3668-AE99-4AD1-B684-4B1DF7F423F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A7574AA0-C7D6-4CE2-953C-94A5AAA751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9F220C98-C81B-4278-A4DB-D72DE39E93F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CDD4C71A-C358-406D-A452-56810068288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466B2117-E474-4392-A539-1F824EA954F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6E1ACBC2-76AE-4740-A7EE-5C77304D71A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CF2F928-32FE-4D50-A954-6418A86591B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72C0D06-379B-4E04-B00C-9672093400C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1DD80CAE-D788-48C9-96B7-F5F0E5F2041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EE6F5E97-3099-4058-BE0C-2E0166188CA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87FE59A7-C6E3-4239-8700-6A927A443B9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A7E150A6-1AA8-421D-9569-803A5867D58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8013C74D-8B73-46F7-9D4B-AED94440003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B6E8B571-30D0-42A7-A717-4ED994E1C4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563C3E91-92BA-4135-805C-42221DA398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F3AE2E3B-D5B0-44E5-8816-0FB88593768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A976A0E0-C8E9-4D99-B70A-FE5A8911519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3E432BA-E70D-4C44-B19B-AD3AB3A0C2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15F61AC-628D-4690-B2B4-2142C61663C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789DDB24-11E4-48DF-853A-EA63FA516C4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D37CEE1C-24C7-4E29-A556-422FB76DBBA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3CFC60B3-0432-4B87-832F-3EEF0F187A2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59BA7616-C5CD-437B-8595-7C29F2CBF48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05CDED1D-E672-46BF-8077-AFF4E3AA07B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CC611A4E-59F2-447C-B97D-0DC09A4FE6D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08B24F96-E305-41C2-8947-6923CE52DE5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DAE2DABC-B8F9-45D4-AACF-C7317074AE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852437A4-4DB8-4000-BA9C-9C8626E9CB1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BB6EF517-3925-4CD8-9937-760727A7798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4C8A6E5C-8245-4901-B52B-A4566109F61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5C744F-ECDD-48E0-B8AB-61A57803D95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60171CD4-668C-49CD-A6C4-C6B0DA2E80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96ECB3DB-65C7-4FB4-AABF-6588CC65ADF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5D2DBC02-202E-4A97-B93B-6C5D15141A2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614983B-CD92-495D-B61E-6235099B44F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9DDE67C6-517D-4FC6-B604-7410EDAE78A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381AC2E-E0DD-4824-BA62-409A0DCFE8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AA16B0B3-63E3-413F-B7FC-B4DC5FBFAD9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573E4BE6-14F9-42E4-9C70-50C593ED869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A82DC4C1-BE9F-43F9-BC19-A4D8AF8EC4B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0393D4BB-170E-4BB5-8944-D90B3E3FE94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A83E9858-1CA2-4388-992D-14BEF4DD526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4F0D7A7-0363-4F5E-BB38-A29ED228B6B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C040922-EC80-4EB6-ACFD-B39B506BE5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45033457-8A9F-45BD-A0E1-36DBFB4150B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E1201130-9E78-4748-A654-2F15EF84493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60C93DE6-F1F1-4A58-92FE-9553A4BD068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829F0174-DC81-4D8A-8EBE-A5F9A172272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F70EC44-0717-4A5D-AA58-2D3B51024EA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1969D66D-B07C-43B1-BCD1-97FFAF9162A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3EFC310D-E713-43E5-912E-F15604D288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1156146B-CB1C-40C7-BB12-9AC432CDBF1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F39CA69E-4341-4800-9A6B-35E82BD5E0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2440BBAD-6957-4DC4-BAC8-5EFA60ECC19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14AEA51-687F-4753-BBEB-28D0633BBD6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DC4E7ECB-7A71-46FE-8DD7-7F62F7C769F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77E8CB79-A38F-4BAB-ADDE-373B2F0992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E843D6F8-3244-4ACC-9F4A-7AA52A9091A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111FE70E-F46D-4FE8-97AA-A6741010F4A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43BC0891-85C7-4773-887D-EB2B14F2693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F23DDAB6-FA0F-4369-8C97-D635618C26B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DD7456C9-583E-4333-A153-5FD99E5A7EB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550777E6-2AC6-4B77-AD28-714032DDCDB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C62CA107-D33C-44BD-B9BF-A9518120D6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056A180E-6974-40D9-B792-1C495767B4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CE5785C4-FB18-4194-9FB5-508E0DBA2E6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3645FEB2-7C93-498F-88CA-E44D2DE57FC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F303EC4E-3304-44B7-8E3E-AC346C6053B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A691F3EE-EDE1-4CE7-8755-9FAAFDD237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87AD5F51-3F5C-44B1-A4E7-7DEA39AC1C2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DB446289-A64D-46CC-B82D-A22D76D1C23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0D13B8E5-B5B6-4DE6-8A01-D0E36B262FB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C01FD6A9-DF47-4CA6-9C6F-21A3B36497C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C0E6A17E-2143-4629-A33E-48EABF0E9F1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F4BA7653-43FD-41C1-918C-F8415C87861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593987A9-4581-48C2-9993-0BECA9002F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BF690872-C8DD-49D8-BE14-4522D6C4677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EB6FC3E-DE3F-47F1-8098-36AEC37A8BD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D0FF0810-C30B-4EAD-8895-E6F8F8D1966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F70C41D6-D597-40BF-8F95-760C50B754B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C606F701-A8EF-4DB6-85B3-772848C21BA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A6B7BBB-714F-4D47-B63F-83BAE300E5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928325B7-76DB-4CB5-B4F8-92635599BA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D137ED01-E7A1-4931-9FF9-66AE308AD17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D3636B21-038B-40B0-8D04-F4A55FD5010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3A0A92F3-9420-4062-9CC1-C214F1C5C0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EC5C2527-8676-4971-A763-FFED2399167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F3B63F1A-6E43-4BD5-B5B3-8B866ACF1D6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1D5C8E64-DBB2-44D7-91FE-67F898B6C72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F99CB3CE-49D6-4CAB-A6E8-B50666CC5BD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22253832-DA6C-45E0-863C-3F43131E053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F0C1D10F-122C-4989-98C8-95147CDCEE2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7CA49F5E-17C7-4B98-AE83-54B2711202E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C7C4F261-EA85-4B40-AB61-71E13B46E4F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277FD87B-36F5-45DA-AABE-F6E2A6D3BAC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0DE7CB53-E03C-4022-9906-E778279313B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B8FAC865-A92D-4B1D-BCF9-AA24B7E2C42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79038AD8-AAE2-483E-87B7-2D64283442E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2483E9ED-F550-4DA2-8952-81468C4147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68B14443-9C7A-41A8-B6F4-5EEB3FE7EF5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33FC155C-5904-4FEF-8BB9-D2A49A03B72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78115C2E-45F9-471A-9F7F-06590B717BC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5BA9C441-086B-4242-9E1D-1282749DD8A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FFC78A07-279A-47E3-B97C-7449386138D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C665C8D0-F58D-4799-95ED-1AC0CCF59A3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84A97ACA-9767-49DB-A8DE-D84AE0DC909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E36DBE35-9EA8-4EB7-B487-C30137CD7AD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48308704-B330-4958-89F7-4B288FF1CCA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83348A0B-A385-4EE5-ABE5-71C24570733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C25155F1-5CAD-4553-B27A-C6144B45783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045F38CA-6DC8-4BE8-BB22-3F76CFF02D5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72815F9F-D17A-4939-8457-C38EAE6BA9F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5A79B785-87AF-46CD-B544-97A02538648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007F62F1-CDA3-43CE-BE72-D56FAC994E8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386100D-29B2-48BD-BB4D-7D85E6BBB6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46A0D203-4551-4A17-8FEA-63E5FE2C6ED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3C67528-8E28-45D7-A46B-30ACE787B9F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F9521CF-158F-4977-9C9C-2C8E5AA9EB8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C3B8202C-2B7B-46C2-BC0A-F3BEF0F3E7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DC0F4F1D-2AAD-4F92-BDEA-6154ACC8B6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F37B126F-FA29-457C-BDFD-A10BB41D8FE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BD9E7E75-783A-408F-A2AE-4CDB218268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31361A6-B94A-4061-891D-6FD168C215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17D402CB-3181-4F2D-9E5E-07B8333746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7603F431-AA04-4010-8F1D-4881624292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2BEF6E00-9775-4AC9-B8DB-A8819D4079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BA5FCEA1-516D-4562-9726-A95B2D397B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9A49CB-508F-44D4-AF3A-66E4C38DDE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C45ABFD9-249E-4270-93A8-2C6170A493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612E87EC-F18A-4CFF-93B5-3DA9B17C0C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07640455-1E4A-4D15-8E1F-34EC252806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25100366-97E1-4F1A-B4D7-7948F3C4AA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20F5D04A-D2EC-4010-ACD2-F8DCDA9C16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D16F326C-6014-4622-B016-A891758689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2B9536FF-83DC-41A9-A24F-52D573D7EA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C58AA111-66E0-46C4-9514-D33C40AEF1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0300B3D-3CB0-41C5-8473-4BED5EB925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5F27D24C-2EA8-4CDA-A24E-CD1D175A88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EB7D988-401C-412E-A751-4AA0CAD7D9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DCD6F03D-CBD9-4930-95D8-D0B016F016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28B563AC-AB27-4646-B98B-E135FB2204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E36ED72E-B2AA-4643-901E-2C3A7503BC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E911CB5F-284E-4BBE-A876-AD63B46800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EC5F7F91-403F-4D54-AA0A-95B68E2ED9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3F840E52-433C-45B6-915C-D7AAB02A1E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9149FEE4-7C18-4E23-994C-37CA64402F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08931D8B-6030-4734-9A45-8CAAD9261E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CCFF8292-47B8-4A26-9D02-3A4B5236DE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EF9A7343-BF23-4AF5-ADA5-7C32534DDD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6BBA17A0-9E53-4BCC-8B80-AEB2734D7B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7D812E29-7AC2-42BE-8523-8740FEB994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70C77AC0-1671-41BC-8A9E-E1E6AD40AD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E2DE10B9-C5D6-418F-9ABF-8C17E4B54D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950ED1E6-A20D-42C8-921A-32159240F0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B0721729-4BA8-4369-960D-2D51AF3576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8DD599FC-FF73-4D40-94D9-0D22290995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E2D73E4A-677F-4B7F-9DDA-D6D31AF38B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4EE752F7-730C-4C6E-8D06-B21271329D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829C1A36-CE1E-4CC5-BDF3-AC493E0C6F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A30B1A32-5F6B-4E3D-89A6-E4E9F7BDDD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EBFFB365-EC21-4A64-908C-077400B85A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A43D9E70-7E91-4DFE-B7E1-75328AF810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8DA8ED5D-45A1-4BEB-8F28-365E8FEFFE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57A7B955-3C35-4AAF-B95F-2F85D302B0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9536DBD2-EF69-4F0E-9A2B-25AACB8271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B1B29473-3B18-48B9-BC69-BFA7473429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D2DB4DC1-9093-4AA9-BB83-21DD78F95E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A0B81182-EB6E-4239-AF5E-393C4384AE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F7094398-1A3F-406F-AD08-486DBA6AE1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26FD23D9-C405-4800-95F3-27048F87C4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D3880E9C-F484-4031-BFEC-0402C60D36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FDE42B54-F28E-4D69-BB89-9D75EEE872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F50ECB2F-A3EE-492D-B932-0A5A089FCD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95AC3228-3269-4B5E-A18B-15953EF51B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1894676F-2B80-4CD1-980E-44D8B0CA3D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10F1215A-028D-404F-86E8-92955E5E5D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77106D-10C8-4C6C-89E4-A9A6E1867E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9F1E221D-2322-4B90-A5DF-5B4DCF2F16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6B3CCEE5-5CCE-4ED8-8804-6CCD556F1D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CCB6260A-7ADB-4F9A-9F46-D1DE33AEFC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039F44B2-EACC-452A-AD06-FEBC3330BE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7F65BD6-AD96-4B3F-AC0B-8BD94F14B1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31238B28-6879-4BD6-ADBC-596872DB1B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A25067AE-2235-4A4E-8AEF-2F5A8F891D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AC79DC9-000B-4C58-9870-D44D653425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A633A252-0298-4743-8B42-C18148A2FD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AEBF0E0F-91D0-4D25-9767-FDD387F909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BB6FB92A-2F3F-4DAF-A918-8D92A3A545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403EFA9F-5EB1-4A87-B8E2-FB18FDC3C1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2242CE20-3C7F-44CD-9BDB-8802B02F5C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7C9CDA59-34B6-47E8-AB4E-02E9A874E2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F4562B76-03C8-4674-A217-11EA7E0CF2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C250389D-D9EB-4595-86AB-D991002052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1C0106B5-2547-4882-8A30-80C93CB8FF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5EC6B0B5-E278-46B9-994A-CB58A2ADA69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185325E9-516A-4A1A-BAF4-D477D7E90D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1754E36E-CA4C-4102-9B71-F07C260D4A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6234E879-A5CB-44CD-B2F9-2B52D6CB2A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354CD569-40F5-4DE8-A84D-9A0E14225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87D3DC49-4791-435B-8C63-C995042079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F8F310F-3FC0-47E6-B2F3-0125D58946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4FACDB2E-89ED-47B5-BC79-5E66711873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21EDEBF0-B974-4284-8793-7F5F5E4E47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7F937D3-7E25-45E9-8E85-C098AE3E61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BE356D4E-E73D-487B-B442-0317070A9B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044F7841-B068-4CE5-8783-55F0F58B87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1C6C1F7C-145A-4D75-A273-8F069BA07F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3DAFA98C-B84C-486E-99B3-39CC5C77F8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52B8552-55B8-4F1D-B4F0-632E0A3B9A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2EA11E21-79AB-4F45-881C-FDCE438309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106A1805-3FD3-41E2-A7CB-C95DA02558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08876060-B7BE-472A-A51A-2EA6E1E2A8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72064AB-1F58-43C3-9FFC-B9FD4CB9CF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92802A30-DB5D-4323-BF86-EC164AB68F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E5781276-8AB5-4CAE-A625-D833F10138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234BAD7C-AE31-441E-9632-55104A7A0E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D5E3CC9A-7325-4F38-9089-F30884F92B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BFF11294-6C4A-4098-B908-BEB60A25B1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1D022E3-E5DC-4490-9436-66B0116314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1AE75CEE-B705-41E6-905B-B8776F6DE9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A3B7AB3-45C0-48CE-9A6F-B37BD3F45F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92D6707-4002-44F4-B9D1-57F36E77D0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8C64092F-D0BD-465B-9DE1-D10250222F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0D4DB789-F3B8-4950-BC74-F5A26E6E82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DADCDE10-E895-4344-AC2E-632C9CFA31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9DCC7742-2192-4693-8706-A31510C45F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FE379210-9E0C-4579-B378-253D0FCF31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04FC4DC1-5842-4980-921B-DC05548EBA2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EDDD1C84-AB62-4743-B300-8F4949F9D0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41C14FF6-1EB9-4371-BD80-6F529AF046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0F905A6C-A85F-43C0-B5A0-74A1605949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4A3CB3FC-3E8E-422C-B3BC-BADAA613FC9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9380DE7F-0C8C-4039-A02D-5F07EBE36A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8503D5E-58E5-4073-BCCC-4B941F5E20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DAEF56B-AB3D-406B-8A4C-7F1A51403B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C9108F6C-B4FA-4B67-9043-DB8CF22AE5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D64744E9-832F-4FED-AC93-6D5C9B035C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7AF9D608-4A64-4EDC-AC92-19C017DF17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7468597-578A-458F-A8AE-3B85C8F0A2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19666444-1A25-4358-910F-5B568908EB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98F0C309-FCE2-4F4B-BB4F-35D7F5B874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00FAEFDA-E7FA-4C29-8972-4986597070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48F961F2-DB3A-4FAB-B57E-853D20C3FC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F90A3E54-3051-4D2F-8468-CCF265514D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7FCBA9B-B01D-47DE-A252-C2F1D04F50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B2596AF-EC08-4464-8700-96A7CE8B0F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E14C40DC-759F-4D8B-A773-3B25082DE3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ADCDBF-C0AD-4625-A211-6B61323CC8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6FD2D500-BE3B-4667-941E-63AB99764A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0A017405-0102-4DAC-B81B-0678226CC5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D20AFD01-F47E-410D-8780-0B5246EAEB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1A6ECF8-84F0-4DA6-B5B6-A4340193B25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7888B653-1DE7-42AD-A4DD-7DF03856F1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18F77497-7C62-4BFE-8C2F-463132CC91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383F1C8-FB89-49CD-B4E6-223DC4CD96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3A6C37C-A16B-4A65-8F9E-50CE9C61E3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FAF338A8-D3DE-40EB-A0A9-E51DCD2870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E50CDA63-F399-42F4-9013-21F978D11C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5BC70120-0ADE-4F68-929E-88EC38720A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6C40F270-69AB-4975-BB38-D4C0C9C57F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389CFC95-6513-4EEA-A09A-74CC3FB756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32AE12FF-535C-46C4-9E7A-A90197040B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359180CA-CC53-4653-983C-D79B5F2660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ADA9F093-7088-4C7B-97D8-94B018ED0D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EB25B1A-18B2-4074-8059-5F48F9B409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1108A5DD-180C-4270-9CD0-52076EF4B0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5E65464F-727B-4FEB-A460-86FE4BF3FA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E69E6779-0800-4057-8B15-E74B3A5C50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ABAB5D35-F356-41AB-8FDC-BE0ECF9CF0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79D885D3-E860-468B-9846-41FB84EF80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6066818-73E7-4AA3-833C-16CEE9B5C0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18F45C18-1392-4DE9-A5E5-33FDE2E9F2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D3888D6D-080A-4A6C-AA45-B482BD7A02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98B39C8D-9DC0-4325-B7D9-0D89263786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3A485CF3-677E-48E8-98F6-52C7E22268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9B66AE4A-2262-4157-9173-2E1163EE33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5573B60B-FA01-4BF8-BE4F-2C5F228747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0757962F-3FC5-4F83-A75C-C11884D70B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894F5ED8-9B72-43C2-8956-9BA5E7B996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B5A91B6F-8A25-4230-89DA-B8CD397883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4E4BE911-C0FC-48DF-9DDF-239517FED7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EC4B45D9-337E-43E4-A7A6-C4312C5C28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30CCEA29-E0EA-41A7-97D5-E1E7525BD5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C328E742-58C4-40CC-BF49-7C85B05E14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3687429-E0A0-4AB6-9912-43CEA7F770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66F7569-9626-4A98-8185-FF5F885C4C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4A70FB67-BF32-4675-B4A9-66CCDD4415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B21AF2C1-CB10-47CC-869D-71C5E873C5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ACBE1CCB-E0C3-4E38-9382-13E317EF7A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9FFED69-38DC-4B21-BBB8-2810461785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B7BE68B3-D466-4A05-9106-099744ECA8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593BD254-7A19-41A6-8FE6-3FC8444416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D7400089-8361-4003-A3F2-033FB3BD22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23A3C510-8200-4F32-9A77-2E4B0C5852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2C9A4D06-B97D-44FE-9110-05B8677865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0F009311-7F99-4A53-8B08-60DFBF9AC9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03C544DA-74EE-49DC-B5D9-B35BF030B7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63297DBA-4B6B-48A0-9569-AEAD56E23F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548ADFF0-C2C3-4367-B559-F999B286D5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7A5B4A24-BE03-42D7-80E4-A694A42498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2F2246F0-FDFD-4C3E-A65D-4B8960F297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FB7A8825-8369-40AC-A71D-BC4F655CC8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C5827032-E3F2-45DC-8F15-C8C327D63C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85AB216-5D88-4E69-AE7C-8DBDE30415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A85EC054-8929-4809-A994-D20D8EEE08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B54C8475-EFCC-4336-AB1A-A3CFA65056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382B0798-B4E3-4FC7-A86B-E22FB61D7C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43593141-1BEF-4FAA-A4D7-AACBF42C1B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6B184AD2-52FB-45F4-9D4A-A1774F2311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CFE93024-7FB4-46E5-8465-6BCCEB776B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FC4CC833-EBE0-480D-B7E1-51589C82D9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47922F52-D604-41E2-96CE-34F745421E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26141012-2CC8-4418-994B-D623B12147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A6F08F6A-35AD-44E7-8780-5F466F0890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1D5C2CA2-DB32-4F1C-ABC3-5FB65ACD42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5614706A-3E58-4B09-9CDB-948E317B1E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6721C954-17E1-47EC-BFCA-A5A2D7D6CA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1E11FE19-405A-4632-A2C8-BC4986773D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268D86EA-D658-4CB6-A8E2-2934D10244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36791921-F61C-4432-AEA1-4B762104FF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E962302B-BEE3-44D4-A5C1-7BEDE8EBB0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C671B7C0-BBCB-4490-89F9-3E9E7A6A74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4B4F4AE4-8361-4FD3-B2C4-19FC8A464D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A950E6AD-F0B3-4EFF-8597-EC52BD139D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0F38F401-CFDC-422A-8DC7-86E247E0B94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253F3F98-3954-4C5C-ADE9-CBBF96AE5F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F550CAA1-5BD5-4817-BAB9-4F1F28253F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A22D1488-4A81-4F14-868C-8804271C07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3143DDB2-D764-48DF-B787-6580EC03D3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68283807-9B8D-4496-8293-049D1E3CC4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B4C554BF-015B-4311-AF10-E795830D07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30A51794-0B73-4585-933B-5024DB1C55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A4D8A28C-222C-4B59-A5AD-93FA87BBE0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4BE9E377-B4FB-41F0-B471-CE8F4D31E9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75B89457-359E-4829-9E99-D366478F0B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309656B-E364-4DDC-A073-1267E34C49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E0C0D32-EDD4-4F36-BD83-4A272618F9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77072B71-5D52-444B-8244-54C2E247B1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703DD163-F969-4F13-9488-D4DD4621CE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197616D8-F858-4BCB-B476-22D8E44D1A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16D070B3-F27C-403D-9DDD-6FD8FCBD56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825B311A-CD7F-44B6-96A8-3B8A9A7764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11A3B61-6A5B-4BCF-9F3D-810D46065D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1D8E37A7-79F4-4950-ABD4-6E1E4F96BA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52EE04D1-8FFF-4BFD-8E4D-FBB373A0D7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C6AD3A6-1F52-4821-B443-B2C31F4A5A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49293F4-E37B-4ACA-A5ED-5602755551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2B068E68-1631-4232-B06A-713AD8B564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BF5AF348-B99F-4B6E-8DDA-259A18B22D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F4D66C8A-64B0-4A77-B769-F1320669C3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77EBEB12-BA99-4EE1-B2A6-888B053681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1F587663-2237-43BC-8441-6EE469A5D7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30A76CD2-F7C2-41EE-9D57-264FE0F956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B4E7121D-E57F-41E2-B98A-75718F423A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FC1B03D3-1FA2-4158-8F49-2838C182EB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7F79507A-BF8B-4EF0-92AB-8D9622F326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9F62AE80-6BF6-412F-A893-615EB3CB54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882D9464-7BDC-47D0-B288-537546FA86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3A27A60A-49DD-42C9-97CF-B7C7976DA3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611D80A9-2573-4419-8AC4-2B764593EF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4F524850-B718-47D6-8DDF-5CA24F473D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9A41287-960D-419D-9B33-44875B305A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485D4153-A59F-4114-8593-951C7B8E2C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6860FB2F-72CE-4BEC-9B6E-5C4F2D0A93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AD262468-DFA9-474B-AD51-F47A2DDAD5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5EEA28DA-CC67-4E3B-9064-5F0E05498E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63CACCD7-EF08-461D-B21E-302C2F8FD5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DCE0C86B-0FA8-4900-AAA7-EF27E6E772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232762F9-4A9D-407C-9EDC-47994F4C60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8160ED27-8CDB-4C35-84F0-48DB5D4F17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386119C3-114D-49CC-BAF7-DE96BE8155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978BFDC4-D0B8-4704-8571-0D88B8E476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D983507D-AE89-4EDB-94C3-5D3A3BF628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9D453DD-0DA1-4882-9A5C-2436C57058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05D6A3F4-CF8A-43C7-BD4F-8FB558BA46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95674491-76BC-4E83-A368-E306CDB32A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DAB60A31-5959-4CB6-A437-66066237FE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D780201-84D7-4E13-9C32-FEDDF178EA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A58C27A3-9682-4D13-BC39-43085BAAA6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541E4AB1-DCFE-42DF-A46D-131FB093D9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C1CFFE45-1DE2-4A2B-B6AA-9D0780EA49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4226A9-9F22-4AD0-BB2B-C27E0249E6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32F67654-F998-41AA-BC5B-11981F0CC5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DDFBF639-4ED2-4036-8F5F-0558B5394B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2F673873-C064-4185-916B-65C8B79052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E2C5CF29-B750-4155-9EBE-EFA6929EA3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54DD1E86-DF93-4EEE-815D-83CF7C095E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3C2F870-33A7-46E5-A7CA-DCCA8EC708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338781F7-3863-4809-9425-940306125D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B237EF9-592E-43C0-A063-81EA802A2C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9401E270-346E-47F5-9723-49D2FAD375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11048237-8F4C-4B4A-A302-4D8C973029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5688117-D60E-4717-A793-0CB8133DEC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777C9E27-3E0C-4100-A9D5-4DB41EB63B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3EB1D00-9F00-45F3-A41E-2730F3E460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50CF7434-18F6-4D1B-AEED-0DC1E5E528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A73EB1D7-785F-4B0A-8266-86CB10CA61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9AD761FE-721A-47C9-9BF2-5ED69A75E4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A7E29629-2984-4CA2-AB3F-5A2ADB9DD0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F634A123-384B-4144-A305-CBB6F84DD1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10A55487-4E3C-402B-A922-D20F23EFB1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6E8E894C-9E18-4163-92D6-22B458304B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AD1DD88C-56DF-4782-86B1-C269EE8BD5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B7AD41DC-312B-44D8-AC2C-B1A21099DE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0135C9AE-7A85-4DF9-9A5F-AEDEE69D0E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5119C97A-2BCD-4352-A436-ACAD3AABD4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D9544A37-15B7-4DD2-8564-B47D586CE9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1263A5A-1ED3-4E87-AFEF-4E90D91BC9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63E4BED9-9D69-4C06-A86D-CDA913824F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E72B44EE-6322-4C5E-A150-49864931D9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17CEA2DC-D8D6-475E-B0B7-48CA1C7D4C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26763D44-43FF-4B3F-92E7-3FE6CFD800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88F4CA45-B7E5-4D06-A5B8-63E5023317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ED7C39E3-1CA7-42D8-B67E-4DED1331E1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3A69CC18-B293-48B0-A8F7-42AAA000C8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589109FB-374D-4BD0-96DD-DCC8D9EED0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C4D7022-7B21-4F59-8043-0683E50EB0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FE317770-8EE4-497B-97BE-A6695A572B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ED5B8281-B51B-4CD3-A4EE-A8BCAEB3EB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91D465DF-875D-4F3B-9C44-AFEA951B5B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53D1FA9B-1AE6-46A6-A31E-10E18CA978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72CDAB08-00A9-4844-8321-40EAB88E57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6EF7EB99-3CF0-429C-B31E-AC6BC06796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E8EE757-1786-4759-BD01-DE60711C5C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A5090D52-50B8-4FB3-AD55-71E3FE2354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32DE78A-67D2-48E1-A6AF-3A32C33BEF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F1B85831-1072-4953-ABAB-AB1DE0AD7C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176A3CFE-898A-464E-AD87-0C759CF1D5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529239B3-DB87-4CFF-A47C-38ACF98B89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19C2FB3-B16A-4419-B09F-64999F61A3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A76476FE-8802-4093-9262-B86064A128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0B132BC2-D5F8-46AD-BA5A-1E7752A8AE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51890CB-F50C-439E-9E33-F2C35E072C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5C57877D-9147-4782-8D69-52A61B0FB2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E1B5D83B-436F-41DF-A71B-0E649FB683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03BC3095-21F3-4C46-A0CB-1787101963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B92FE9FB-85E2-445C-BF97-FAEC7BEEDD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3F470FA4-DA38-48FC-9B70-D3616328DB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4864C5FF-5E4D-4225-A284-F94D978D79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C7FD073A-DA39-4CC5-93DA-2029C1CCFF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9F851ACB-5918-4C33-9137-BCF1349866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6E216B88-2ACD-48DA-8711-9D4A5D33D2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8B129A02-39AB-4726-B48C-FEF0F5D11E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21B973F3-D66E-48B3-8FD4-A55EEB5317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FE2162ED-3AE7-4702-AE0A-00AE0DB044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B7873273-1DA9-4ACE-898F-AB69564400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BDAC543C-AD5E-40F1-B80F-18927232325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F39A3803-D033-4D98-9520-580733CEFB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80F44403-48CE-42EB-BB09-635698F1A3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90F31D24-0578-4B9A-BB89-C18D9DA721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07176AE7-A30A-428A-AB8F-ED66FC48FE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F1DFA475-FBA7-45B6-A8FC-875E51FE30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A77556D8-ECC2-4881-923E-032FBCC5E3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770B0CB0-BBFE-4E82-8FEA-5152C86AEA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6942288C-81DF-463D-B4BE-961DC07815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CA8A00E9-1E24-4633-8C6C-083F7DBC76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F7D62821-B01B-4DC3-8D22-F88E1A4FBE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94490CDE-6C36-4400-B4CC-E6B9955761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C97CCB30-9B24-4075-B653-110016ABE2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BF801856-C41D-472A-B7E5-79410316CA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EFF67D68-B516-49FA-83AE-83FC075EAA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BD117E5E-6063-4FC1-8E88-5AB6A1E297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50E06CA-0522-459F-9189-1B1846D576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3DE3BD50-6867-4940-B1DA-6195DC9743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9C0A9C11-768B-4EA3-ABD4-D78E513303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1DF44FAD-A28E-4B56-88D2-450FC9E764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F0CBA0EE-FEC7-4E73-867D-AA61696264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7436BC1B-6AA0-49F3-977E-E1920B5203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9743577A-5B7C-49FB-9418-1FFBC1780A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EF4C93A8-C819-45DB-B757-8C8A3E15B5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7CC4B62B-976F-4B4D-9CC2-C24AED66F5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7920E5CF-4CF4-4B5E-A1BF-64266DD917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60AFE01-0767-4765-BD00-2EC36D663B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7C6B8EBE-CA18-4A1D-B246-6CDBBEC147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B3091F5E-0CFF-4B96-AFE1-42BE33F35A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53216413-E22E-43C1-8E31-756CC2DB93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8A2860C4-C2DE-4CAB-8D57-B438E488D3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F3AC0C5B-DA91-495E-B84F-CC9877B852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8566FFC3-C80D-4A7F-BBD6-D97CD0C9F4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2A72E8C6-182B-4F08-8B8F-32A9DFFE08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FBBF794C-9673-42A1-894B-B88F532CD6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B9D610CB-CDC7-4256-B53D-14373FBD56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40366384-67C6-4A73-A11B-D1FE45402A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CA0786ED-B2A6-499E-B61A-3691E0983B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1543E858-BB98-49C7-8D10-95B593E957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84B17795-51C8-4940-8716-F068E38E2B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5B63958B-3AC0-4F01-A296-97F0267370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6F24037C-F8D2-4BCA-BB71-7A802F7E2C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5E460136-32B8-4499-8F2B-0137DC0F79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D1F8B597-AF53-4CDF-A5EB-DDB64551B8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586B765-96D0-469A-8481-2900B26889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CD3A4967-BBFD-41B7-A341-C46945353A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A2172444-0B3E-4056-B39F-5F891E43A4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007BE817-C53C-44F4-9BEE-F11A2C10BE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99E69C33-2495-466C-AD5E-6ACE68F192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246FD711-D303-4C5A-B1EC-8906B9A27C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0C475CE-2BEF-4133-828E-D0768850E73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B4A095D-C2AF-40B6-9E77-E3ABEA022E0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B260EFE8-BAC8-46BB-8CC9-21D29AD3133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82E38922-62CD-4017-8EAC-D0356AC12E3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ECCC472-2975-453A-A2B2-03F6738130A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0B8C7F05-3170-4906-9534-767BC0A8E2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FF90489-447F-4FEE-BC85-090182B5BE7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1282F4E8-A9A8-40B5-BE24-EA0B75393A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2618FB5E-AF79-4C28-B726-53D09D9FA7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20B42589-CB29-4F3C-8F43-6AF504EE9F6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49D9DD6C-589D-42D7-85FD-6D433549837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6A04AF2A-7348-4FD3-8390-2B0E2BA3B79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A61B0EE-3884-49B9-AB0D-5272F31AB79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A0DC0F99-B6AC-4D90-B86A-CF11916721B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F57E5960-E444-4EA9-BE83-AF3D8104CB2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5806CD0F-74C6-4BF1-97FE-D9FE7C19B0C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A433D91B-BAB6-454D-AB90-E4C07561534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0948E4CA-3AEE-4982-B1EC-2268218BF3A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7E427A59-777E-4093-9299-FD93274F61C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42FF46B2-DA64-450B-9B80-4E48D7D1285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B9699296-2CF2-4AD4-B1B1-66BF716A235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1AF2C4CE-8B93-4B60-B193-5AAF811153E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49ED68F9-0EE2-4927-8790-037F0D70A77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A6136C8F-01F2-4101-BAC8-B0CB6F37112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0920AF4-3B0E-4686-B31A-2AB8342C1BF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BAC37F67-5272-4757-80FF-0059504027D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BF0CAAAE-FA35-4898-BA78-FCC551946D1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0B4D9CAF-6886-4A64-AC2B-98BAD0D71EE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63831BF5-6B1D-476F-BE36-DCCCFC6B968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F7F8A789-650A-4550-B3F2-91A8B5B884D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E549C241-4C03-43C1-BEF2-507BAE14D13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081DC170-0F5F-44D3-A961-B7DB5554FF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6A2080B5-8C0F-4C8B-8761-5EB986C8458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F71A82AC-B387-430B-AB5A-4BB021531D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90CB83C-97E4-4105-9E42-B6A666AC279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FAFADF2-A0B8-4C25-A3C9-FDF1CF3F52C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C5E572DB-EFBC-4916-91B8-8F771ACDE2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640E8F6B-7D0F-45F7-B870-93E13337BDD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039AF529-F622-4D75-A012-5266CE274CD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D31EE9A5-80ED-4EE5-B6D3-E621F53CC17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137B0D76-FFA6-467F-B146-F802CDB556F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E29F045-0E1C-436A-8E9D-BD649D25F47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ED680306-1528-4DE4-9AED-FBA324B98D0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B1308760-AECD-4407-829A-2A2654FE3E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95CD7FF-CC1C-4A29-9510-DF4A71D833B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84C6DF19-0B92-483C-9DBA-4DAE63F0FCD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E3DA1E69-C522-4534-92AB-C407FD0D771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7CA8314-70B3-4586-BC15-E1BC4930E21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41767BDF-1955-41CA-82E4-ECADBA4AAD9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1D9CC5B7-4754-4764-9BBB-E8A235E4572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B9F70A1A-A0C6-4393-B3EA-21979259EDE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C7FD83DC-EA4C-4A81-B480-E3E7A6E9156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39A41F31-8C4E-4519-A55B-11434C76CBD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C2883F26-70C0-4CD2-AC02-0598BFF7E1C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D212A2C2-B201-4388-B7A7-B4D4579655D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803D5F84-1E78-4AD4-80A0-3688938470A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D1CE4957-1D81-4A6C-8EFE-F767A9E0656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EC43AB73-A234-4AB9-BF10-26F1255DC98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AC50D038-BB57-44B8-8C18-15F16759ED5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7A23308-9756-4C6A-AB60-86EC7559FC5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A1AEB08B-67B1-408C-9B43-BA8ACA43A24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7A5CAA74-DA26-4DDC-A84D-1FD09027F07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AFFA5C5D-B1A4-447E-89BC-6518E2F90A7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B5463E0A-4279-4602-8D47-F24B2C99CA7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C974E5A9-3D0F-4AB5-9848-8E8F828CA7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68C70A61-1F6A-441B-8F61-52F08309A1E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15EDE5C3-A0D8-4ABD-9C11-E8406467519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ACE6146E-75A8-49F6-87B7-5F9770C33CD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0B0233A1-5365-4DE0-8EAC-92C258F1D9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D6E4BB6C-3623-4DE4-B418-0E114D56F50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E4D51CB2-7395-4D5A-A1B3-9B76FEBC0C6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C5ECC343-3337-41BD-BC73-D7E33248969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432AB992-D5D1-48CD-BD83-72DC4A61278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488EAD59-6EDE-4F93-AC71-DD6AF5CEDAA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4DFB29FA-D388-485D-BC0F-EA3380EF7DF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E4ED8F7-164D-4819-92F1-8087DEE1EE6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D09D9D9D-4B06-49DC-890D-E960F9477D4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D101F7D8-82DA-40A6-B123-F6B92CE6855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885293F8-17D0-4A04-B29B-19A820FF6D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8EFA1DF8-7D8E-4BD3-9297-F3D2413ECB0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E8687D8D-A812-4774-800C-F09EC1BC62E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05AE169-129D-41FC-B892-358318AD4C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6D1C14BF-F4C6-4BAB-9F6C-F556066D8F0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41ABEE87-85F8-42EA-84F5-BF365133AC7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6A36230F-D7AC-43E2-B3A9-F2AC374AA5A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C856EC64-9F4B-4407-89EB-A803E6C644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E9EF1578-8E37-4F83-8F94-706A3AA6DD8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F5ECB585-350D-4590-93E6-18D360C9DF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78C22FFD-2054-4FCA-A77B-CB81D125E0A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7664118-F122-4383-B97C-2AFAC54731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EB4C5DE0-9120-4A95-9602-F004A6740B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C482AEEB-EBA8-4728-A5F3-87A067EC0EB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5A77C16F-E748-48E8-AF6A-4E3EB668402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8FDC2851-BA12-48E8-A134-15F042A9C10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D3208193-5B34-4FF5-8EC5-26D22AA73C2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B41B1F1F-7651-48D1-9813-47E3E226C1B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107FFADA-FA5F-48F1-88C6-A5C83A82543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6AF4F118-E8D8-4CCF-8C23-CB65B89E2DB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F39AF441-09A4-404E-927D-2A8590AD5D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391A557-BD6D-4531-A908-4FCC61CF4F6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BEFDEA70-B570-485E-9A9A-1A1E4DB9141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CC6BF572-96B0-4EB7-8CAC-FEA9A996228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A9A4E576-C75C-4DC7-828F-A5927F3BBC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25B8D454-AA33-4827-9BC4-FF2721F179C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364FA9FC-C0B7-4EAF-9E1A-A60D90DD773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3EE964D5-CB1E-4D9B-B82D-B6233F9FB17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DB48695-B935-4188-8428-469CF5002D1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97CD847B-5524-4DBB-A5FD-AE10F8918B7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D593CB6F-C710-44D6-8368-BD509FDBF53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3987AEA-CC5F-4712-AB2A-63BD46392A7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E90A5121-974A-4584-AD9B-3D802077C4D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0AE7E2B6-3EA0-4D65-87CE-68B4BF6B2E3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1ADAB94-0A89-40A8-8C02-4ADB9FCD165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5F6BB929-AA58-43DC-BC8B-AB21FE20D2D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CA424DF3-7CEB-4691-8431-D936EE4200A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9CFF9A95-2DFF-4C03-B56F-9171872A20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71B048F8-C87F-40A9-B459-B62332321C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A98FD5D8-FDDD-469E-ADDB-E626E193461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7325157E-E2B4-492F-91E5-2F5A9250A67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4B9C903-34A5-4A5F-B617-75EAD474C22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B53D1EDA-9559-4326-B89D-A42FFB0094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800CB9B-DB4B-49DE-930B-C8577D78DEE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E725303C-50F7-4B96-B769-C77F1B1F1F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B0F00BE4-1C71-4FEE-A35F-5AD6153B80B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B3419992-6349-4170-8492-846189C5457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B9760185-F0F8-4C93-B40C-A01D169E8BF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3222AC58-29D4-418B-989A-B2E09DF76CF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37460E89-6644-41B8-A1C4-7FC1295EF3C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737267B1-3CEE-471E-8242-6BC1967ED6E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C4E85069-F6C0-4245-8219-F6E916A6B48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4ADE1E5E-5C74-48E5-86E8-AC4E63FACA2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E4F88789-4C93-4CED-9325-09F82CFA9AD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71BEC3F7-92CA-409F-B381-539B9F766D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822D3D51-51DE-4FDD-93D8-248B587365D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9D062C0-61E2-4E72-A93A-8AC0FD326DE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33B80681-814C-4E7E-BCED-84C00821960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A75D9FAD-22AB-455E-AEB9-7B06016A1DC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706EC4B7-BCCB-4351-B891-EA2AAD2D2B0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3487BB88-D967-40FB-BF10-98A83D8BAB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5E43FDB4-A669-4C82-8077-FE30B5096DC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C69E2CA9-6FA5-44EA-BD17-F75C45E651D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AC8B093D-A6AB-45C1-AE82-6D639575A1F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2C93E7C-FAD5-49F3-A9C3-D9E1B40F129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BF5F4957-4CB4-4AF8-8ABC-4CF1CFC31BD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65C1AE63-F484-4812-A4AA-8A542D37AD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AEC8479F-2A7D-42B7-83EE-1E22200551D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F6656167-FBB2-4C7C-BE55-58EF396E8AA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A1D60B4D-B9EB-45BB-B5B5-38C5646DB2F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48B531FD-9401-41BC-B792-BBD976B0D96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5064EC94-6B74-4A72-AA75-B7540303BA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AB37AF1C-459D-4802-A0BD-0FAB1308CA2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549E065C-B018-4400-B15C-F718DF13E6B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E87205BA-C949-4CF1-8E55-9CA6A5C8DE7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8C808AB-9D4F-4D29-8E38-91CA3DB6E81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8A2D66FC-61AE-48B1-BA10-7F77FD0066B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CD44C48-1294-4DCD-BDA9-4BD8FD832B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34CD0FD7-E9A4-4D3C-BA4E-B7023DD109A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F8DC0649-CD24-4CA8-91B5-977F5AA2F84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1738D3D8-0BE9-4900-A372-DFEF8519B48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A7C7701-847C-4F07-A583-947941EC29A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319B48AD-5132-4475-9C5E-C6FC4FE4A69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25DD02BB-8A8F-4408-84E0-4E427C4B768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7BAC1688-0850-45A5-9A67-EBD79211869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96696386-BA0E-49F6-A60B-5739FEA948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99458D14-C213-48C6-BC67-60493ACF756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490CD35B-4434-4BBF-AB35-6B17BAA7716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BA0DE4FA-5C65-405D-906F-548B8D475F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9814DDAC-660B-40E6-A3B9-91A5716EF97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FC4FE4C-906F-42A0-9D8F-E2303BA416C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E9334F91-53FB-4C53-9064-65BFE0E6182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13801EFE-AABD-426C-9D3D-2BF2C296663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15D9F9CA-1E1E-42AB-9FA4-97621E25F55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7A3B6865-56E9-448D-92EB-6F8E35678A8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8C98B2A9-E662-4155-B837-E613B02DDD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9269D63D-3DF4-47C5-9B26-58D4DC28BF2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90A9F154-5FC5-41DA-BDD3-80CDA6C26E7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1897215C-CC9A-47DC-BF22-31A375F0422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77948807-7143-4002-963F-6C1FC75660A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5813F8E9-A1CC-482B-BC47-51D1466236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BA82E5D6-8BAF-41E6-A3DE-CD8B870CFE7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0F9EF7F2-D041-4DBC-9C09-B95DECC3007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6B468CFA-474E-46D4-8D06-D217EE17701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3161C391-0EE0-44CB-9BC6-D81AC35E01B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3AD1BB8F-6EF2-4B18-B577-A788DB34C7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CBDDA32C-66B4-4DFC-B65C-E3364E15487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D9520C7A-4914-4BEB-A0A3-121E7930B79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AB39CF9C-E0CA-4FA8-B338-DC237A93D17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629CA3D1-59A2-4CF2-8CF1-0A611E15A8E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2D099E65-AD45-4243-997B-6E0FB55B1B7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0DB37805-7A3F-4EC7-A2E6-A3A4F2C3DC9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D14F9F3F-209E-4241-B846-A07BA806C3C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CD3C0EB3-8C2F-4087-83C5-52FD485154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74EBD1EA-5B0B-454B-AFCA-A21283F7CF0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7A6ACDF0-0C83-48A2-8190-F209F25AEF9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FD3749BE-CBB5-47DF-8874-066F9FCED34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2C535AE3-1968-48EE-85FC-1257CACBEFB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BED16AC8-93DC-428D-8805-C3C5955C0C0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42A9D64F-03C3-4386-9FCA-11958336C4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C051BAA-1C61-4E13-8839-4CD6B8B1ACC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BA6F1B9E-A449-48CA-AF2E-A1BAEC8E1B6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9DCF207D-3057-4BF9-B13D-073AE5E1E2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335F2F70-222D-413A-BBB2-D66E84EBB0A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A17A2887-0B58-49DA-A1D0-239FA06671A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4705BF49-BB47-4D3D-9C42-619E6D4089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B71A95D2-3710-4CDA-A735-2A869B31FCA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EF4EC70-316D-4D38-A46E-1D63C08143C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9B044DB7-34F1-4250-A371-05AEADB813B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50DD7B8A-982D-4E3E-BF3B-5C8AC20077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AC5478E2-8063-4217-8D49-E142482EEF7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3745C3B9-6778-4790-B640-F7F532C99F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AA4F7BB5-9044-4E36-B856-5ECC6581DF5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9207067D-89AF-42E8-82BD-332164C8E7B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8A36FD98-B48F-40A0-A88B-34FB931FAC0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D94E1F03-D626-4607-9C49-B5E35A04BA9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D26590D9-CC9A-4B94-8767-CDCFBCFEF03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95BF7932-AADE-4A14-807D-BA51DD5CD42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56579638-8BEC-451C-9295-30ACF5E9E3A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BA9C467D-AB3E-4878-9C56-D7F83DAC966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1EF476EF-C5E9-478C-B0AA-C0695D9BBE1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3367D52F-A5D1-4496-891C-D2C88B9C489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FB45DA5-BC05-4F12-8AAB-463EBABF5C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BC133AA-A0C6-40E5-B092-F9CE6113281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0CB7657-D6D8-4D17-B51C-886E8915CA8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B5D0126-8CB9-42B4-B918-279315295C0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31B118D3-F9D1-4E0B-8925-B5179B1C8CD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CBBE5E22-917A-4A93-8F8B-52650791356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531B27A4-37FA-4774-8452-43CE5488066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0D1742B3-FED8-4915-983E-1FE8A17F422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52720E3B-DDDC-414B-961D-E0D75B85FB7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EB4A4AD8-2B47-46FE-8AC7-8A187598AEE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036E8E90-AEA0-4C9B-B5A3-2E381CCBDA4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57619FE1-60C1-4DB7-BD32-79C34F16FF5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90AA6C2A-F0C3-4F06-B42E-172713DD9A9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561860BD-4E04-4A4A-8515-F44FC1EB2AF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B386632C-5274-47DB-9AEE-FBBA53C9752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B4771D17-01C5-4EDF-AB5E-DDD0817DE9F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7A14FA7-D323-4807-826F-DE759F30F13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9E27D2F8-298C-4B0E-8219-73C18E9375E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7B462231-BA7C-46F1-A0E4-5CDFC247115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5F6F3F2C-38D8-4FE9-B003-1703F974AB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ADEBE368-350D-4E99-A0D1-7AC5063D5B1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20CCF92F-A5B4-41F7-BDEB-14CF66E512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C0D298BE-A0C4-4B7D-AB58-A991CE0F622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185B3B62-7C7E-49C9-8FFA-A2C3785B05D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A5AC48F3-3972-4668-B235-3AA95A9564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7D2F6DAA-4144-4E81-8AB3-0CF30CA4709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5F73A21A-D4F0-461F-B882-63F0699E996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CFD2936B-2FE3-410E-94CB-C8A4F35481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7FA08834-C5BE-4593-8BF9-B0FEBEB1005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0A62D952-364A-4488-9761-A5E7F3B05F0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BBD0EFA6-D95E-4496-880F-07B5BA696C5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F8EDEB77-C289-4F81-A15E-CCFE85EDC3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6A705D1B-FE20-4838-AD97-B05CE81F3C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25366AE6-3115-4A4B-9390-B27B3F15056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B80ABBA-E1AA-49BD-98D7-E770673A8DF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A7F29138-10E3-4AD4-81BB-BC654243424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BB5C210-BB27-4DC3-B1F3-20A795E9499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76660E52-5914-4B01-9843-7F73B37549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BAA4AB7E-64DF-416C-BAC8-96AB6490AF2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EE37BF38-E8BD-4CFD-94DC-2D72236625D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CC8C60B4-BB83-408D-81B1-217EFCE24EF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2ECD3802-FD73-43A9-8D2D-64763C02F86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50BC43D-B40C-4568-9D52-D766933A6A2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AF49054-E09D-41BD-8C39-8402E052B2F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BA7BC5B9-F9A7-4E30-9C40-5A38650C517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EAF9E46-F606-461D-AC77-936D09224D4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5DF1C5DD-8410-4F46-AD37-6F5822E3A60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6B77487-E1BB-4219-9362-AE528B5C749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9243BDF7-A1EA-4CD5-85E9-D4D787745D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CAC8E604-0F44-4A32-947B-E622ED89F05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88F96C9E-6923-41DC-84FA-9964EE84D13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3F610AB3-5D30-4117-8A13-487C246CC7A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A4A7FC8F-0508-417B-9731-670FAFAC0FD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1BF9D90F-9EE7-4A16-AE6F-E7A79035F03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7B3C4BF1-6DB5-4812-9389-8B3BD120C9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7B569BFA-A227-41FC-BD6F-2BFE0F8468D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D6A1491C-985A-4277-BCB0-1E1E941A224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0968BF1A-11EB-4B02-8E0A-20B7F584F9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F9E8A35B-B3D7-4ED1-9E71-906A45D9D7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4C5BA73F-EB12-4E98-8D4F-72358950D8E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34A82E3-CD5C-4794-B337-91770487DBD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DBA08D3-FFD0-4C76-8F40-A8FCA2B8E19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AF67C0AA-3969-4C11-BF8E-7A0FD78DA55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4C86CF7C-A5A1-41DD-A52A-08942B70D56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62A521E-6F44-4848-A63D-CEE053D8686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D7CCEA67-111F-4498-9425-EB02CD1849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82C65BF5-0CE4-4E03-80C4-5A10D7FC238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B59E4B5D-9CFA-477A-8C9B-31AB94D5C9B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41B8B636-1420-4C36-8B7E-05D9A90BF64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9D4D1866-D41D-4DD3-AB4F-B4D0BB4D963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1A914E62-1E7C-45E8-B74F-259F092EAE1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EAAF731C-F9AE-4F17-9F9C-A3BC540B66F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FE613165-9CD7-446D-9369-05231B03B29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1A810D06-8F4A-4E6E-9227-A8EF3E88736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3716C2E-6DC3-45B2-83FA-C1FE664C215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57ED4A40-5CEC-4AD3-A19F-7B33816FFF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D7C6EC76-D64F-41D1-BBB3-D875738FFA3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64167C39-6EC3-4950-B511-A56C65065C2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10E95A5E-2070-4DD8-9A3A-FB05BB9C81A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A68CD836-68FE-4B1B-9EFA-8005E479F86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0E1AC787-8D5F-41DC-9C7F-6474C35D3E2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EBB67FD4-487D-45F1-B62D-2543F97A9B0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E49A03FB-89D9-4FDD-A3DB-B85D062FF77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33C27A56-501F-452C-8DCC-E7E49BF6721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77A34D61-B99E-4824-93AE-5EDEB6A856A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9A5FF50F-87B5-4740-AC34-EF5F6BF5814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D10254FB-8A5D-421E-ADE3-B792DA8F17F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BD8615A-9C26-4446-BB89-46CD740D17C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4BDDF54C-51CC-4358-AC77-072DA6746EE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DD4A8CD-7743-4E05-917E-052B79DE11C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F261C564-1B3B-4C55-B136-CC54CFBCF50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83FED847-2D8B-404C-A1CC-C6FC518D10A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E6120E40-1927-4113-81A1-73722B85E76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E1644298-9B78-4E78-9198-B459AC3815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C8B2216-9A24-4539-A1C9-48BA6550C28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F86636FD-8335-4D88-95ED-D6A942777C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2BE6433B-5DB6-46CD-9BD0-0669EDA9C8D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F0DB9FD-6E4A-4546-82DF-C8BAC293737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5D0075F1-1003-41E8-8DF4-31C35668320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C405CBEF-8775-411B-84A3-907B91CDEC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0CA690B9-5E7D-4C0A-8447-F82E83017C2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FE2B779-F204-4B4D-B117-25CF59D1B1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F0F181A-0319-4C62-9C0C-5220F94705C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9527763E-EA29-4FF0-B9C0-03EF7F89F8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948152E7-693B-4C81-BDB1-DF8471BBEE0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3DDF863-67C7-4512-82A9-DECD62C3E74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0BBD0B01-57C4-485D-AEF5-D9B79966144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09C7FC35-5C3D-4371-A5B6-DBD6D659F8B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234622FD-339B-4717-8500-D70B04A2873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483CE6A3-443A-407D-AEAB-2F861AE4533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285CEF2F-B11E-4892-AB7F-E4BA3B7B0F6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C33244BD-02D0-43DC-B613-A816C4E6B27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74863B95-3345-408F-8B8C-162B859E224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157DC149-62F8-4E35-91F2-1C42B7222B9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85E7632E-9C4D-4593-998E-F59F509EC2F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0DBEDB8E-72C9-4103-9AC8-520509A0AA9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003399C5-05FD-48EE-B305-FF0E4325652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526FFD03-7353-472B-A9EF-141EF48918C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972A5EA4-286E-4BB1-81A7-D749059415D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7E89BBFA-ECC1-43C2-B17B-78EB3BDEE84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6F6C7E1-CBDB-44E3-B48B-84B08CFCB9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FFEF0B83-A600-4F98-B9A9-F4BA90FECE2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24A65DAB-509E-4A37-A0F6-173A5A7A3B0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0EA22061-B3B6-40BE-B50A-702EDE52535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520E56CF-CA9F-45C5-81A7-674D4A7E44A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E09B7043-D0D0-462F-BDEC-A8889F26491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A02C937-0E68-4E21-BF0B-55DEA3C3116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4D990F9A-1E08-4839-B89C-F068B8A5304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059DA19E-C859-4DE0-AE97-19CBD71AEBB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12EDDDAB-AC4A-4EAD-AF75-313413F5161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287B088F-73B5-4824-BCBA-65634534638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1DEACCEC-90E6-45B0-95FD-03821877A51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BDE33E41-7479-4CDD-8694-C16111299B4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CCDF7E63-CA3D-4B20-984D-5FCA5025B19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751F7023-445F-4C83-A8E3-36EA4364DAB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A6CC50B7-BE20-4018-90A0-E02E63AF66D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6DA6C2E9-7DF7-479A-A182-0CB42DBE784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32A89003-637F-4E3E-8B6E-EF77FECFDDD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E8FDCC02-B150-4ACC-A51C-98F8022D9D9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898A6430-3EE6-4D49-BC7A-B20B36088CA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AF7178F7-2787-4D1F-BB37-129FC54831F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F8BF2F0B-26BB-4426-8CDA-336F5BB117A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9BF08260-EFCF-41C4-8AA7-1F9CF5E45BD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7A19F0D5-144A-444F-9F4A-52D9FC2BE06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AA189ED-A5BF-4230-B41D-BA88D3CD9E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789E42D3-6617-455B-AB91-58D3C310C9E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85A3589B-7530-4201-BC59-BDAF90074A2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18C5350D-FEE7-4E5A-ABDB-3AC077F8419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2CD1ED77-DF34-499B-BEF4-93DEEEE9555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D13CEA88-50E9-4B55-8097-5E9116C93E1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71FC1EB1-9931-4AAB-A1DA-E9984687DC1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3ED16D4-4934-4CC4-886A-6FE672A4603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D0AEC498-80DE-4458-B81B-6ED3B8747D7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75602D85-34CF-4650-BBFD-4A5F0389943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BF25978-2B1F-42C3-8735-2DC1AECA3F2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51E6FB79-FFD8-4930-BF38-6AABC40E35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AF117336-223A-4694-A45F-26FC00CF33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52D0EB0F-0FF7-48C9-A484-6D3BBF60E8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5468961B-9889-46CB-BFA0-FDF1DFACEF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B8BD0E7C-64ED-4DB3-921E-9923661983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50F8C182-60A9-4042-9EE7-851282CE32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1E638174-74A7-44FF-9DDE-CA51E52EA0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AD8786B9-3549-46EC-AD56-7693514203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E6D17252-88D0-4969-89CB-054441DA73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29A6BD2B-F45E-4C25-818E-84A566AED9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EF4D092E-BDA1-4C84-B41E-1DB24DFA43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982CA4F7-78FF-4902-97FC-3062D1B77D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8C414422-58D3-4820-974D-DDCF2489D9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4505F6DB-2294-412A-B483-D72D4BE14A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58E889A4-581F-49B4-AA24-1041C7EE11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CB5BBADC-1E44-4CC2-9C37-4C018832BE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8E1531DE-27B5-4242-BB9A-0C9DE4E8E4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0CBC034B-19CE-4B03-94C0-E75BEF05A5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0F4736F8-2AB2-46CF-AB06-69C88F563F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9BC6D711-8F26-480B-A736-9D10CB37CA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EA54645A-6DE1-4FDF-968B-53F9BB7BBD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7EC74573-B33A-49C7-9EB9-B056DBA775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AAF501FC-7BB1-4239-8EEA-0ECF390612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D6EB82F2-5C02-45E2-BA77-83B8B97573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49A563EB-D6C7-4557-86B2-BF0EC68CF4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A0CE56A-1819-4A30-817C-3896040749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104C7133-DB58-4952-819B-EC47A701AD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15035C85-1471-4EA3-A9F2-4246A8B467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49CEE565-31E1-4CFA-961B-E4BE2BBAA6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E90D7C40-B5D2-4FCD-B876-7D8224A71D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3E87DE7D-E42C-406F-B48C-94FC578EEF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4E75E90E-6B0D-43DA-9F1A-583FDCF421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6C3EFC29-B481-4FD5-AC98-4770FB99A8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3244F9B1-9ABD-41F1-AD83-259861DFC9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E926847C-FA23-4493-911E-08B8B4A91C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2C1D074C-3009-4DD9-9957-ED87168EFD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2984C561-CD0C-46B5-ABC9-37CA3924F8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317E8238-A390-40BE-8BDA-7B41E1EB32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549313F-743F-4D47-9344-9ADDF849BC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B1DC08E8-4A01-41B1-B97A-B6A1782906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BC182084-2335-4EC9-A8F3-4C442C9B80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53F681FF-718E-4235-AE92-3CC5183BCB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D9D3FEAE-C68B-4614-92FA-D3B9C4905A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5ABBAB0-F15D-46D7-B0ED-930EFE5AD5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57F8A1AE-433C-4F2A-9F74-FBF6C36C7B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FA7263AA-CB90-40E7-9766-FE8C88E521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1FE9556F-2626-4A39-B9EC-326C358BD4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A77FBF7A-457F-45AA-985A-C784DB93FC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1B5640FA-D5BD-4DB7-ADC2-D920CEE9A8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4827D03B-53B4-4BA8-81F4-30CC7CA769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632A7FFE-9631-4AA8-965D-57093C0053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29A9E3DA-1204-4571-9B4D-8BE853153E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7CD5FA79-939B-4AC3-8F5E-80F7172727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2C1AD6F1-6F84-448C-B3CF-D763D1D0B6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450BCE83-E493-4703-8A44-EDD9CDC057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8B695223-DFDA-4740-98BA-6ECB545582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629917A4-7095-4BCE-914B-98F8B31A2E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70F7FE5-CC1F-490D-AB90-E35B9084AB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FABE08EF-4C54-4928-9779-92504C2460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501AE58A-20A8-46CE-8432-3A92AE2BDD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AF8CCC86-3487-46EE-9EDB-238BB701B3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0D869E91-57FD-461E-B6AF-7274EBC3AF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381E0B8C-D345-452F-B859-99826DFA0B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70A1ECCC-33BD-4E1B-96BA-9418340C01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5B1A588C-5074-4B57-8ABD-DF03676E0E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0CD08C89-3EC4-4B8D-856B-6AD9D1B218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10D0C20-43AF-4927-9FD9-C05CBA8A7A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9AE8D098-8199-44AF-912C-7CAF88792C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8B92DAE0-E866-45A0-829B-E696A47D6C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832A0DA3-67BD-41F9-A7A1-24A9A7A22B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87049F6C-88B0-479F-8947-14098657B4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1884D7CA-5D75-4001-9925-D6BC35AF04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D4697D70-A020-4A12-BA39-3C90257F74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906BEA64-5226-4C28-A34F-C37BEE8330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26B12952-13B8-4680-A3AB-BEA61658B0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65132C53-B0EE-4460-ACC0-2E955C7123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4175E868-78F7-49C7-A2B2-2BDCCA39AC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9E1D8647-CB00-4C6F-BAD0-91B671A07A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3227436C-0FC2-4AD2-BF5E-092D8B44E7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97CB2E8-B1BE-4F51-9779-DD6F8332FE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AAFDBBF3-B148-423F-BEEB-67D7E2AEDA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009404AE-E067-4F2E-ADC8-BA588B8577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AAA04746-515C-47BE-ABFC-16E76C913E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C55CF7EC-289B-4893-9D3F-368FD307D8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E63A91BD-F503-47EA-8FEB-59F7423F1C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0B008896-0F46-4B46-86F2-E3EC1C102C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F3EE2E28-9774-41D3-B49C-256BB77F7E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7899CFB-8470-4180-9DDD-5B2815D21C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582CB7E1-9DD4-4D1F-86DA-DA56225217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BEDA3E5E-D1E8-443A-A092-FFD5FD1C7D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90CDBFA7-E5E1-459C-A673-DBD5137E65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5D32A134-1806-467C-B6F0-6F167A64979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A51F3A82-4BB8-43D4-852C-914BDC1C70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4029B5B4-7F4A-4279-8C19-2F9E1DBAAB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D60C9A0A-8DDD-4726-A74D-CB9320E67F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2CCCF94-DBFE-4B6F-A4E8-519BEF8C2D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D4EA1C5C-F512-4002-9ACA-606777B874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039240E-10C6-4DA5-9F1E-2ED58B11A5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0090FD0B-2B2A-4146-8B78-6126B88C85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5E6DE08E-923A-4B98-B46C-F62E29894C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2ECF7A26-F4A5-45F6-A85B-FEDAD6C0EE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72496159-23CE-4B9D-86BE-1EA29E0500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5339C0A6-A1AF-4314-B120-789C0EAC4F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5903526D-AE7D-4B69-81D4-181A599747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A1FC17D6-8645-4989-95FA-7ABC0B11CF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3DE4D8BA-7740-4870-A8BD-8B563027C1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F5BAD4C6-39A1-46D5-9696-B1EA8EAC7F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B47ACA5F-DB4A-41FB-AD11-53DCA76286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BE5C9941-1736-418A-AD31-A394A59BB0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61E5351D-DC62-4187-9AD2-B41F30D40A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01D14A10-87EE-4CBF-85E9-B60C15EC30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910D48E9-4EF0-47B7-B9C0-433E035A6C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34FD84F7-8B17-434A-954A-CF158A92CD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B4746A0C-BAAD-4EC3-A702-21A6336DBC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61680DAC-91A9-41CA-9E99-7FAD7A2FA7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0940763F-3949-4C9A-B88D-4797EE9A40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B24457FD-393E-45FC-96E0-1AD03CD7BC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1DA81D59-CBC4-4324-B7BE-0C9BB754CA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46E6E1CA-7A34-4DFF-8C83-331E26D142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3A4CAE61-4106-4E39-B7C5-960985855D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083254A8-4B9B-491A-BFC4-456C2D7974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41C64A96-FE29-4DEB-A8D9-F1484D7757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F2C061BD-BFFD-48F2-A8D6-6CA7EDEFA8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26E36EB7-3467-4ADC-97B2-9F070DE64E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4FE4D22E-8C78-4E34-B9F0-478820BB85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EFF01175-6E5C-4A86-997C-49A36E5498F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711F434D-4C69-4C8D-8C1B-FA006D4B3B1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7717927F-CE19-431B-A8E0-5D84318CE66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D48AC78C-2435-4FFC-B58E-67E0C878FC0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A557F1D-5F9F-4700-A87B-0CF56E3489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47065A42-665A-4005-9846-82D3F370A9D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DCFAD942-4470-40D0-B4FD-7A16F1DAD56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2D2AB8CA-5CC1-4E69-BEBE-F577AA25632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E265D3B7-7A78-4CB1-8113-4F2C70E3555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35645C21-41C5-4A1E-BE26-B37E2598E9A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591C6B7C-1C28-44A2-85C1-0165BFEE178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0E22666-5FAC-4B41-9298-DD2E55D64A9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5FDD7A34-CE90-4163-8C97-139BEDEF94B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75DB4B01-7D25-4560-A2A3-1D5253A2E95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14E1F51D-034F-4BDC-9E05-C55B8703A5D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0935F852-8C1C-43D9-BFF3-CBA7CA358A5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616A68B6-4883-4A67-9AA5-7625AEEF2CA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161A6F8A-A640-4F83-886D-572F1467203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0193AE00-1E69-4538-AA5A-E0849AB6870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5A7DAC9-2006-438E-B63F-7DC13B815EF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136650-E008-4332-876A-5E284BE30F9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061751E5-F390-450C-9215-9D24F3AD15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0EA1DB-BF3E-45C8-A6FB-0555685B7C1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1F4E847B-3102-42C0-BCC4-A696A55595D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4566013-9F2B-44FF-BD81-A23D4697B4C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CACD69C6-7306-4CF3-A0EC-2A769F807D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2E7915BD-5AB2-4C18-B3EC-39B725508D0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A842F99F-D72B-4730-A69A-E0DD74CAA60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5E6E1019-F072-4B14-9C84-87F357FF407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253AB73F-EA5C-466C-96B5-A4E70AA3AAA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475F8288-DC6F-4AB0-917B-2DFD29DCD66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4E74D425-A875-4F8E-9E38-8661226CDDA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2CF2DEC7-30F1-4AA5-AF8E-E163ECAEEA8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A6BBFE22-6C64-422D-80D7-CC9CD276BA9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72BA9B97-2200-43AA-82EF-BD4D54A9567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57C664B8-ACC6-4391-A125-2296427CEBC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287E949A-44D5-4CE9-8225-E7D2DD15AC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1A2C4926-E32C-417C-AFEF-E3B0AFE95E4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CB13BE00-3F60-4DC5-91BE-75EF242598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124933E4-B428-48AF-AC23-E567D33D149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49D9F39F-63F7-459E-9A90-69E83CF9451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33065EB3-DEB7-4FA7-8704-E07B5AAF9D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3626309C-5F9C-4021-A780-88271FACC79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AF1B5EE3-5937-47D0-B222-13F96A90AC0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7875F644-08F5-4344-BDC3-AA6ED00A32A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D3CC8305-FAB4-43F9-B75A-A1490DE22D3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E8D8689-5E88-42C5-9651-1F20A9FE225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81AD27C-6D27-49FE-B423-0C8F9E4C33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05958E8A-DF8C-48EA-911B-381B50A7108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D17B9A90-3C2F-4DBD-B21D-6638765117C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F7358294-BBF9-407C-BA9F-58C30409763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3FEAAF70-7E0F-4CE5-AE69-E050CF90F02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9F8AC71C-07F7-40B1-87B4-8985E21611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2CE94078-7E79-48FF-AA8D-F3BE04D6418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F8F4FD7D-79CB-457C-B0B4-734F522935E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035819CF-28F7-44BA-B8D5-9DF72DD3A6F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DB6ECDEC-B138-4F09-A602-EC6FFF7C15C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9B4DD96F-90C7-4444-900B-4EA648FFA32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A877E10B-890A-4EE8-ADC2-AF0EBA6FF81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78946CF-612C-426B-81F5-02C3321E607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CF5A79EC-3E21-4576-9BD2-BC35916B760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F9FCE597-42C0-4F75-A62A-73D011971DF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1C471BE3-4786-48DF-94CE-0E030B18424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C1D483FA-A07E-4A56-A3ED-C643D2E56F3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54447BD9-4EF2-4DC1-8D38-3574A170955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1573F506-9329-440F-A80D-77A22842A76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82A4F720-272F-4882-ADBE-9A8B3A36CA3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EA75C94F-BCD1-482C-AC5F-EC271A50409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3FDE6BE5-409A-4C2A-8715-733092F3306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F7477E9A-4F6A-4F4F-B8EE-590987038F6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54965A3-2675-4125-90AF-092C3884A1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06A7ABED-421B-434B-9F4C-3241F0E086F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E7F4638E-A9B5-4A54-9BCD-5E5020DB576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0E3FF090-CA8F-4185-B6B8-A879AC54B2D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7ED6061-0E91-4EFF-95C1-8A603694D65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64EDC40-A270-4AD5-A6FE-46BDDC0394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BD7E8DB2-13CD-4AD9-AF08-50BFF0D2420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7D55DC23-1FE4-444E-AA1E-17D307E6583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08820B2C-480F-4964-9BA1-56A14733E0C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1F287C97-1A29-40CD-A7A6-505C40C8253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2F7134A0-7BBA-441A-857A-3C9D5EC1D61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586FD0DD-0052-42F1-BE4C-B76BB200112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1BF917F-FFAE-46E6-BB1D-0180D9837D9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9D51301-C6E7-4D79-8EA8-DCDDBFD874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AE3BBB44-1FD4-418B-B88E-DDC1422C25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D050C710-7AF7-4206-92AB-855FA64D8AD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52C8DDBA-5708-44C8-87AD-23EA83A11D3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41F69A74-AD04-47C2-A363-E5CDC3580CD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F019C3A1-D78A-4A27-B3E2-79D558AC0EF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CE38B1ED-13B2-4388-B323-BF9813FCA0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A257A131-EC51-4BAE-85DB-CDFB76876C7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8ED3D8BF-1879-417D-9451-9C940A69CC9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9CFC6233-9BF6-40F0-80E7-6990B52FE0A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44C874EF-4A27-4403-8E32-CE4BDF2F5EC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3FD1EA9-7467-4B96-8C99-47BE77B6615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3D368F72-E5B5-402C-B4B2-D705095FBD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FB5355E2-5F0B-4074-BF04-2D5200E5BE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6751DDE0-D477-478E-A126-DFE6A073721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3A4FD582-3B50-415F-BCB8-C3A65A4903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A44F12B-16A5-4ED3-B615-2353348900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6FC08C9B-EE57-45BD-B238-D91A6B3898E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46CDBBE2-ECD4-49DB-B352-731C6AFC1D8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C23012AA-674B-4F75-B829-1CB8C1C50BE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62C48E69-6B4B-489E-9699-5B864E65D4D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D59D6935-A762-4E92-8B7D-D3B4DD67634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C88DB8F9-7644-4905-94E0-AC47525FEDE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3E17BDD2-7062-43BD-8139-86DD9066E21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543BC98-1240-401A-BCE2-3673467EA3A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8861BD9A-3BCF-4AFE-B8EC-F7F2FC9153A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C6D4E709-7AF2-4BA8-93A2-A7094F3ADD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3A275CF2-71E2-46D3-A2C8-D4287BECDAC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490BF624-A554-41DE-9405-2E770E14F24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E657815C-E335-462B-8892-E91BE1D8684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4C2CAE6-089F-4468-8D13-059CB4D8593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41F85D93-B876-4FB3-B035-7DF21F6A8B5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E42B2794-314F-4E66-B013-5FB5DC71AB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86E3B433-6842-4E93-B86E-8C4F129D65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794A446A-EC32-46F1-A176-B50D89F999D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C2B41861-707E-4D2B-8953-F3AABBB2B1A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3603F093-D172-4909-9E05-1419D818684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40F9E5BD-5042-4D47-BB5A-256FE1B5BA9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F2A492F4-A5AC-4AA4-9B02-A825AC7EE4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BBC37978-8233-413F-984F-DB3043B8A88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FD0D6F4B-3239-43CB-AA9D-6DE09DBB14E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53ADFE-1708-4AA9-8DE0-510F894CC94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170DAABE-E370-415A-8C6B-65768EB5F0C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01F7F304-5A2A-495B-B4F7-2E6E846052E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EDEF9994-40DB-4845-89AA-D947D2736DA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8794C6CD-374E-4B75-A015-5469B4721FE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19447B2-B981-44B6-B086-CAD0E7F28C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53DAE71-9F89-4CE6-9E84-99832B7545D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D0119534-912F-4E52-99FD-0BB50DEB5E8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F3D2BBD0-36B0-43F0-8968-059E5852990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2B322798-FEBB-4AD6-85A9-AA69537D6FE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65A306D1-0F42-4292-A2A1-39E05CEB59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50218495-9ABE-4C69-AF6E-D921B4E695E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E1625B80-C14F-4B41-93F8-805FF07C4C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A61239A0-6181-4509-B732-5CC110A1F97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D9F721A8-A815-4237-B8E4-0FEBC8F56A5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3FC9CE77-6FD2-47EA-9545-0FBD1AFEC98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F38EF8D8-6E51-429D-B1F8-8C22C66711F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8E98F1D-0DB9-4E8F-88ED-2898301E76C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91A72C4F-D5D1-40A9-A97E-A23946123F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57C6C5FC-2C96-4134-81F9-303E41FB44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C7FBC2DF-FF41-4C68-91AF-F3B65DCA573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4DFEC8EB-D3DA-4C15-8D22-F81A9B0D73D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2448AAA2-F726-4FDF-B069-C2F7B0F0A91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7E9B5DE6-9910-4DA7-BC4C-6DD50E11271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82F49058-558C-4B20-AFD2-6DC958272AC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8336BF93-CA1A-4E5D-80DA-B9259B53990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1D11F935-B918-4CBC-9967-EF3B954CADE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493485C-C0A7-45D7-A130-126AB463A6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0339A1E8-B982-44B2-9BBF-5A2FCA1A444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89F9B53A-682E-441B-A2F0-AFE571B4617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4981844D-A90A-4F7B-A220-F76750E0D80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124E6376-87AD-4A91-B754-765FEAD3FD2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16911A7D-9E4B-4CF0-9F11-CABFBA4560E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7A201D24-5957-48C0-BA67-4FBB0543F25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99C3609E-103D-448F-9752-901BCF7D277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95533F80-CE5D-4C48-8519-13A6452C62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2F8E3C3D-8BD4-4591-95B7-03574FA454E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99A73F39-668B-4AF1-8C7E-7E040358139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ACD3E582-4FE2-489B-B8AF-65D766A96B4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75142D11-8251-4D50-A8E1-B07D7B9C212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3B91E0BB-7C82-449D-B753-9CD66F6DA0D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84274D4E-BC3F-434C-AC25-69C1853722B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A5AE0F10-7E71-43FA-BEBA-953C6F5927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7371FB32-71DB-4AA6-9716-71CEB3097FF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495B31C8-53E7-4700-AC53-F693E0E9F71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165FA68E-051B-46B3-83F3-E95A1CD72A0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1BE6502D-3C51-4447-A112-FB85EF017EB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18B2F2FB-6292-442E-948D-7055BF34350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E391D879-94EF-484C-B71E-D96456EA961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0A7C8EB9-1B73-49A6-B4AC-83445AD9B4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B025907B-312B-41C1-8302-C5E8A6BD432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7551A8A4-BDDA-4021-9906-6C8233A7B05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9F9EB5B7-8552-476C-ABD9-417D066715D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2115084A-0C41-486A-B4F8-51F24894878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78F07A9-1D43-4A17-AEA0-E553973C976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6E8EECA-7FDE-4A68-97BB-CFCA7990D0B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4B425FAE-5D58-417D-82DA-F8395BFE44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56C99ED7-ECF3-4AB7-84DD-45910FB89AE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D8EA6D13-DB8C-4066-9FA5-90E3B737594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05A0824C-9AE5-4CFD-97A8-A2EBDD786C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62C7F811-0814-4A79-8329-ECE12A85F0E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C7609E2F-8118-4D40-8AE5-66CCBA0E9D9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EBADF6E-08FA-4907-9B67-7D38E96F05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DF2B37DA-4A57-4AB7-A98E-A054EFE961B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4CD96A19-F5EB-42D6-8A59-9D3D1D1EE96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933077AE-05B8-4551-B70D-94161844CE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0F933068-AF7E-45B2-A9C5-570792A1EA1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8AB7414E-5167-440F-864A-9CAAA4059BA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667891DF-8C36-40BD-B6A6-BD502784EB8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3958BB3B-D990-4B91-8757-F5DF536BB3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40EE1F6E-8C1C-4496-857B-510BC2335E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B557F40-D8C4-46C7-94CF-A8124ED6CAB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C28C2ADD-FD25-42F1-903F-9D09D41CDB8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D13CD4BC-3A7A-4B94-BA41-2B3F986BEAA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CB59EDBC-2BAC-482F-8001-9FA658803D5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3515953-3730-4492-B51C-75141686CDE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64176354-546D-4092-84C4-FC36046203A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D83C62FC-61AF-4957-85A9-FD51D4CB1EA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63BE2295-A03D-437C-BE59-7C72FCC22F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DE5592AB-49BF-468C-B2CE-490EA8EDDE9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7F350E85-311B-45BA-BFF4-8E563B85705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E644BCD7-94C6-4341-B64E-4A02ABB8F9F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69917747-E5FD-4602-9530-1959B13C3C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B82A93B3-C736-4062-B8DB-47495CF2451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CD8928C0-D32F-47B8-A3DB-74870760224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44735755-89E7-4C39-A45D-0AC0BAAC1CB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7BE5C175-6057-417D-9710-368DC64B44C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BEB89B5C-4A88-4516-B698-19C18E74E3F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1A698AA9-925F-4350-9BD2-195A068B57C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9967370B-8428-45D9-96F5-16C8CFD8B5C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93E35558-8D04-449B-8251-46A5E3A55E5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9C3445BF-BEFB-4586-AE09-7208741280D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9EA74176-D6CB-4DDB-9A9D-9F0DB3D6C95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94B0535F-EA95-4B27-BA83-47907E39030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EBA0EE85-C268-4027-90D2-E45202A788F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0D57FBE2-0B00-4B85-B92F-92636939876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377FC818-4625-4A5D-A160-B080E4DE269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9023774B-F217-4FEA-8A90-3502E68CB2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24B0B7DF-27A7-4C8F-BF4C-566989A4056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EA1A40A-39B6-45F7-B17B-3EDE39A691D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63067C9C-D705-4E0E-B672-F608AD1D903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0F8F1BFE-28C4-4BF7-A659-4AF3C473A9F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9B0EA273-AFA1-4665-A26A-9442C25586A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E2CDDA4B-AC04-4EBE-9E3C-8FAF4786571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D6145B1D-022B-4FA2-B49F-1C34DFFC77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CB3C5332-FF1C-4E21-BCB3-9D48FB8408F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570C955E-CE1E-45AE-8DD2-FE3ADEA59BC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DD4DEC74-7596-4C43-B2FB-B3608847AC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1CA7AD1D-D882-4D29-AE65-9CDA0A73FE7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E2E1A725-417C-4FB3-A027-8B66EB4D397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EC71124F-2EE1-40AC-90D1-0CA6C52412A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887D94A0-A29A-4879-8B7B-CFE07D5C94D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7B647280-7017-4B91-B571-123B239B4E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85256D69-0EAE-481B-882B-6CC99B81DF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0EB4B3BB-8C34-43CE-BB18-7D30C7E0A05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F93B5FA2-7BBD-498B-A0F5-00B7BC3E7C7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8A2A2306-3B96-4AD0-A492-27279483355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40473238-4803-43FB-BE16-1D53430A60F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6DC9F389-4D96-4859-A1E1-4E47B10C033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9EEE5ACF-F3A9-4D59-9E11-EDA807685B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3F19E50E-44EA-4151-9342-C28D527EF54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877B547C-F91C-4F28-A52B-60EF9A1E14A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FF33AC41-7D1C-49B5-B8BD-F3C2BA9840D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E270755D-FE6A-46D6-BC7E-F97C51A700C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DFD4ACAA-8879-43D8-AA1B-E76AF76D49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5CBF9233-DCE9-47C3-9B2F-05C2D895181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75168EC6-AE64-49E2-BE27-EC067126BC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A5CC88DC-0B59-4C3B-9AEC-87BD8E2F73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9CE54F74-8658-4087-A696-0251342F3A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D68343C-C4E1-45E6-A0FE-0895524EE4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197382B4-9DD6-4FA2-83F1-30B50185C7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69A1E687-AD94-4699-94B2-9BC5FA6359E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D3E8C74-1022-40EE-A795-C9972A42D0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F25E5BAA-091D-46D2-B04E-78A40E0DB0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77BA5617-1827-4AB3-B552-2767A5A89D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42061429-2334-40CA-AD04-EAE156153B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8A0F5305-63BF-4C21-8225-8106BB405F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93A540D2-AB2C-4C1A-A9E7-3AAC1DF19D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57E5F64F-C968-450C-A604-6283C492FD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CA8E7903-96FA-4656-8F14-B5CA33485E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15421D34-05DA-4525-BF96-85B8C4A405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AB1834B0-4BB2-434E-8976-CDECCCDD0D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BD697DAE-E9CE-4E2B-88C1-863FC9D886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E365FD38-EB65-48FA-A8BD-48AE4ACBDE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678E025D-B7CD-478D-855D-5D0EAA6D37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41DA2797-8284-4DD3-A961-0781CBF690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8A6B9F4D-B7AA-4269-8053-A85AEC8BF5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0C110C28-AFA3-423A-BE91-AEF0BF4300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66409718-7698-4535-B9B1-8F8265ED4A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E92B5968-EA56-4E39-8F75-8712F5699A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B5FCC90-3522-4CE0-AC6F-6274FE6895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D802EAD-45B3-4E53-811F-866366FC63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4E360B00-17C3-44A2-98C7-F9B0F26FA5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D2740B4-1C63-4F0C-A712-3200B9A721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4B49D3BB-A86A-4375-8139-A4EE321F67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2267D27C-9417-42D1-B15C-EA4C78D316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55981B9-F798-4A2B-9FB3-5BED484545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9AC9F2F2-55A2-43C3-A54A-D79DB2E104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8F3DD117-84CE-48A6-8008-CF6E21C840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850CBE56-CA38-4034-9090-2C047C29E1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D9F2B07C-8763-4174-B63C-4620AA19A2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83E33D5C-8DE4-411A-9A9F-B2826DC3BD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F0F52679-FD8E-498A-BA8D-4B27E06A5C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E35FB093-F07E-44DB-BF3C-3968D8D662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8C8CF523-E736-4EBA-A27E-6DA83F77D1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A757675-A95B-430E-AF42-C893F82FE1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33D1E4D9-D3C6-469A-BD2C-36677BE57E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0D58F76-1B02-4342-950C-CAFCAD9328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35EDE02B-1385-45EF-827C-F1A7F78BA9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E7ADA8D9-48AD-4443-AC3B-7C2029B867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184A3322-757B-4A7B-9A38-3763A5C008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B3D2F57C-A8DC-49C2-B7AD-1D8B6C012E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BAB78C9C-623A-484D-A50E-06CBE4365E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C86AD32-7F32-4FEF-A580-D62B5BCF99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6CDA1C67-3DF3-4CD4-9535-0437AE070B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7598D9-E90E-474D-A333-90822098E7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1228949C-A908-4484-B89B-8018252F4B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91A82E5-E8A7-4E1E-A44C-4DA2A59227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CF95852B-77BB-45EC-9C51-963C7DDD56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4BD3CAB5-7A07-40E8-8EFC-49F24E308F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1B81063C-6BFF-4173-9799-B74DBFEDBA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D86A044E-3846-4976-B947-EABE2F1EEB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8D05BFD7-A837-476F-911D-132748386F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4C914E83-7A8A-4A6C-A2EE-FCB945B092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89F5C93F-74F5-4FEF-856A-48768B0031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5A11C793-8832-496C-B678-BE45B165AD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D26944E-3854-44FF-A30A-5A41C8AB4F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C635EF61-CB32-4DDF-BE26-A162669AC3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855C7727-7584-4F06-B5FE-1F8912995B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B6715EFE-6C26-4296-AAE1-F50893A3FA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886B5A24-B134-4B9F-9109-3DC133CD7A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66823F91-A53F-4C75-9602-15F1944C809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C3741AF5-8E23-4A51-8682-7C1A7733EE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35A82C63-4EB0-4A10-A060-516589425F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26CF924-6505-46C7-AF69-D85334DF43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572947AB-1ADA-480A-A9B7-6F35D04D8D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2E43472C-5ED6-418B-9C2E-FA56BBB628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D25DAD44-B95F-43C4-A993-686114D800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FD587D55-E2C9-44A4-9BD6-AFA6DCE8CA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DEC202B2-62A4-4781-B28E-7C6D67EA1F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E96590C1-6596-458A-A1D8-D977EA4ADF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0BA8E885-9185-4733-A900-B5C04A80CB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829E9E45-E314-47B9-8918-67CBAA4D3F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D37F4555-6E45-443F-A7A3-0B39F36A93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C2ECABEB-AE4B-42E8-A188-527D303411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EE37D457-EF20-4386-8BB7-275370D64F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FBF6CFD2-8EBF-429D-9FA2-272BA37B87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1917AB54-F18B-433B-B491-1323E0DA4C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23BE68F0-85AE-4D7B-AC1B-C6C58AF746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B478716D-ACD4-4840-8BCB-79A3C9FE85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F08DFE66-F789-49C5-AD11-263092B04C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33DCA19-1E7E-422B-9215-D3AD3EF52D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7406A23-2634-4916-BEA5-5A3E0BDF0A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B7C872C-F7EC-4E89-98F5-B0A0B30509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A47B472C-3F96-407B-A76F-FB4CCD71DB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D337B39-E713-4CF4-B562-41F8A177CF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2BD13338-C317-494F-AA0B-DB894E7D37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AD116707-5CD1-4EF5-9810-7A2AD6C74E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B1A7CDDD-38B8-4C05-A26C-D8AFD376AA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464E66B-1BB3-4C28-ACE3-5952786677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062A0FA6-4C0C-4518-93F2-F5F3783B55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40A9E951-7686-486A-B720-1F4935B287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1FDEAECC-6956-48E8-87B4-1CBF01ADF2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89542B50-E758-4C77-A2FF-075400D7E4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7562B433-BBDD-4371-BA1E-9D89884329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28A6E491-B08F-4BFB-A7D5-AE2F1FE8F5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5A350EA4-A8A9-4D99-8E40-67230AD26F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69EDE59B-225B-4625-9F5A-8F554BDD2A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F26C9E22-B826-4EC6-BE57-E4C35AB4DC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555D730-64F7-455B-9490-1EA0B73AEB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4BF01742-381D-44EA-8FD7-6C24A99419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0C561A06-80FD-49A5-A74E-2BDC72F633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A46B886B-7E1C-4D6B-9405-9BC8A9AE2B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69CECE71-9629-4B5E-BE28-3DDF5085FC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D29E471F-180E-4F3A-8985-30A9200252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A12FDA1-8D98-46F0-873E-94E1367DD5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BAAFEFAE-AEF2-4100-A480-DFA5D0ADC9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52C5107C-1A76-479B-A3A6-E11A6E3599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9905C3AE-1600-4881-BADA-DB7CF2065B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282D9A3-4DC1-4968-9AE7-67AC91B3F0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77124603-C947-45C3-ABA4-1528791AB9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5F79FF9A-1F32-4BAC-B3BD-304ADABC33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31B7E3C7-61C3-409E-9554-5D8CBE0413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92D79FDD-3412-444F-8BC0-F17FA2464D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9DFB2DFB-A8E2-482D-B2A8-09EF39A430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31168E8B-67C7-4E2F-94BA-23E4EA0162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58888CEB-CB93-4C57-9E4F-F58A98958F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823A4204-3B9A-40F6-B000-29C661F113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DCE13F4B-B679-46FD-BEE1-318183FDB5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95D2605F-B00A-4262-BD09-AABCAC4600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02C04A83-B6A6-4B36-89B6-1B0E0B37D1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9BFFB947-F419-4539-8831-A17B426C83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FD47106B-4957-47E2-AA4E-BCED62EFB5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8B43ACB4-224F-4E81-9D88-63823E5BB6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D30FC099-37D7-424C-878E-FD611CD229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CD5D1C9A-237A-457A-AFD1-AEA5589C3E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C1D3217A-37CF-4E23-A3F8-5ED48FD7E5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09702B3-3E02-439C-8B0A-D6A2448B1F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525E04BD-A688-4554-AA62-7EB48E91F7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99A0728B-BABE-4EE9-8948-F4B701544E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FFD0D59F-6754-4D64-A2EA-B76A74866B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DABD461-BD54-4E6B-828F-57376B7D3C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641E173-20BB-47D2-91C3-7F75ADD381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ED261902-7B06-458A-B78D-0FBC5B4F95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E055C8D7-8E4B-4BE5-92F6-0FD472BE32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CA70548C-4F08-4AE8-977A-B89D615182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72746DCA-4337-4969-80D0-7E7650C94B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79CAF27-0794-43E4-89F9-3D188E3141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E6F189A-2049-4E63-BACE-01FC252C9A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BF2480B2-5E04-41DD-88FC-5B6F05FADA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F29760FE-95F3-47D0-A011-302EE66456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A22728F-FE8B-483B-AC08-2C9CA63C1D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C5C5833B-6386-4939-B150-ED893C28C0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0A2A8BCF-DAA2-4CC2-988E-FBE0B27605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AD97E7DF-E22E-4312-AF25-538F2EB39B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7A93572B-9F76-433E-9CFE-D6A9F6B432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01373F5-F81F-4E53-8337-CECEFB3111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2414FBA8-D437-421E-80D8-664747675C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CA6D365E-B216-48BC-A59B-64B9D49FB1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BCEC54EA-9FAF-4CE0-B990-22663CC53E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CAB3026F-978A-4832-AF54-7C6518A1A6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CD390017-A3A9-46ED-8223-2EDCB8817D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27B8059-F3C4-41F6-8277-A8AEFC3D7E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50D766A-824D-46CB-85CE-2F790CDE3A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9BF66CFA-F393-4FF0-8B0E-0627D7128F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CAD543D2-015E-4795-BF49-8BA174C93D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DDDE7B13-DA10-4BC6-81C2-D605088489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0CC3800C-83D5-4A88-897E-377660258F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34F63EE1-6D20-432D-85B3-AB1C7D5EE4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573A4F7B-A3BA-4F44-8060-55155FA50A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7575281D-52C4-4C53-9276-F08D6842FF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FA60708C-F710-495D-BB2A-A72677946A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14E3F5F5-EA94-4E95-92FE-62B9EE3EEA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59CEED62-0824-420C-9CDE-998862D3B5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F0193E4D-4D50-4111-85B7-78C4984EDF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171C3E3-96EC-42ED-9217-542652C2CC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AF575E7-7D64-49BB-A439-AF8F7DAD63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A4BD70A7-03AF-40CB-B49B-ECB6F655B5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D900FC9A-8D00-4916-A8CA-21219CCBEF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502D5573-520D-463D-8C77-A53C7DD71A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0CBB35F1-82EA-4D78-BB24-04FA4CE7AA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D05F0555-7A85-4144-A2F3-D9C1D44B40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6EA959E5-4B3B-4A16-A73F-43D076F6774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4F225E0B-06D2-4A95-BB3C-5E1C4AE56C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782C23E4-5B6E-4B77-AAC3-BA46B1473F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F2AC711-1088-4935-AA61-FDC4775AB1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481B053-ACE5-4E26-8D30-BE9D10D4E4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8AC1AEA0-6598-4E3A-B1DC-3F00A9C8BC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02CD5D2-86B4-4EA6-9D7F-519A9DF66E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57D7CF1D-AA15-4F8E-A77A-32AAB03E2D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D8DF4B4C-768B-4667-B853-CC0A4700EC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4F4C23A7-6620-4EDE-B722-BF87657531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477501B8-B7EE-4622-9590-9179AF719D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0C25E8-469A-4C88-9130-C534F20927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3E10054B-368B-49A7-B92E-1DA865E5BC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9FA43144-2D02-4E0A-9C21-374EA0F274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C406791A-EB06-4BE1-A44D-2B97B092B9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90E2C241-6C19-4445-B714-7E6C2ABD23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34309424-6A26-45F8-944D-7313F2E58D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065193F7-D8E8-40A7-B0E3-613090954B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802D0F95-70C0-4C5B-A85A-EE3D30F1CE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AB5F70DA-FCA0-4F77-B540-AC145725EE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A44FC7D2-B9F3-42ED-9FD7-26D1910E17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44273CEC-B3EC-4EBB-9B50-EE5D80EEC0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308F573A-700A-4AA6-99CB-7221628EFC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059ABDA0-97B1-420B-8D32-D592340B64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D5AC292-C70F-48D1-8F75-42F914BE3C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E98A3A3E-9D2A-4083-AE72-02CD95D0BE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80623EB-C50B-418A-804F-563F033786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F99276E1-8089-4B48-B06B-29522B6913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521CC2E4-DE5D-48FF-B4A1-D033461FB5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A24E1B2-5A75-4FF3-841D-CC06A10029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0D343A1-EDAE-4A7A-90FA-FBCA675269E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89B9C3A-FFED-43BC-986F-C0CE764F3F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3E2FDDA2-4F9B-4199-9AD0-913BCCE6E0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802CAFFD-817E-4AEF-B295-FA44C6486D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0DB97F22-B016-4E6B-8775-6CC4BB07F4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8091FB11-6D9B-46C7-A0C9-41CC9C5E89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4D47873A-5807-407F-A3DD-46C79FAA5C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6449DD1E-99CB-4961-B1F8-8519EDABAC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F1143C6D-F9A5-4FB9-B5D4-F0C8E5B316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CE60FAA6-052D-415D-BD32-8C75DADDF7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0C01F89-F19A-4663-8399-B3C9B90416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133BB1D9-4AD2-44B9-9E70-4680C6B0B4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339A586B-B90C-4220-AF62-E2B3B2411D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48C2C115-A8A7-4A7D-9031-6CA9C01A05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76DB373F-1913-4050-BA40-F8DFA5A025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803236CB-6490-42B5-BA8E-C8F1289865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1CB49C06-B638-414F-8E3B-3C79A8F2B9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EC96A58E-4B58-448B-8D52-BF33CCE87B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C69421F4-BE0D-4162-9D96-4AFBF96954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20C9029-FD9A-4EFE-A076-7FE43B0248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520C1B4B-7159-459B-9421-A8AC1C65DB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0B5BFBD7-C3B6-4BE1-AC68-917DFCD179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5B6764F4-B195-45F2-8A3C-0CDB3F0761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E48CDC75-A0E6-4B41-ACF4-E45EDC0D0E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679A48B5-28D7-4C58-B1A3-0AC610D044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6D249211-8C98-4CD6-9FB1-34B8048B70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355C3016-35F6-4574-8CC1-1C36FA3A00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78DB6CD6-C7E3-4FD7-B75B-E3CDBC28C8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7423C24A-70E5-462B-900C-3DB4DE0CAB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5B7DEAA6-5108-46D6-A8A4-7E9CA3223B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2FE5A3C8-2861-4FF4-9EE7-3143D5BCA2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C477B7FC-380C-4137-8EAB-108FEC576B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1A2CE829-0C4C-4352-93E1-F9EA55BFA4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5C2B8D2A-909C-43D0-B499-DEC7D893D0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74A97F27-8F73-496D-B16A-6B9E7FF0FF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FACF6898-0347-4006-B5C4-68D5D32ACB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DCDC7AB7-1020-4FB8-BC12-50D3F896FB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7B11F09-B8A1-4368-ADDC-ED3DE8B604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32CD076-6D41-443A-B364-99D911AA7F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8C66A243-30C7-49E5-84A6-6345865356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3CD2AF4B-E649-45A9-A192-379FAB70F5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9075295-FBD3-4877-9F08-304F03A270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1F392E7C-2AEE-4778-86EF-738AD98EA8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82230F3E-8B76-4FA7-9EEB-603505BFC1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145E936D-AA93-4063-80BF-46B4CDE976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8A807A23-F841-4B41-8A86-A8557DE1BE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589C28EB-B8AA-4631-9741-293872EB7E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F11358FB-007E-4CCA-A195-9CF656D361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05180552-D5C3-460B-A1FC-8E3FD1E62A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5FD09493-29BC-492B-A479-9D1EDAEBDF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60E9E5C7-CD85-465B-9DF0-C2F52CE4FE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F1B93546-C3A9-4637-BEE5-51D642C7DC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B744C754-11F4-487C-A614-B7D845E0BE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F62C9079-C956-461D-9BD4-3530FE771B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DE3CEA94-8AE3-45A1-9402-D61882198E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DBC52D18-5CFF-41D2-AF8F-37A10F1595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90602F36-AB30-4D72-9AA3-CAD8CAF985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76DFEBAC-CB00-4775-9E13-00998424E9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21457DF2-37E5-493A-868B-D77B35BE9D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69CDE4F7-5980-4E2B-9ED5-2EF0E55252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B58892DE-7C10-47A3-B1AE-1EAB36BDA4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276DEC97-5FEF-472B-A1D8-D919A86335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08CD798C-097F-4859-AA8F-21AF2A4D51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BF121977-B969-4B1A-A06D-EEB963C149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7E4935A2-A3ED-4452-8EFD-9B304933CF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C8CBF95-800D-458F-A93D-F04E47A33B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3B7109C4-8800-4144-8F8F-B3954140AF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EC52347-D2BB-4064-B4E5-4F686436FD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AB497164-9ADA-498C-A22D-014A12D4E1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4E53D37F-E0CE-4895-B566-204967863F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9EB61C5-796A-472A-980E-9E39714AE2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8A25B44F-AC75-4DF9-A5DD-C76A4FA115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860C9D91-E80C-4096-960B-407DA6B43A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AC8881FB-1FBD-4093-939A-D7E73A7D5F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880AA1D5-AF75-4B5F-9351-56CA8A084CE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01D63D7-835A-4444-B3E9-736A081023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0E4CA0F9-71C2-4BB5-9288-A2A5DC2F34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8F69D7FE-EDB1-4F7F-AB91-F009DABB3B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68556543-A56A-4051-915C-052736DD5A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07AFC6B6-E88A-4326-964A-E510160369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4E0EBADF-EE53-4068-8329-AF676D3B93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4358A4AF-A677-4C99-89CA-85C431060D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2EAC614F-E747-426D-92AD-93F4F69C0C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DA8CBA35-4256-4A06-9C4B-B8E4F13003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7EF8E74-EC61-4E47-80A6-4BC9A9996A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821806E1-C0FA-4DCB-A5D0-0B4D4BEDE1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E38CBA80-91BA-49B9-9B70-8F1739DDCE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CA9F4A85-9B59-4322-BF5D-82A4157735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5B174C2-7E48-4F57-A9CD-4B848AFE0C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5EEE5C7D-D7C5-474C-B4DD-D24CF972F5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6104AF7C-57EF-43DA-BC86-54CD96EAEB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24093041-DA17-414E-BF9C-3AB8D55F59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27D3101C-24DB-4AC1-949D-E824A35E9C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5854B270-2DAF-4DE3-9176-B6429F37C6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9F00C180-81D7-414E-AD03-6440A51933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D3DE2974-FBDB-4C84-970C-6F3F2FA1F4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3F3DB9B2-5290-470B-BA29-8CBA0C11DE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30670BEC-0266-448D-867F-6034C2DA7B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9ABF0315-AAFC-4AAC-A815-CE232B1B79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93764014-3D3C-4ACF-82D6-4D574DA16E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BB1766C2-0402-470C-AE23-C502D43C7A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DE263F48-A172-4967-974F-34D9201E4B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772DF450-D8D6-4A5E-81B0-2A8A4CBB6B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CFD600E0-0F55-4AC6-B78B-A25CC12C59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42F3EE36-6589-41D5-BDED-9B8F311FEE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0BA4F1C4-CDC2-45D1-A3E5-33DEA53052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51EAA5D8-0D07-42C7-AAEE-944C2F8A4F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2B96135C-1299-4602-BC0B-7900230C10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1DE2A6D7-D0B1-48E8-A91A-6C8B4A3ABE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1AC528E1-1A96-414E-A1F0-2BF968742B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4FB60FB2-CB69-4057-9A5E-AC6459ABB9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B37BFBF9-C7CC-43B0-9A6A-E3F54B412D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74CA1779-0E6C-4347-80F2-867D2C9A56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0DD42B67-54BE-4C62-BE71-89B4E692DA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1DC48A36-FFA7-4460-A17E-5061F2A029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2DACF28B-EC1D-4FA6-A62C-D3437E9505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2ED115E6-50E7-4244-AE5D-F4BF4B22E2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9479A02B-2D45-4026-8E57-92B7533382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AA5A53F-1FFB-49BC-BD49-DE09B31B47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761C2823-180B-4A09-97EE-D4C3B06A7F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6EA0CDD4-DF69-4CED-892E-32BBE2D8C1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2930937-4FBC-4497-959E-412AABEE20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C50290CB-252E-4920-88E9-F705C4EA4C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9E9CDA54-5D82-4DEF-AB70-DF1E053417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8CA6DC81-69F8-4340-A626-BA61791683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090D4D2E-39B6-4BFA-9D9F-5EB362CD93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EB0CC9-E80B-4960-82E6-1E67A5B822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0EE80C9E-8DC7-42D9-BC41-12F0BB584B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3975C86B-F859-40B5-8935-528354A679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3E09E628-7F8F-4669-951C-F1C08FF00C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19EFCA76-3126-4F1A-9A27-93CF12CC50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6304CEDC-AF68-4AE4-8CB1-47F06A5441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6DC704E6-68C9-49C8-822F-6258CCF054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F97818B1-59AC-4B56-83BB-B2DBBE3667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067886E9-5183-42C7-852E-A2D0A37AA3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D07163DE-1077-4542-83BC-BEE9ED2A84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A5EE4077-3894-453A-86F0-F5F53C749E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5977ACE4-E7CE-4539-8F65-E75FA403A5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D3FFD38C-C451-404A-A327-CABCA3B1DF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98093895-E3D0-4AAD-9C80-F32B8A2FBF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0D9ECFC5-56D6-4AB3-9E43-3ACABF166E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039B9C0C-EDDA-4E61-A336-7D5B3FD1C4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2CF1FFB1-FF7B-4099-A8AF-8B35024521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643DFFD4-FB2E-4DB3-A25D-B7F2351761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E71573A0-FBB7-4EB1-B155-BFFCCB597E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27F923-6953-4E7E-A5E5-6A9FBD8C4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53816E40-A063-4B3F-8DB3-B80B261602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199DAB06-F0C9-4DBA-A718-D6771752F9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96E50E4-5A99-424C-81F1-7F68FA796F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BCC820EE-8719-477E-8D01-3AFE2BE97C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FF729BB-B82B-4315-8449-339B02DAEA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96730244-6AA8-46AB-AD1F-F1EFC984D2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FE92ACC6-D333-4795-9296-DFD6385A86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19AB0233-798E-43DD-9201-062318ED82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5FC7912-D58E-4164-B30F-AC991870F1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E54AD49D-8008-47E4-B276-AF9040601C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886A1071-98FB-4CBE-903C-CC39C6B021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9B14A3F4-692E-465F-BCAC-EFDA2E3854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FB1514F2-AA32-4FC7-81E0-416B9E4FA6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9026724-ED62-4AB6-AB24-FFF1E6BB4B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95594EC6-4470-48D2-B4B7-984AFF73E9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3858C81F-5311-4AF9-835B-10BECE1430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C9D3E1BC-6C04-4F93-810B-AB27E8AA96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21F22CD4-2A9E-42BE-9C9F-E4772CCAC2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3AE2CA-76DF-41ED-921C-527C3F628E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CBC791C6-BEF3-4070-8957-FA74FE3704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92388AD7-B0C5-4C0E-8069-7D96073743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D1DB33BC-1C71-4624-A2D7-BC1E6C4DE2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1F198B4D-425C-42F1-821F-AD6F416967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9399BF97-5234-4559-92C4-588ECB2BFF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555C23E5-94A5-43D9-AEB0-E6FA947CE8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D2D26D67-A465-43F6-97BB-59D49BAFE4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14770686-F045-4E76-B037-9B69876C9E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208ADAD-E080-461D-BF26-EE5DB86152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870975C6-72D0-499A-B87A-BB6A842162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2DCE583A-E084-4BD2-8E63-021BEEBAEB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FB42FC1-8856-48BF-96E3-E44712FEA7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26DEF73D-1564-4ECF-B0E4-404595526B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45487CF7-EE22-47B8-87BC-E131A4A50C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D401F12C-504A-4E9E-8964-11459280D6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EA7BBB1C-2375-42F0-8EB9-8439530D40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B986DFBD-071F-46CA-9CB9-6182A9897E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85D8ACE2-C359-4CD8-9E3E-FC3B2DFC2B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2C9F56B6-ABF3-4CB4-8F1B-306DA5BCE7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59577AC6-C7D9-4229-A0E5-9431AF1118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7FF7175D-8AFB-404E-A156-1E43256530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F6A38550-638D-4A5B-85EA-51973E5A65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D772DE55-497C-49A9-B11A-BE3FC771184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9D71A5DC-2658-4F94-9EE1-4CAF289504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96D9FFA7-D84D-4F67-B611-B791DC7D11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C12AF836-9AF4-4AFB-B6AE-F0C728FA46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13DA138-E740-4556-A6EE-627AEA2FAA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534BEA8-8A57-4CF7-8002-0862C3DE94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FCB171D0-A492-4408-8503-3EE0703131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4AEFE297-D33A-4EE3-B25A-B6DF90FBFE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9CF667F-EA4C-4BBF-ADCE-1551878B36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ED420FB7-8800-45C3-9CED-9A4B457669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A702B8B6-81B5-45C3-94D9-C6F53D3D51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DCAF8448-D590-4366-9C9E-D0462E33A5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3EFF9481-351F-4162-8912-89E234DDE0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9EE37AAF-F0A7-4CC8-B77A-9229C6C887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8D2F89C8-5369-4800-848E-BDC206A662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0EA65EA9-6EEE-4A99-AF65-FC7B40FA73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8E78DAA8-D1CA-4ED0-A325-197B3E1E2C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1021C834-8027-4D51-8AE5-8B61CA46FA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BE7A0A53-494F-481F-AA40-F1EC90580C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B86CA391-437D-4F76-97BF-20DD97CF0A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8399218B-B1FE-484F-B6F1-A4AFAA3706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B3A13876-3260-4411-8DCE-430B3FB985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140762D8-3EE1-4343-B9AD-CC903FA07C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5FA6278D-0BC6-45B3-BA90-D0C0FD2F51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23D1CF29-6883-47E1-B702-4BE97579D4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C6319A94-1CBF-4BD9-8BE3-9A7066C4FC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2823A605-94A5-4CBA-AB17-85F41A93E7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359FC7BA-6E45-46E1-92B5-0F44C5581C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FCD624FF-4C3D-44C4-8B74-0AFC46A7B7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050E276B-EDD9-46FF-935C-6859D850DC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3452ED39-6F62-484A-9F97-B5FBC46ABF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3F9E59AA-431F-4447-9873-FA378213C3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B80D5BA8-14F6-4485-9268-9D8E94C57F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0FFCDF0E-C6E8-4F0C-8E54-EFAFFA63D1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66DAE011-4F6E-4869-97F7-924112E6E8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E3BFFD78-10DC-4CEE-AD8E-8B8A14D3FF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49320729-4E2F-4756-86CD-1E6AC5B6DB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C8668618-428D-44D1-932D-88EEDEBE50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64B1569E-8CD1-48DB-91AF-01A0E75B7C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470A3D14-995F-49BA-83CC-2135B91FC1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792CCB11-5379-40FB-954B-75745B1694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941A338E-FACB-46B7-8A30-009C81270A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EBD29AA6-0FDD-4F99-8378-70501699BC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FD73BEF7-4A9D-44AF-92D5-89FA004325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47FCC656-D9C9-4111-8728-3C579ABE6D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2D549617-B601-4D8B-9F77-6E889FFD98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88968389-963A-4DB2-811C-4D6ABC81E0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59B48182-8AE0-4588-A102-54FB62ECF6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A17597D8-FD6A-48F2-BCF9-A12F74E86C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86B11644-2048-4003-A1CC-4033029BA6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7CFCC3AB-A849-45F5-9710-A3763CEAD3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945629F-1F67-4E5D-A11E-A56943FCFB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12898180-FE69-4382-BC15-9C8588AE18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AE1B0C36-3C20-46F1-AE77-8DD086B1EF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19BD1377-9F61-4F9B-9069-2654D08412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BB813510-2C4E-40CB-8392-930D3D9A63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CFF92E98-782D-4B92-B50E-7FA06493B6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6EF0D4B1-E97A-4E19-85EF-A143BB524F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F29FDF51-D874-4EA3-BB9C-BB3F58149B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3FD4B8D2-7229-4D40-85C2-2855F64E66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D9142035-B0C4-4BC3-9EC6-3C2D8462C5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EEDD0A21-AB5A-4D67-ADDF-3F23A55B4C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037AD75-CB71-4B6A-BB54-829798704E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83961E34-920F-43BD-B447-A018E1A15C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E48A8AA-1144-49BE-8FBB-939D14430D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2ED6BBBB-AB10-4059-81DF-5518426D28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B3AFD170-1F60-42D0-8D8C-6859F414EE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CB44C689-9C98-4372-AA3A-0743A5F8C7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3F34839D-F044-4254-BF7B-7A1CDC78A7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247DD023-2A88-40EC-B171-72D854A3C5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8988745-AA09-4671-A4ED-C5EAC2D74A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EBCDE170-F3B2-4E67-BA88-0FCE0F801D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1A271F42-7163-46E8-820E-BEF75AC3E0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833F95E2-9965-41F1-A1ED-BFEA223781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D2EE16CF-11C3-4480-BC89-1090B3FD96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1367D5B6-2A37-4104-98AC-F4F9D8A2B8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5549F28E-B583-49ED-854B-7231E771FB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529360B5-271B-4E5E-9F71-1EDA5E7936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618F8BD9-A3B3-45E7-B6FB-E9FF106BB4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C2D84E43-E2F8-4D6A-A4D8-AE76B3A6AE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86D2633-7737-4AC7-97FE-C0C87EF055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9C75F0FE-0E7B-4292-969E-B65B023134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4D03F5F-D977-4FFB-BA79-E83802C907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73ADA5C4-4F97-4E86-9D3D-06F0AAF4E5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19102E0A-79E9-4D79-9F98-18DEB740B5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ED093269-57AE-4CEB-AA3E-ECBE54F8A6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3AF7F1BB-9AB4-4C9E-A284-274D97F77D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1C5505E0-4912-444A-94E3-0E7DC0B1D7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D3A0AB92-2D81-44F0-8B07-ECF83C2E88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5E17A38D-9FD0-4F69-854B-3764C4008D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F33F4839-88C0-47CC-B184-DBD113D42F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D8A64661-1551-4ABA-ACB2-5708C18070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D00BF2DD-4090-4031-9992-A6754207C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C411FE99-1142-42D9-B06D-43D3F54A38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98B98A8C-9B65-4452-9F96-F13EA73678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6A9D954-5FC1-4BFA-9F60-94E254939C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F9FA168C-4785-4061-9B3D-CE7405F14A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724B4305-D628-4611-A124-C01060A691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1D96F7D0-DC1A-467E-9AB4-B62F4D23F2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75C2FAC1-8DCC-4278-A6B9-D98CAD2393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AC978B72-F49B-447C-B68B-9BCE2BD5B8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2BC9229-95B5-4A3F-B3F2-FE3B8FF1C2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C8A9FAF-7E1D-4601-8153-8EEA7E37CB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1859A03-4E4D-4480-9485-12BC3BE4D9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C46819EB-EE46-4826-ADC6-B5B55185C9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BBCF66D4-F464-4EFA-A67F-D20B046508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B728061F-3A6B-402C-A65B-0EC8696741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0C7A19C5-4489-48A3-9D35-C3B4373759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B143D88-2608-42F5-9BBD-9C1BA59C45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D8829BF7-7B59-4CF8-BF0E-EB02E0957D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C557316F-F84C-498D-B953-8840E92C27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9E7F507E-E7A6-4ED4-AC46-49DCE2E169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60CE2366-84B7-411B-8737-C7D2C4D496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F267E556-81B5-4A2A-B3EA-DF671233B3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60E593E1-1F71-485C-8EE0-1361C37D76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94EF0D4A-C67E-40C1-82B7-ED237EB43F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9802B967-223B-4125-93D5-7E5C077B60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18A3D495-F521-43A1-B813-0FCD23E701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27596D8D-C8E6-41BE-A5D9-E2A9142FC3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87C41606-E45E-44CC-AB40-208766C7D2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B71B244D-8487-4382-B0AD-D473662727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222D069-945F-4185-8C09-2A68120D89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A35E0118-A365-4C4E-96CE-0754CD0E68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EE4308F5-AEAF-4D88-9CDE-1ADCC0441A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381214DC-E177-4060-986F-C59C7FCE09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6637624F-E94F-4727-A49C-4D6F81CED1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3868C6C3-5860-4125-A977-4B1E571AB3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E2ECA943-AD21-4356-85D1-E563D5FD55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C01F2E5A-5BD9-4D48-B6CF-62F525C08D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835230C2-E6E4-4571-8115-00E6487623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F551AD8A-2BF5-4A0C-AF3A-625F7F6A3E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F9400B15-E9AA-4D79-A339-16D3A6B3DC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B42A99DA-156E-42B2-A691-A959B95DCE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5E75687C-DB9E-44B5-AE94-3D69D70A52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601651DF-6AEF-4B92-96A0-55DFA820E6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CF38541-F5B8-47A8-AA17-7E4786D833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8D10A0B2-F020-4B9D-B3E5-BAD52F42E9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70E876C6-060C-4EF4-B502-8795568291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FE360A16-871C-4BA7-8F50-097BE6C4F7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5EC2F773-E9DB-4D36-A3F0-992E79364A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CC94AE30-8C09-4AAE-88D5-34DBFB9496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13D78E3-A78D-49CA-8379-9BD3AB5AAD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19A39C91-6658-4DCC-9DB8-90C9E0F592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4E9C2C5B-CF68-4F6D-BE44-E686122BC7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16C1804-1C91-4652-9BCE-7652C2F809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9EE879D4-B18E-407B-A166-59CD65FAAB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AE60FADD-EE47-4861-B033-24445DF93F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4BD11F07-04B9-4836-B334-6B256C2583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B24E3FDA-8D59-4D2A-A356-8A111C01BB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E9D3FC83-9821-438D-9AD0-864BCCE578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4E88CD24-40CC-4383-84C2-5EDBFBAE43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C6E7822C-2233-4046-B575-EE85C2AE2C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85167B46-DA85-4153-998C-F619C86F7F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026DE273-87DF-40AD-8AB7-0CC9594478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B0FCC143-1197-45A8-BB82-F545953108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1C1DB83-D3D0-4DAE-9122-AA9ECE5CED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3E63D5C6-203F-4599-8B27-1C5F2D657F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30808448-1516-4C36-A2E3-E52EA966D9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644FE1E4-1EFB-4708-82F6-5B6B3813D7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73D301D5-5A58-46F1-A002-E2C1D9C430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7A1D4D0E-3228-4146-BFED-48F9F20B86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CC093A72-3CF0-478F-99A8-2582CBF605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C3900CA3-E587-43CF-8B53-86497DECDE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E6EFB7ED-1E5A-41AF-B399-45843D37A4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54D3869F-D01D-4CA6-B1A0-361690FD93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307172EA-7F59-4025-867A-7A4B9CA6EC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88BC0B2C-52D3-4D53-9A54-EDFD0F9F4E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5D342B31-2EE4-4496-AC40-194C6A6549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227EDA46-7EA5-4ACA-9E8B-CA7D924C6B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982C34B3-2EE2-4DA3-8472-A015598742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A5E80224-C887-49A8-A0F7-DE45DAC450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4F6610B0-1BAF-43B5-9E6B-38614E839F2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C94D054C-B858-4185-85F1-81A5859547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69DC819A-A8C6-4567-A153-AF37297C3F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A6C48CA6-44DE-4177-A118-486FF16762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8FF273C-2EB1-45DD-84DB-3D5049A085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2347E24C-CE55-4A7B-B1C7-81F52A0FF8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92DBFE27-EE07-46AE-95E3-BE15F3AAE8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A32DBED1-BFDC-4B76-BB0B-06519462C6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883305E-9278-48B2-B7A1-93C400FDD4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1A983E69-E538-4003-BC42-DD32B61780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911F1BCA-2C08-46F8-8CE8-6D92D53558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E31A0622-C360-44CB-9A27-B7F90DC6BC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D75C5835-CAFC-4E23-AFCB-23835EEF20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EB2925D4-6F6B-4950-9FE7-FB771F3600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0144B120-B97D-4E31-9041-F2C266D5EC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47E85568-E0C1-4933-8A8A-87FD9190F7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5F316C9B-5565-42A5-BE93-5A6EAE9773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A004826C-E66E-470E-94EA-9820AC4942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68A21FBA-997D-4BB0-B582-D8AF61A6C5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DCBD74E9-0CB1-4345-9734-BFDBB1BDF2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D474ABE-13C2-4BA6-820F-AD348FACDA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D52F9DBF-2040-4080-9752-D7A89D538D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F034CB37-E79D-4F98-9CAB-27F8A114EC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593FBA2A-E3DF-48FD-9326-FF03371E1D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96397E93-B450-4E33-B9A7-76DF4AC286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9B1FBBB3-F85A-484B-8132-D5CC7B248F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33D20B7A-FE14-4BBF-A520-FD38129EF4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65E8FADA-F182-4F68-85FD-8D5DBF6FE0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C1CB61F6-8CF5-49CF-AADE-31C17E459C2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B0459E3E-5BCF-441E-A9E6-160090CD09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F64877B9-71E2-4B6E-9BC9-4D283FBF3E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2E9F2B1-81A1-4D59-93F6-862FB5BE8C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D935DF73-4359-4E1F-AD32-64EF99252F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0889DDC0-9903-4E59-944B-B4A840F1F9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98ACE899-4E5D-4CFB-BBC6-44B666DF574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0ACA5925-DCA0-40EF-9467-85080B6833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42DE43AB-096C-422F-A5AE-C267D6ACE7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1411B64F-BFA0-4031-8A12-F006BD239B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B36053EA-3BC3-406D-961A-5829C98003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E4368C63-6561-445C-A784-378F74D3FD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2365BC3-BFFA-4CC9-A26A-85A45BA094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E6B7DB34-3642-452F-9B80-9266D13D26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D4D8DF16-816C-4DE1-9541-C7F04639F1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FF6228A9-0601-4583-B6A7-4F46C9D6D0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9DFE1D-D54A-47F0-AF0A-5406202B4A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D437941E-305A-4B6C-B98B-EBDB456AC8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667CDBC8-F540-45FB-9011-D90988E473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25C52FB-253E-48F6-9058-14DDF71B37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B4F8A03E-CD98-4896-A952-6EF69BCC66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914A748B-B4D5-43D2-B130-10BE4B130A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C8FA85C3-028C-4A92-9866-21DF9DB4C0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4DE424F5-F2F6-43B1-A743-8D1014AD72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E3C7A647-2910-41A0-92AD-9E6ADC3084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AC8392D-5FD9-4019-9BC7-3C14149328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29C3EF2B-5E43-494B-985D-7FFE0BF804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AB5AF4D8-88C9-4E62-A716-27FC268B4F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69B142B-EBE6-4F1C-BEB3-BCFE2704FB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B447AA2A-BB8D-4741-8144-4B6F262961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9F823BFC-A82F-4F2C-9A75-706014C268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5958F29F-4926-4C00-9246-9275210876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07521952-1669-4506-B200-E693889925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131BC895-172F-48FB-9DBA-B8D971AF06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7B9C3BDA-E5F2-4E7F-BEA9-510924CBCA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60939702-B06D-4E2F-93B1-B9B5F58D7D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58048530-B62B-46F6-8A76-5C0821C73D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5BD386FF-2673-43A9-8189-0E1E45AF7D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7F96EB7F-938E-43AB-B3B3-77CB067832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B95ECD35-9319-4337-9A52-67CD844ECA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603C49B8-6E57-4CF7-B439-9787838474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107B2DE9-149C-4B87-9603-E3CF8E7F41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B05D242E-D5C4-4997-9A5B-17D73202D9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8CEBFA28-1B79-4D57-BA8A-282258352F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BC87F9CD-217B-4560-9F1D-4612B3824C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46475103-7342-46C5-B315-2E2F76A310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40105D9-8C71-418B-8F82-C43BAB8E9F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9031468-1462-41C0-B116-D69BD80D68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0CA66893-B24D-4AD7-8ECD-6615A5F0C1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A43CF534-1C5F-4172-860E-82F6A0B9DB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A9458F4C-BD19-4C1B-AD59-FA0F7304AD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3BC950E5-B3DE-43C3-B818-718BE141E0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AC3DC5CA-D71A-4284-BAFB-92E2AEF811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AF2C3F0F-6BF2-43B8-826D-E63251EA98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2B8B737-B378-4EA1-9188-DE7A4B874E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A9E0B91A-A234-4FEA-B990-18245A38CE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8913F4DC-6AF8-4CC9-9195-EE929C0091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EB46C6A0-12E4-4768-A109-945E6B3A72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74574781-D4BE-4057-B117-06AC3921EA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55B50164-69BF-482A-A1A5-213B524D5E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B6F82382-E999-44CB-B429-6E289D172C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A933AF80-372A-445E-BD7C-628690E72F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30529D51-345A-4F6F-B805-7840BDD6E4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2859C5C7-D752-4057-A991-FC32790648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49C79C6C-6C11-4585-9B39-1F52EF5724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C804A8A6-8E08-45B0-8359-2EBBAF1AAA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B88E8698-89D9-461A-B89A-15F93B788E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25F391A1-9865-4166-8B7C-4FA23F1C08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F21A1545-71A3-4ECE-B447-23AE7578BA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3BD73551-1404-4B2C-8C68-0051196E75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1AFD1B2F-B478-4606-98E9-70F0EB08CD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56B3D55C-B1FB-4941-AF69-4C0BDF4408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8EF53747-3D19-4B37-A926-4D2F05DD43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3A894049-D414-4B6C-AE7A-9864839312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9A8CA945-8A98-48E3-B53D-644F8F29DF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29CF4C12-FC0C-4F12-86F5-434C8871E7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20A40A55-F2BC-4A68-91ED-A3DCED2458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7327101A-C21D-4389-93B2-F5F31493C7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72718FF2-0433-4A9A-B1B8-FE85413039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98798ED9-406E-4034-A685-9035F93E99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92E36A3E-5505-4FA0-B3F9-7764F802E9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2BB55DF5-5A85-472C-871F-D1E680C144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690CBECA-B2A0-4F87-ADBF-838B8775DE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C6C01E5D-26C3-4330-A6E8-9C3E4C0794A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36791829-F58C-45BB-A7FE-8F886ADB53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239CF9AE-7E50-4AAE-B0FA-E28BC38A62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691076F9-2BAC-4FA0-B523-E49EA8E9FB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F9426CAC-2B92-4CDB-B760-CC4B81AED0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D36938A9-7176-4EF7-B230-CBF1BA9BB0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C1800710-C60B-4430-A752-875100AAA1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37C57BBE-E18E-4203-82A5-682E9C26F5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84F1C685-AABA-4BCE-B3AD-72A4ED4761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8A44715-C7CE-4B83-AB95-DABFACFC9D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DDA6D5C1-2354-4C5C-B67A-583B4A149C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DAD0CF1B-98B8-42DB-89CF-450AA2BC78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5A692141-A6A3-4595-A19B-3FF6062258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9F67D88-2E4E-41FE-BE14-2887F90F22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C1344A9B-564B-4B75-9D34-C0CDBA0B5A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AC604064-ED5D-4C78-AA66-C9116ADA4E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2ED686A-16DF-4AA7-90FE-16D82EED74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EE347CDF-EE6F-4178-B178-43B8FF3213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6815D9D-E5D7-4B39-A413-14FA27FFB9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5138232-7BFF-472D-B5F9-3C26CC9B63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C4F5E092-14A6-433D-91DF-8B4B7338CD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B5E6E48A-9DFB-4BB3-8467-9F76446414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38A341BC-4BB4-49F0-B79C-035F8A6872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F56E717C-7289-4C67-8399-6E830260B8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94C9F970-8E93-4140-8DEC-4FE728A3DD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7D06DBC7-E422-492C-9FA4-081021B276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6CCAA39B-A7E9-44C5-B735-72713C25E4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47A5FA6D-7183-43A7-BB98-2248C29EFA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6EC3E735-9262-4BF9-A9C8-38BFFB15BE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70A12EB3-499F-463B-8799-6583F340D3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CEBDF1A0-059B-4183-88B4-1F833E6A86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10E62F83-04FA-4F21-BA4D-6A2BB706CD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251EEC95-6506-4484-A902-934A95B190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C9A551E4-2EE2-4E34-B60E-7BF77D67AE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E8A32BAF-99FF-4DC2-9DF9-8F08F20E3E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C5F0B2C9-ECFB-485A-A01D-BFD0BA0E99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35091963-FA59-4381-9495-0BA230CEA8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F35F54C-3F8C-43C0-B33F-BE7DC9C023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7FC3D8B6-50C2-46EB-95F4-BF7202536E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65A4186F-77D3-46C0-8870-D081E4D92E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C754D294-A8E1-464F-BBCB-83088ACC17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AB8D6DBD-9BE1-4097-B9C6-A1E100F6DC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40A332A3-EAE9-431D-8EA6-D963A057F9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52DF874-5817-4548-8F74-9099BABC2B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634D1BCC-98DD-4261-8446-4A225EA5B2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9D8FC57-BECE-4F49-84FF-6C82F05587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D7D456E-532D-4571-B517-F68B0B1B72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0FBA856-6419-41DA-83CE-60A83EB6A5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73519F11-109C-4293-9420-33732B416A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52C43899-6FC0-4382-8765-E70A7C217E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8DAA290F-2A1C-469A-8132-A6B2382DEA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0542B372-5681-4DAE-B744-2C7A8AC6FB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DC493977-BB84-4F9E-AEE0-C2EAC83ABA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2B4A2F64-E84A-4105-8B18-FDF3E0F0D6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F14933DB-BBF8-4DD3-AB8B-0AE6D2F34F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0DBCDEF-9708-4C5D-A9C6-825CAE2151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15DD3388-F0C8-40C3-B117-C3FC2E6BD5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B06550CF-CF05-457E-8757-B593B1B759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E099C17D-ABDF-4464-8A79-4D90C9631C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E1FAAF34-ED58-4DEB-A12D-1426E891FB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D467005A-D27A-47B1-856F-67F746E8DC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CD31F2AB-E949-4E69-9F0A-6740B4E052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22748194-F34F-4C0C-8087-0FC16AA1EC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2F274DD9-B1B8-420A-92A0-7E10812CA7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F9FE7B6A-32A7-49F4-833B-6F7F6B91AC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F852E216-2316-4C04-A34E-FC31E4373D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8577C24F-90A6-4348-94D5-9401572D79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6AF93939-7F25-4252-88FF-BD0B0FA080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138B1D35-DD7D-4D5C-A7A5-7ACEB7A258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ADABBD7B-1B06-495B-B277-51134AF364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EF8C47DD-49ED-4C11-8620-7291CBEE4B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77748FC3-EBC9-4BE9-BC65-CDBAF4D9A8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00853220-011B-4A95-93A1-A2D7616A70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2F806513-281E-4F64-979D-04B22803D7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B04DE82C-6CFF-4C1A-B052-B7C867DE7A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02E294BF-0AF9-4E6A-B85C-6C062E04B5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18488520-1152-46B0-A617-1F3C6D8F47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90321867-BB4C-4D04-BE96-29538AF04D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24CB0D57-C586-491F-B2F7-155CF3CE7F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DB4A36D6-9D29-4BC9-B9AA-B037F1361F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A427874-922C-4A8B-8450-CF4C7BD1D2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8ABF9DA8-B692-4A18-A9AB-413ED4B40C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2BE9C4EB-06F9-4C8B-A23D-BB7D717F2E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F1DAEE65-6910-46DF-B638-0B2A0F4DF6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905B4924-2CDE-49F9-A19F-45A1F50B70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05C179A4-A133-4FFE-BC80-6D9E2697D5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C1448EF9-E824-4E15-9453-A6E6BE5F92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03289786-237A-4EB4-843B-CFC31ECD10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02815600-377F-4C1A-ADF8-8B16EBFC02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751820B6-3185-41D2-AAF4-DFF65C928C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AB3D1CC8-E5C6-42D5-B7C9-D16192B365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87E640C3-BFB0-4587-A487-B9CBD9CB3E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0032EE7B-A3F3-43C8-B71D-65030DE98B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0E2DBCEC-0A89-4C11-8E39-CC823070EF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A97B81BF-2E17-40B3-BD0E-07E33556D9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5E604C-D0E8-4ADC-904D-1A86FE3492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27C4A6B6-CD17-404E-BD4C-99CCFEFD57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D49F4B67-33C7-4A69-96B9-A50DECA221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22949057-703D-4003-9E34-34748490C4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EBC7F1E9-41E2-492A-A9A9-D9F54B7C54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1F30E4EC-7AAB-4B2B-BCA6-33FCCCDB4D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20104339-16B2-48D3-9002-EC9B659BFB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95FD5ADD-1A75-4852-8427-B38FB4F5E8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04FFA53-617F-44EA-8FAE-67A75CCE31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8875B73-DA15-46C6-92E6-E5D42EB5F2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44AA9FB4-A58F-4883-8CAD-E6F374B602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711916FE-0470-4079-A519-92D7C6724D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ED1A1FE7-4F36-4457-A1DF-49AE14D2DD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00B9430-F030-4B97-9704-F1DCFD99F3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0B2E7E3C-11DC-4BCB-8CD6-0501D08670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CDD2AFC-816C-4A65-B153-70C3EE0E6B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4D9DE116-B25E-4ED4-ABB4-2FDD6FD496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B83B4239-D3CA-41F7-9059-B13658FD86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C4DC0612-9BFA-4C02-83DA-374A484E6C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BD84339C-E5C3-4219-BEB7-24726218F4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DE1714A3-8E3F-4308-85D7-3E13DB3351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D199D671-60B0-4B38-9BAC-D13C4BD65D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07D13090-2F7C-47A9-93C4-E852DCB781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501E8C54-D509-406D-A00B-F998542B12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74354A0B-CAC6-45A0-B7D0-4FE71CA014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9A844C76-E09A-4A3D-9B12-3E429EED01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EDB9A6C7-100D-445F-842F-3E8E8B657C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5C5D1B5A-5092-4019-B0BB-4DAB8F9EAA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BBD4E582-BF50-4B6F-82B0-839E0AE416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93DB27C2-56DF-4406-9702-1DEDE3BC57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98615870-6D0F-4150-8234-3BD7E62DFA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2D30081F-8905-4BBB-A7E9-021D67A482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98649D8-BE5D-4BA8-AB50-7287D24BF7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7253B799-D807-4051-9E6A-0146FAC536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321404F5-41F5-465F-B0C3-053B5DE777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A790DE16-34D3-4CDE-B516-D62A63DB47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303177B5-E373-4E12-AA14-383F0D48B1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8DCB36B5-9C66-4897-80B6-31BA2BA1B5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C5078C6D-82B9-4B3C-8D1F-5B0C5304F0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7871E91B-199A-4302-8177-A3FFE08501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59CD8C6-3957-4193-A59F-C8FEAEC4CD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3F31FBE2-4D59-4BAF-B52C-0E751F44A0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BEDA72C5-1005-463F-97C4-F015D366E4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5A8BC59B-56FD-488D-A9DA-F0193ABABC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07BE08EB-39BA-42A5-9477-A18DD49B81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523C03E9-1A09-41DD-82DA-E12FA85B24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0AFEEB2E-6599-4116-988F-6D21327B50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F015F55B-7136-4C3F-A480-B1B374B9DB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07BD36FB-EB6E-4904-A349-C79BB39F83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D9FC15D2-64C5-4D7C-83FA-1C64FE0F33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B1A2FD2B-904F-41E0-B337-45F0AB82AE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E8C9617E-A874-4657-9D3A-E340D78224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A311045-3185-4068-A2B2-4FE7896B89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B1ED41DA-02EA-40E7-8B7F-14D3EDC5E1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0EFA1571-631C-47F7-847B-2108F62E76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286E83AA-43E2-4099-A1B1-49B5557EAB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04DF1FA-DE2E-4251-B98B-84E0C8E46B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FACC06AA-5FF0-44D3-93D2-0328D5F852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01D90E0-94F1-4E90-80F9-C0D557A593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11E521E4-34B0-4A92-B689-A869D5CB9E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21E5A7DA-2092-4925-8D9C-2B05481ED6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B2484E03-70C0-4F78-88B8-F45D582302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32BFEAEB-0D23-4198-859C-937F15BAE5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9008EEFF-F3EB-43E4-A9AD-4BCDDD924E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20A9A7F5-31EB-4297-B946-78BDE13FFD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8952FD16-3380-41F0-BE53-93DE1240C3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A0B721F0-D230-4665-BED2-A3E603FD3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F559C94E-049C-4198-9A91-FFDFF4AD01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4F839A86-A6FC-4889-A76D-9D3F92814C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3ACA2D01-F1D5-4CDC-982A-CC37C3623F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0864CAB2-B7D2-4E55-9278-BA1061B5F9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FB8493F5-FFD8-4FB7-8EE4-58DD481538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8194EE39-10FA-4F95-BABD-70F2642E7A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084A953A-50C0-4DBC-843E-63F78E08CE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0AFFEB35-B7D1-4F88-939A-EDD685D4C0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B827D71D-144E-449D-9ACF-682820EB9D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C9C4EED7-FA6B-46F8-8D73-A26F8A408D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E3B7B849-F7CD-48D0-A008-693B10D714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0E69C0DA-D19D-421C-BC81-B6F3D54A85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33998D00-C612-470E-B882-4DE22CA82A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83000863-C040-46B3-B945-BA29B4642C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1B44B745-3AC6-4D76-A161-B6F9E1E506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F7AE5F1B-6DCB-4722-AEB7-99D83F3271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107DB3D0-1980-47F1-9A91-317AE53AF6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99F0EBC9-2012-424A-B61F-28E9A84CE1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C3CA7E98-A925-4AEF-A563-E9A05B2032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C625F3F4-17BA-42BD-9B79-B19CBA611B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DC24938B-8E17-4221-A7B3-3D2410F1D3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6566D3D0-2DD3-4280-9426-6518CEC70E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679AC4AF-92D4-4CC4-9037-AF1CF65B8B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AF19E6C4-8EA4-4442-A0F1-957D740977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C6001AF6-93D6-444C-AAD6-B5125C657E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8E5DFF93-D8B3-4C52-9D58-B50B0C0398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BF9E7C98-4C20-4BC2-A4D7-0F5912F78F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FF941060-C69B-4FE6-A0FF-390EC83CAD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8039DD84-FE3A-44A1-8589-AA68D1DB5E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39D3FFF7-BA55-42A6-B5DD-AC7E11AA2C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BCCE460F-540F-4EAE-9E33-CC4D0B89E9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DD451B7-CB7F-4862-B2ED-6B1EBB4AD4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04E4FFE2-6A9B-4793-BA2D-486A32568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5B76ED1E-C419-46A6-8BE4-803A7E635D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80BD80D8-2B5F-49C1-AAF6-7F21C86EC8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4775426E-C94A-4C19-8696-5C32D1E41F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97092A89-C425-4FD8-8C7B-F5673D7736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44D9A34D-3E60-4238-960E-71CD3C81A3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88744941-6CC0-4F0D-8999-79035718D3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FDFEA88F-7024-4CD9-9902-CB64C6AFF9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9A496BD9-E11F-4327-B3B2-E74DAF8D41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70BE1553-038A-44E9-9D2D-15E49BB8E5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41C5AE18-766C-49B1-81CE-33654D74E8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1DB1849E-B08F-43B7-9F5A-4043509540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02C1E1BB-30CC-496D-A6FD-34EA7BD63E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1CCE17F3-81DE-4315-8C09-5CA456CA7B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A435F3E0-3131-40C4-AA45-9321C91215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2220EECF-1417-4F88-96CE-3D876F1EA6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7F6380FD-AE92-43E2-9B08-F04500E470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5BD40CC0-1984-4067-B246-D1538E5B21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57ED5661-FB38-4A1A-824E-8D93263719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ACAEC8A0-DF92-4EA7-B9B1-E7FBDB7CF3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FC775800-26DE-4142-8CA8-B86C6FF9EE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72F1049E-F0B3-4E56-8CC4-8C3F14041C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44B74548-1DFB-47A1-AEBD-60F524C894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27CB9B99-1E6A-4101-A60F-4CF18DADAE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3898AE52-71E2-4E80-8B37-5F40A602D1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AEB0250E-424C-4C35-9C80-FF1BBE379C9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3CC761B8-17A1-4874-AC05-B43B8E33DF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4936DBB8-B950-428C-B94A-A75E962C0F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36588C07-922E-4FE8-801D-4BFFD3EE80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41A1F3E-D647-4FCE-A9CA-A06220F036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7D65D5DC-BC1F-4BB7-A291-64B41630BD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C1318325-A281-4B6F-9AF4-05DEBE78A99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5158E8B7-8AEA-4F72-8D3E-3BA945F9F5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855CBE0B-3A1F-41A2-A74D-E731A38ABC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C2FE86BC-40A8-4472-9E45-00EF94218C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05E63096-E9E8-4C31-AB8F-D23FDEC86C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CED4B88B-9AD9-441B-BAB6-2BCC02750B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8218595A-A8A8-46AF-94D5-ADD207C40E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E740747A-4408-460D-A273-00D1ADFA59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25DCEEFF-01C9-4B16-8178-C9A517B509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A0632249-47F6-43A2-8894-8DE8FE14E9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6D6D4E67-8C62-4BDC-9EA4-211463983C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CB794413-CFFF-4A73-8320-BCF754876C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980F8C4E-EEC7-45BF-8A3D-F2CE6FD3A5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2F96FDCD-63D0-452E-B48E-590F30F77A4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57EEDFC1-A1FB-4F0B-B72C-90BB7DB628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5D0CB731-9B5B-443C-BEAC-A8397D6BAF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66328F1B-EFFA-4B02-A14A-87EFA5E8A2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39CC8D92-2CD4-4BE7-98F5-B8868890E3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F9B57D2C-6786-4854-9FA7-F8F829D5E2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5561A4C3-2222-424B-AE11-919993D777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AE7587EF-B33C-44CA-9B26-A67DDC7DD4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C03D9429-A640-4D74-BAE8-5AC205F628E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7347FB5B-F073-4078-ACAB-648142E1D4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FB170E4A-2C72-4452-9672-D7E2E431C7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2538B072-5874-4394-8AA7-124B3480F9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D31E0CD1-125F-439C-B560-10D8D308EF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BDD5F977-166A-4565-9FC7-B4B4405358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839AD395-3864-4F07-9869-D040305B4E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6734C19B-A218-4CDC-B53F-B906D4916D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9A78C44F-9F3B-4609-AB8E-7549976908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D7C1CEF0-CAEB-4240-BD1D-8B6DCF6EF0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1011E66A-3985-4F30-BAB3-37EBDB9F50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B0CEDB24-41BD-4B51-9B06-C5D81489E0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F1947DBA-6168-4B39-A3CB-74660E4595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B012F0BE-2904-440A-AF8C-56CB522030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A2C9AFC6-1B3E-40D6-AFDC-AB63445FF5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7B5DD57D-22C5-417A-9758-2677DDF97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11F5E191-A127-4108-BFA8-6C82C311E9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72F24407-058D-4501-95BC-886C822569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1EB883E8-3413-461C-98CD-0BD44AD025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0C285D05-359B-47FF-9E8A-FD28F94CD5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EEA7F265-F741-4CC0-A559-FBA8E9852B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3FA29FD0-EAF7-4AD8-8057-9C7208FE26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4B81BF14-6FCC-4413-8A8F-EE7350BA61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868AD3DA-5F1B-4D4E-93CC-6F0494BC42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BEF9E489-61D1-4436-84FF-170D8A4D11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D65AEA1D-04B2-4C35-8A8B-2BF3590B27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F9E963E0-838E-4518-9850-2FFCEA7729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9F3385DC-B7DE-4606-90BB-93526040F2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725B9781-1052-49EC-BE30-8624F293D1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F84546AC-7020-4BF9-BBD2-E0DE5525C8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6669BCF6-4816-430C-BA09-516E32C239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AD072197-CB16-44FE-80AF-A0EC4BBF15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B65ED20C-D64D-49C5-BC34-5E5F59D89E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2B7DFA77-523B-400E-AD58-C6E71F6EB3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DDD71DC0-724E-4A60-9215-6F20C55BF8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3E9DC325-448F-4E3F-B525-E40CECE1D0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AA4F42AC-AED5-4C38-91BC-DDF26B0D2A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D2BED427-2DE6-41DB-8341-625A95DCCE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3CAC9F98-2596-44D4-B99B-12E3B7DC2F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B53DC2BE-3350-4B67-BFD5-748D0C02A3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32A83137-18B1-4DDA-9274-3B138D9886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04177A9D-DDF0-4593-838F-644797CE61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AF2F7DE9-652F-4005-A186-4B6D6DA2DC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36F4122C-B70B-4326-AB4A-66D0ED0426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2CB9DD63-D606-47BA-B41C-DAA9824F54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5F905EA0-2BDA-42A8-A5F4-C9EA165A18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54A012BF-5485-43D1-93C9-ACB103BC4B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051C9944-86F6-4AE0-9033-8704FC5284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1B9FAAAC-5E35-42AA-BC2F-E2C7F4CB33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31B17F9-0ACB-4823-8725-4E5F54AD10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05B7F952-FADD-4EC4-9C57-47AD6F058F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2EFDE2B4-DC85-469F-B097-B17E61AFA7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038F3E2E-6DE3-478E-8F84-4913141C255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3FD70C61-953C-4BA0-834D-B77433D0C0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71FD91A6-3F77-4CDC-BB59-8FCCFDA85D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1B2773EF-DDB0-4887-8DBC-3C773F9213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B8595F6F-C41F-4F0A-A919-35AABA3C35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E5F67C5C-335E-4310-9F1A-54DE401E47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36C1C716-D84F-4944-8492-83D9434DD5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B83A63F1-5418-4674-925C-AAE615D9C8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A442050D-6964-4935-85FA-8494ADCC57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E4DE42C6-C7F9-4EAF-BB0C-E8A7B02167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1A8D6D19-E747-4837-BB8C-F02018C458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5509957C-30F5-460A-A9FC-7F2C0897B2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9E4307A8-4246-4C6D-82B1-A8A99BB78E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AE7AC40B-B4D3-4341-AB29-BE70DFF5BC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98C655D9-2DDC-41BB-BFF8-22233F0296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4078DA2D-7EF3-43A8-8617-BD6BFF6131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F32AA53B-B60E-45DE-9EDD-F8D2F54B91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ECAD1C3B-5B99-497F-8D8A-AB751B525D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BB6F501F-189E-43A4-81F7-C074846C08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1D20748F-BD3F-4AE7-827B-5BC1BEB2AA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0CFFBDE2-69E7-41D9-BCF9-AAAACF57AC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F9CA444B-8615-4054-8452-52CEA683D0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AE4CE1A1-6203-4D58-B166-992004EDF6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93DFFAC9-DA78-4013-BD3C-EDD67D9AD4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60484B35-863D-4B77-982A-B3AD01374E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380BEE32-C6C2-403E-ABFC-FE09F40516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DF75D1AF-724E-4660-9208-0AC206431F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C68235D-4CCF-49C9-9136-278EFB13E9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31977B3A-FF70-491E-A124-6FA68BFAAF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E15601A8-FB9D-4F1E-B782-AE053BFA13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34A1C8CE-3BB9-4BFB-AD79-EDEEA21862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2CA7522D-88B5-4A9E-AEBF-7BC75A9F27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CF8F3206-EE6C-4504-A2AE-01CC08B1E3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22B1DD9B-68E5-49A2-9292-7196D38667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83138940-2182-46AE-9E86-5468CA27D9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3430E01-042F-4A9F-AD0C-71D2DD4F98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8FB4A7EC-A4D8-4CC7-9F75-E150DDD47D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B4BAC878-D24C-48BB-BEB8-7F7BCE1CB9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516A6700-0392-451C-9578-7BBBAA8493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DF835684-585D-412C-BAB0-F9CB3255AF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5133FFF-5F28-435E-8579-2ABAD03B0F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70D7068B-FA03-4691-82F4-91BF6139BA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750C343D-D4FA-4440-9D48-820BB0280F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4F820D36-BFC5-4F15-B605-6CA6B387BC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94D0FE52-76AC-4EAE-BF09-61B09280A9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4FE56BC3-C684-46C6-B07A-1FE3929D7E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E4988703-821C-4C30-8739-EDE4ABA474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EDE4EB87-219C-4FA9-8A41-623ACDCD5B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9FB54905-34EA-4A54-8AE5-52AE79F2C6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7785C4EB-0E86-413E-BDCE-F989E2183A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65DD600B-420E-4391-9203-7B2DB1D7BC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22DC8026-693A-4C9D-8E18-A1C504E0BB0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6A308C87-D948-4276-9C17-CD3F58F66C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9071484C-8EA1-4A4F-80A1-916AAA32CA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99225291-E06F-4D15-9952-BC094660FD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BE12EDD0-7203-4BA9-8516-20937EF398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3B266F39-87BC-4CE8-83F7-CEFFC85178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86E999FF-3DB2-43A6-BE01-B3B83C8634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5F5B8132-0633-43B9-AAF5-4DDDE6FA30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B58227BB-46A2-41C0-8624-CB0FC1D9EF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8DB734A9-08A7-4BC1-9F14-5D69EFFBD7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239907E5-6D4F-495D-824F-59E05A707E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D43623F7-F9C1-47D7-A78A-D39F8105BC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6233AB71-9853-4F73-AAD5-1E5C66C275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8E37881-288D-45CB-AF16-D8244951E5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950E87A1-D9DB-4DC7-A4EA-903AC5B2A2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8FE0949F-6FAA-4330-B018-7370248451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0D6B87E5-E605-4C61-B099-3E12AA1E54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A3EE30F3-AC68-48A3-BBF9-9CF7446F78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8EBF042D-55AD-409C-882A-8BB57C47B7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8B6332A0-468C-4608-B63E-D2CF937575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04388536-50B0-4D5E-9F52-08B97050F4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74982B27-61DA-43B1-A559-B1B0F85DFF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2ECE92FF-5D66-4BDE-9BF7-96A7ECFF79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A01E5794-17C3-4566-9681-24F952548F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1B6069A-B663-4193-841E-30E501D506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78AF6119-EA1C-49A3-BF4F-8609F293A1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411BF727-93AE-401B-97C4-236AD7730C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2C3936FD-4E2C-41AA-A694-165673318F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9F89ADFD-8976-4483-A7BD-CA137242EA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816794AA-2887-42C4-97EE-496CD181B3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EC1B6EEB-7CE4-4A45-B000-D3432FD753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CAA64780-44F2-4ED0-8FE1-0B000CF161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113BFA11-ED0E-4B3C-A756-5D7D2B3113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F6928321-4107-437F-971A-A75182961A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5DCA620C-7585-4ACC-9A60-9CB0DA8834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85075798-9A87-4F66-811F-4F428016AA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A4224736-D259-4331-9830-A9EB675228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43BAFAAE-D1FB-48D3-8B0C-5C74404061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49434BBC-8CA6-422C-ACAF-AEA160BF29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BA00039E-B721-4882-9271-85E4E7F84F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A37503B8-5FD9-4BD0-B201-0B935B3E8A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65E988EA-9A74-4441-98B7-8AA118A2A5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5A88213C-4ADA-452C-AEB2-E623A6AC41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BBE25DAF-EF3B-4C11-86D9-EED586CEF4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DD078D6A-48DE-4CA7-B6C7-8C2E6A1AC9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1B4109CB-35A8-403A-AB79-14B4EB590C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7A65BD19-3E75-47A3-ADD7-9F4219FE9D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C09BFD18-A93F-49F8-9619-F588965DF4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90E1C010-1C92-4DA9-B8F5-2CFEFFF554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5DE6F756-334A-4DB2-8BDB-334C6FB8C4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D46F0048-739E-4CA4-B294-70C9E1B7FC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8DAB79CD-CB34-4EB3-B732-548B986852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F3FD7928-C307-43F6-B0B4-99F14C99A6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89646037-ABCA-4F65-B076-B0DDD61350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ABD3D387-D42A-4ABA-AA5A-F915253551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BE01213-7AA1-4E68-98F6-39DE172F3A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4FE2623-5787-41C2-8A68-61887BFE83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87D7F37F-108B-4C3F-8D5C-3E7E1BCEEA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C53E6951-F116-443C-AD49-2EB5C01725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9179AE8A-6525-4BFF-B7DD-3A02B703B0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602D0651-1284-4DC4-A103-CBE3733A48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9AB4B036-2907-4EF8-B752-B3F6619763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F757524D-6A55-4E98-A473-1D91BE23AB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98B491E9-D470-4E1F-8E4B-CA86AB793F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CCCCA11E-35BD-4513-9652-F9B7817043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A4F9F040-BE39-4518-A4A0-51987E908C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25B06833-98FE-4584-BE0B-9BCA48A0AA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FEFD5C38-EA13-4C3C-B15D-2ECFCCF43E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D4F2D869-3778-476D-BAB6-C8AAC7C29A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2D0A3F9B-B74A-4BEC-84CD-05BD965849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BF1928CA-0E3C-4BE1-B33B-278A204DC7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4D45D0C-C86E-4039-9854-C4969A906A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BEFF1EEC-01A7-405B-8413-C19FF17913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EB439B32-A432-45B9-918A-EADA46034B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8EA7476C-325E-405C-AF37-46688FE4BF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9122750F-E9EF-49C2-AD88-9B58625618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A0617CC2-F4C3-4DFE-A52E-BCAFE64FD2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B1B00912-3A6D-4C78-B090-5E83D113CD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4A2A5C2A-3D95-4C71-AE05-181E4251FF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29B893C0-A161-4ECF-8EEF-604D6BB15F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333885A8-89B8-4213-8FBE-1B743DC94D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E386D5CD-8E3B-489E-BE21-0E91D7F951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8E56D333-B189-4722-96B9-A2CB25793F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614FB387-0C58-4DB0-8307-AF0A64890A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61D9BAE0-4BE7-4955-A8A7-6581724AB7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19078153-11AA-4C39-8875-6749EE92CF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EF34FCCB-984F-4061-9F42-324A2BF4DE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3348F989-984D-44DE-B16E-4834271C38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74E4245A-2222-4335-9DCA-0D68B991EB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73AFA97F-D218-4841-B47D-156723764B5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F009FE55-C83F-4BF5-92FB-2A9DF0F281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AF6CD2E9-7EE2-4784-BB68-65959C5D43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91213179-BAB9-442F-A2E7-B2341B9E20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4F7C6DBF-C37A-47EA-9C68-8E52E283F5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EAFE3DD2-A118-41D3-8BFF-DCC2A47CA1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E5CFEA04-79AE-4571-B444-C0B82A8B31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BF8A729E-4EE2-46AB-B5BB-17E2A3EA3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D9EB3E6A-E302-46A5-8A7D-DF3F94B808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DDD25B8E-0A7F-4C28-AE52-2AC8EBA1E8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ECBC1F27-65D9-4F7F-BB13-11D5BDA995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20215D02-2C7C-42BA-8483-204CF320CD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FCCB3B11-8C13-4AD8-8AB5-B6A03D55E8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898E5B7A-309C-4C5D-A1EE-715935535A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FA4BCA8D-BAC9-4851-8808-B53B27FA2F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89CCB949-4BFA-4CFC-A422-1591F807F3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B4A50E49-A3CE-478A-9220-772153F72A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7E04214B-A1EC-45FE-9987-3D26F540B6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45FC1E94-C57E-4C36-A5FC-D02D8977ED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8CC5ECB4-1672-4A1B-8885-A550A74B94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48A14F94-64C9-4B61-AD9B-29C80DC455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DAAD6982-8B69-427B-B57D-DE9F8D9390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C01452C7-2EB7-4D48-8902-C4F7FEBC1A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641E42F0-44BE-45DE-ABF8-F2CCAF3A5D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E7697D03-325C-4BC0-B006-9535AB4117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F05B4FF-01F5-4BF0-9418-3C71A43B29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FF8B913A-31F3-4C39-A949-CA32185588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9BCCFE98-97BB-4B0D-A820-345619838E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A518D70C-A456-46A3-8A81-C1DA685CF7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201A0894-044C-46AA-B742-0B5D5CABB5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396F0528-AA97-49C7-81D9-7C47DC082E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9DB59224-18A4-4A7D-B41B-C9A707C967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345F23B4-D37E-4103-841B-4BC6876BAF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BAF8EC72-BC03-4C97-AB0E-559C713A9C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98897279-88B3-4F8C-8187-6D09826011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AE987673-00E0-4D35-BEDF-463AB23874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D35496EC-B98C-4257-B078-82EA43E1BB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4F17426E-98FA-4CEC-9465-8569CFBAAD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FA26B112-8B4C-4E3C-822F-29D05B577D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8EA01DE6-6651-4BC4-9317-61AC3C5AC6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E3CA65C6-6EB2-4E68-9702-D912D226D5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3D69F783-5334-44B0-83C4-AFC676E4ED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947EC45-9467-4394-AF4A-C18D6E8234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896486AF-5852-412A-85C4-463C9C6AC5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1BFB50D8-570C-49B3-AAF3-A2FDC7196F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11E58812-8E3D-4A62-B61B-5B645320C5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B57F22B1-4B4E-4F23-BB02-CD18F854E3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E22C8684-9B49-40EA-A47F-82DB1C34B4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F7D26391-276F-4746-925C-92B92E454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012B839F-3EB8-47B5-B933-5FBC91E694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C12C7225-262F-4297-8FFF-052E119187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9D0931D8-DF4C-44C6-93D6-753690DB7B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6C166A92-B338-43E0-99E4-6DABBA730F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B3C20ED9-1CC9-4924-B484-659BE9F8B7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92C07DB-4865-4F8E-8068-43CBAB4F4D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FA94A45C-2679-4539-8EDE-885D3B812C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5277360C-5358-492B-8D9A-C5E2B3712F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16E39E23-9E4E-4F3A-9647-7466C262B9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149EB462-ADE1-40AC-B0CB-2F21116DD3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A2459068-6FD3-45C0-8301-7D63B7B279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790AA469-36A5-4C3B-B040-F172DAAB74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4BF6C8C9-0C82-44A7-9A01-22589D6D1C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24041863-880E-474E-89A4-45409E4B01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EA2731E7-73C8-49C3-B6B2-22E1BB5E56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93F4390C-363E-4E30-9E20-5CE18F77CC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2A428D1D-FE79-4DD8-B84E-25F0A3F712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0B1CAAEC-6E8B-446E-B0BC-FFF262B874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303FF7E9-7D8E-4146-9BA9-6D53080746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1A29E6E1-B6AF-491A-95C1-D37879BC26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45F4CF3C-0080-4570-BDD1-748F08C1BE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BF2D5C23-FFED-4DB1-93F8-27C9584433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9BF10370-7E7C-463C-9A25-AB4F356EEF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57068E92-B0C2-4A21-B2DE-F14231E40E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727FD53E-12DE-4150-A751-C417E34D47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1FDC5DB5-5446-45CF-A25E-6361FA14B0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90F414F3-215A-4F86-921D-4EEE02C9EB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D0E12CBF-C183-469D-A3C5-798B3FE4AF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F7C2E79D-A4DA-4317-863F-C5D80606F4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DF0DD269-7B13-44D5-9612-1BB32B869E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AA399615-F097-4DC4-8FC6-E36901E7B1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E9656723-14D3-427E-BE92-E06BD3686A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F74B55F3-4F84-40CE-BEE2-D5272D8F22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3DB60DB-210B-41BF-BC95-AC56A983C3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57AEFFA7-4A39-4EB4-9416-0A93BDD352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27F88247-0A30-43A8-9C85-6AE9E6D308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899FD5CD-C6E9-4D46-A1EE-73235C7B8C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05B27E15-A683-4A12-A127-D978BF2EB2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815F8440-7C17-4DF7-84C2-5674DE10DB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E6DC9448-A979-40B7-B1FD-BBBBC6DA45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0D00CB57-07DB-4DB2-A3E6-EEA6060529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27FD302E-9F93-4920-BAEC-D92DE24914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FF5313F9-4865-4202-83E6-5D5C3C774B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47E7D605-BB54-460F-AC00-6414B0C7AF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0D849BE0-CEB0-4F37-B328-8299C57D5B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2045D870-89F0-4805-9B1F-82773ECD3A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E9008F4-3EC3-47E8-97CD-089C07480C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D327626D-4C8B-421E-918C-33B2D55DCD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BE42FBFC-B374-49DF-949E-E10AC04D67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1C9CAA3A-7FED-4404-9742-D8F7BCC6DE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B360260A-E1E6-4198-84A2-0E1A0DD84C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20115F64-15A8-481D-9903-610F5762588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DCB14577-D871-4313-AAEE-ECD1B8F0B7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DB21C1B-42A0-4821-A93B-63CEC4C13B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59BFC1EE-4273-45D8-A6B4-BC86A3C8DE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790575B5-079A-4BC6-A900-8CFC846D1F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82CB494A-E5F9-466D-857B-B37D558A6F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F544F6EF-DA28-46B3-AD54-960FD3AE88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9A61CA0E-B57E-4D8F-9123-08C57A4EFB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2601EDC4-4229-4983-9A34-4BE6BA3CC0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B91E44DE-55E8-4BD3-975B-1E2F0CAF08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3BA025A-34CE-4F3D-8E03-A2C0A8347D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2F9C5859-54CD-4EBC-9965-748627C9E8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0401E0E-AEE1-420B-9F21-858C07CA7B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BE8115D1-C264-49F7-8DAB-B2A8294053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78178011-3BCD-41A3-855B-D48B68DDC1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AAD7D57F-B8FA-4222-9B86-DCC0F27125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FAACAE66-3FDB-4C1D-B348-6BED838C37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917BC31D-9C66-4647-A895-0527A7A867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0D30094C-B276-49FA-86B6-EA8CA08535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6394FB52-6C55-40C8-8E74-0FAA3FE423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877ECEFB-7DDA-4E79-A82A-98A8B238CD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33554429-4227-4050-A600-BE4168B650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ABDA4570-BF37-4EEC-AB9D-3BE3AFB90C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F4FDA9C-581B-4FB0-BB7D-CEFA4BB97F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CDB8C9E7-B63E-43BF-A881-CE5DEB0BB7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AC40E1A-A5C9-40ED-ACA4-602EE693F5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6D3C924D-A012-4FE3-91F3-5A41B89D93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9900EB01-700C-4FD3-9754-62A68FB551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E130C4F2-2A21-4939-A787-DF6C9C55D5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2256D080-6A02-440E-A82B-90EFE871CE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E9B78DBB-0C31-43B6-81BB-03FE2E5196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B0572DA9-7601-48B5-B2C7-255054CEF4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6F8CC268-6BE6-4A28-96DC-641562B79A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A193EC51-8E64-44B7-ADAF-F0F8C44083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F6679715-C3C4-4895-9AEC-3C38E52DF6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DD09344B-2DA1-4561-8A09-F6CB4BEBD6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9419E4A4-67E7-4A81-B647-91DD9B0D76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D7FE9BD1-36AC-40C3-A6C7-DF00FE7B68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2DEE1E30-1221-4D71-9961-8726341621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4CF2BEA0-8817-4C86-9F4D-D7363BE0CA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5F42E67D-C540-4ECE-B3A1-AD7BC7CDD2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A4CF4D3B-07A5-440B-BADF-4B143E4DD9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D02BB25F-4487-498F-A802-00C9689CF7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979721A1-2770-4AE2-A2D9-EBC8D99944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207D4BE-C3AB-4A83-86E1-BF27DABA04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C6462D93-8199-498B-AE59-45C854CE4B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B60824E6-167F-4EA1-B153-62875F3DB9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531E6C8D-46DC-4695-A7DC-B3B7D072C8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4C2E80F6-3A87-4E87-9F9C-714112C32D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1E3A74DB-0E76-4300-9B05-A40762396B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EDCA8317-FE52-4F2E-885A-17F9CB4FD7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C279A53E-A551-4320-9275-6B35370FF8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2D7D5E55-74E8-450B-B0C0-6D66668671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1F4DE3A0-002A-4AA9-821D-255AE58849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7909C2DF-BC53-45EB-87C2-A2F015B006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7EAE61C-16AE-4073-9E2C-8F2860265F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664D7C4F-30FE-4DAD-872E-2E31DB49CB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23102F57-C760-47E4-ADFB-A5497A6A6A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0C0CD68D-2401-4DC6-B972-43390AD63A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1040B45F-EA24-4F92-AC22-D606BB1E54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EC923518-53A0-467D-B503-AF9E32B8A2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45CB524-9BAC-44EE-B0B5-6EEBCA5770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7ED86FBF-FF50-49B4-A1B6-C36DD874CE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4A2A4835-5B4E-49FD-A09D-E6CCF23A93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93781E70-9482-4A81-9A68-E98EF11553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E5CCBC94-1F7C-4BF9-ACE0-92E8D71B3D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1257C40D-F707-440B-BABE-E66BA67434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F0F1FDB5-46D9-4910-A8DE-675B109179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C391B452-0F23-4138-9E53-4BB9A1D1DE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BE142B39-1AA5-4B83-B84D-84D09F5309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8BF238A5-1F64-4871-A70E-CA35DFB68D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1CAD45BD-8BAA-4AB0-9484-7203D6A6DC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4784AD39-82B4-4DDD-9328-4EDB8AF5E4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01537F07-FCEE-4843-B042-050B809C48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648AC6B0-96BB-4860-96F2-0A082E6DBA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47713BE1-FDF4-4211-ACD9-63D0CB9240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F24B9F3-C9D3-47FC-8491-CACF391F2B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0576B2F8-6DBB-4DE1-95A6-5CF9353027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F408AA21-20EA-4D22-9CBE-8CD7DC62BE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B3CDC4C5-7B9B-43C0-8BBE-5AF76DC306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23AC423D-7357-4BA2-9277-5104D80625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9CCC0962-1D7F-4535-A463-84A840DAA9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734708F6-9700-4099-B2E9-86F7C5B0E0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E9C81FCA-95FE-45F8-B808-C69D2440C6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055B57E0-1177-483E-8ADE-6A2AC96E31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C7A7B261-0CEF-4265-A756-0689D6A239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AA6CBD6B-5929-4017-96C4-16347EB7EE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485B1D19-B352-497A-B82B-A3A245A2E6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807EC14-81BB-4404-BEDE-5C1B7D272D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D37C5BD3-6FB9-474A-84DB-16EB2A4610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28575758-8E7D-40B7-ADCF-219DF551A7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8B987A51-4C3C-474B-925D-F2517628A4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8E03A797-98FA-4168-AA27-2D5A43BF70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CDB6BC3C-6F8B-4ED1-8FD6-BC6E43A419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FD8A36B-F212-4A06-B681-77E6A22641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7D1E26C5-EDBC-43D7-B369-AB584E0C308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7C7868F-61E0-4538-8A1B-8AC6CF46FB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A43D3472-82E2-4BDE-81B8-BD5F22850F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F1ADAE79-5D27-439B-857D-9AF57FF0D1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272150E8-2F6A-4E0A-9FF7-AA5A46F5DD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31EEA4E5-76ED-40AF-AC51-2B08143BA7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C6DFAEB7-B013-4BAE-97E1-787CE52328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6EC763A1-2C19-4B70-82FE-B00AED7930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823B9EC3-D87D-47CD-9B04-E7E0EDCAD0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147E24C4-757C-42A2-8B9A-75F961F97A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20FF7A36-3EF5-4BC0-ACDA-7745D9C0EF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D1FBAF67-5B48-4FFB-92E1-E2D2FA7F0F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7879FACB-BF6F-43D1-ABA1-E21906FEFF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E3ED6087-8CC1-40D9-9807-4260DF17AB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9981B171-4B73-4A9E-A9E6-F4B84C06AE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B6F6CD1D-24CE-48B8-83F3-6D632A0C41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D4423A67-C75B-48FF-BABB-E779608941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531D1B6-E589-4586-A856-D9400D8A4B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80937C35-9B0D-4399-859C-11C99DB4BE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B6132B54-B02C-4A0C-B70A-3F0C8A2F6E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0368A2F0-D57D-4535-A744-11C25B8CD6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CFE5763-5E88-4DD1-818E-62A18A436B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6AF5800-9070-4425-B218-32A959C69F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60B2A8E3-CC6F-4648-947C-AE77EA3907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A5B812C8-5D14-476B-BC48-97E5124478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1AE57018-9429-42F1-8387-751ED42168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BBBB4D50-9CC9-44B2-BEE8-AF8EDE22CD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8D113DE-461B-4165-9532-187616BFBF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A8EFB5D6-8348-41BD-BB7B-799381D0C1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6AB9A2C5-81E7-4CD4-A8B9-1826C91979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0E716E3D-723D-4F14-B573-B180FBFC2E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007EC753-CD20-4E44-AD92-480911191C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A8A1AB8C-A2DD-4FA5-876D-0635E0D985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54A5CB0C-E78E-4101-AAF7-08FA0AF526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4F65F87B-7E05-4005-8E5B-5F39C25A45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21AA8E8F-DC23-4132-BE33-1673916CEA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49FB634E-98EE-4E2B-9DF0-76A0A2F444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57B121CF-A962-4D20-BE13-2956BC845A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502EDACC-DB43-494C-91D8-B45246023B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66737B35-0916-40CD-B01D-BF9CCF1E0B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8C90E3D0-39F1-4B80-83EF-86F1236A8D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938CB75C-0135-428C-B9A9-C498592860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43859C6-8004-489E-84EF-75230F8F48E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D95405B3-EB7E-4CB3-98E2-83E5E9EC49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875F38C8-C859-4F2F-85F9-2DC6104A6B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B954FC91-0337-4F0C-A6D0-FEB9E3CF49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F5898355-BCB5-46A3-BB19-6CD270B40B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B10C36AD-F34C-4BE5-82A0-E74C0DA422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1C42772E-8A59-48EC-BED9-3F9011A1DB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B364F62F-78D5-48B7-9883-A1492BA84D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B70D0E52-5679-43A3-A8E0-A4072E48D0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8B6CA715-6148-4B61-BAF4-F4C4352062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4AC31F71-58A0-4748-A383-2DAF7FC299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5188D1DA-C9F5-42BC-8979-F601F0A10E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A8F94E24-BA61-4852-8BAF-AEDCF5DB68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7BDD07B9-09D8-4571-9CE6-FC84BBF595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80448172-B583-4386-9732-E50A913199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B3BFD532-AB87-4BF8-AEE5-97FFADF33E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3EC8AE8A-1391-42B3-9BFE-132B6EE74F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BF67E318-E30C-4856-B296-7CC7676411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A7BD795E-C68A-4B2B-9085-5A44AA2639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1D023114-4393-4C6C-A2D9-A3EDF462AF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36C3A9E9-D777-40DA-AAC8-E4E7D91A74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768679DA-4379-44B8-81A5-85ACEFBF14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A2F7420D-03C7-4114-94E2-1A96980CFB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D212DCA0-84A8-4C73-846A-7BE2F1387C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549D350-47BD-4F23-8965-DEE9066318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FB699305-CBED-4E8F-A285-5947A8D2E2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04CA8C1E-0C40-42CF-A73B-0A2D029C77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C1AC0B66-702A-45EE-B66B-29F21AAEE5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7C95C7E6-238F-4976-80D0-044921EF9F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C15E8EB9-02D2-4EAE-B42F-66DC835E60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D56AB9BB-428D-46B7-A8DE-2E8B012F35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47B2B850-159E-4035-91DF-381179759A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3BC43FA-61EB-4917-8546-1DC8D913AB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3241E39C-96ED-44AA-A277-A95C5BBA82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0C5C4D20-EE68-4489-BB33-8381D761CB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33C0D4A2-5830-4A1E-9CCF-0033DFFEFE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E10E8A24-D7B8-4DBF-8027-A2990A503B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06C2EA70-0540-4687-A0F8-3E1223608F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D0B5F35D-853B-4B94-A05F-52A591552F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9B1F7D22-76ED-4FBE-980A-C3A63BB8C2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9467C5CE-5FA0-4D72-A129-8D84326CAD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27D11F5C-E490-4F39-A6E7-86232961A3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7F619588-6E97-4A22-A886-A52F8700B5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7D3AC7EF-369B-4CE1-A73D-D5841060CB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85474AEE-1DA1-4676-B982-DDCB5A2971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577FB50C-8834-412D-B71A-D388A54607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42AF88D4-690E-4F2A-91BB-914A7F3E13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A2E28760-AAA0-44D6-AEBF-6A8F58D848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DD79F487-3A05-41C7-BEE0-D90B309848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CFF00ED7-7BB4-429A-BD4C-5F2164C22D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864951F6-ED67-4774-A936-A5262D5059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546C81F2-C90F-428C-9209-71E08E3757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1CAA1EF3-46D0-44DC-97A4-7BFBCC459E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0D555A4E-DD78-4543-8563-88D61A030A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79A61E97-E30C-4BD9-ACBB-A9A29AA631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4652D30D-405D-4D13-BE3B-46C3F6915F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393C1A95-C34A-46B5-A2E9-04F3C76B5E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B2EECB89-9C36-431B-A8C7-9D1D005461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DB768CD6-AA23-48CD-8FDC-3A2C9F659B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E02A6625-87DB-42E3-83F4-BDD26A6EE2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9FF66B85-A35E-47C2-A464-BAB4CD5275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637CB6CB-90A2-4034-BC2D-9DF9AD5FDF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ACFDBC9E-DEBC-44F8-8467-0F9A746E57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6D2E6E4-C2FB-449B-A7B5-6B356038F1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0B2ACC66-2D3A-47FB-A5F1-66FA571E29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FD7252CF-3D3F-4330-BA75-2183A0E1BD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F224E963-3C03-48E1-BB49-DC92077063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1396BFAE-C342-4F11-9DB5-BE6F0B25B3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328BCD1-8C1A-444D-B023-4B1B27CED7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8C0F326E-9374-4AD7-8D34-02193DEA08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3BFA832A-F7AA-40BF-903E-1AB662BA81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F87A49CB-C3FD-43FC-9C0B-D5F6CC3E1C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1B71C112-18DB-4C69-BD85-8A07CB100C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C7502A2E-E140-4505-8B2F-624E71A762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1A7B0E63-A3E3-4F10-BC5A-84FCD6D3C0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F2E9E5AF-02FA-4F43-AA10-31CFDC2DAF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B60C45AD-81A0-42ED-9686-2036F1D74F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B9ABCADD-365F-4460-87AC-DE8CBF22A6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666A938F-414E-4555-AF00-6841A64D80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3ACCC26D-9F68-4615-91BA-5F8C346CD1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EA6B3B8A-A6EE-4DC3-8F9E-F68532506C0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D14671B2-012A-49F2-B31C-E08C6954F3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C187AD6B-8C21-4B6A-925C-DB9555EE42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B3B02522-8FB7-44A7-AF41-42112D780C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9F8F97C6-E2E4-4139-97B7-FCCEDD5443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C6D82827-8334-43D7-87DC-D9B79687F7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83754BD9-9BC6-4BFD-A1D3-3900D51F32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D6760FC6-AE59-4D09-99B6-3143DC79CF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B846E2CF-5DF4-4841-8CCF-5088205E0B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7BB071F7-2350-4627-8241-B1AF0D6CED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963B9C73-E2F6-4C9A-AEE7-03917DB89A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F61799BA-ED11-41C8-A61D-97DA998AC7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A1D3F31F-9D12-4229-B7D9-78AC0C4571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79B4B5F8-459C-4C09-80E9-8FBFDB6497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9F241A2C-7499-4839-819E-1A1C1E5D4C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157750FB-7C5B-4D30-8DAA-3FCF02DCB0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A49F1C17-0471-4170-BAE8-C4464F15C0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29B5186D-5F30-4971-9F62-35EA769521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72FE6847-C17E-44C9-9550-13B7D0DDB9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6061D428-D276-4E95-97FC-05AD11F65D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32C91257-ADF8-4B88-8975-33D37A52B1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C00C6CE6-28EB-433C-85E0-22A1B5149A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C6C75BCF-3DA3-4E8D-9640-0F2AC65D00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D048ABD9-326F-465B-9704-4C0147E0AB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3BD4D5BC-487D-40F1-9DD0-D35357A200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ED915190-0C90-4928-99BA-59D5B240C4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2D269C5B-9B61-4B5D-B110-4AE32C03C5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660A2F9B-AA7B-4996-8F68-5E2DE24B2F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A1F04DE2-EFA9-4115-8095-0F4360F638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F8B3884A-A8E2-476D-93C0-3FE0E7F659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D7A9A260-CA4C-4E9B-BF1A-9B8F0C7DD0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6B7C6A99-7046-4CF2-B2F5-63EA1BA341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C215F21B-E303-40CD-9FA5-BDFE7FECE6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BE143165-767C-458A-B064-B52BEC8B3F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7ED5AE63-2418-41E9-BFE1-B217236CDA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85FF4963-DD98-47AB-BB73-AF01DBEB50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EB4BBBCC-08CB-42B7-A766-135671B1F6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C18D0B59-4C80-412C-9B52-86ECF0ADB5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0CBBF90-2633-4615-A5C7-8165087991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981282C3-FCF4-4603-A1E3-42492E36E8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4B3FCCDB-3185-4059-866E-16D7081124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A4B4A562-9988-4F5A-B2D9-F55810A88B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67D86279-34C2-40DF-BF03-AD4328D941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758340FF-31BD-4631-BF84-AEFE927D4E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5EA1CC54-2FBC-4329-AC30-3A914ED707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3D2C9770-0E64-4B62-BA69-1CFC72B095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02AA917C-BF0D-4A75-8492-098EF68122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70127D2C-E9A7-4117-919B-FD05A4FDF3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09D3070A-B6C2-4E07-8B25-9FC89C1A27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41D76AEA-FC52-481F-B9F6-9228D523FC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C4E8F578-6327-4EAA-A3EE-1B0EC6875F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64EC3951-C3AC-43BA-BC4A-35F97EB119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067B98C4-445A-419F-9778-7F7192538A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3D0526E5-E771-47A7-9E27-B81DCAC2ED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0245FF6D-D3DF-4D09-A64B-9E4D7DD86E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96558F3-E35F-4AF5-BE44-68E4DDA274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2C139F17-D642-4B7A-820C-EB786BACF7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4946E02D-998A-4A57-BAE3-87DFB51026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B2F58F7-76CB-4C8A-A272-CC19771728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0A1EC154-8AFB-4CEF-9DBA-8F3B4802EA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E196FB21-003E-44A3-8392-36ACADDE81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2DE13E1C-DDE4-4F67-A194-12022F981F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D0C33B6A-E5CF-4981-80EC-12D5FD47BB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460D9F2D-06C2-40F7-80FA-7BC37132D3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1ABBEEB4-12CF-4DC1-8CE3-98E8F900D7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D65EB606-B6DA-4840-979A-847893A583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965A30BF-890A-40AE-9A55-CE3E6E12FA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C5BE6E2A-DDCB-45E0-91A6-0A6C40381F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3263D-001B-441A-9556-3ED1B9CED7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A1013266-A321-4BB5-AE4F-0B860D164A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13451549-C9ED-4971-9DD7-E16BADD4D2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18DEA14C-C5E0-45BD-9C6F-6F8385D160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FFE76190-B0E9-4F94-8380-4CD9596B76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4C34391D-56CA-4045-BE62-86BAEEFE83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0FA09338-35DE-49F3-884B-8127A2A02E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91439972-6A8B-4D53-A733-3B99C07B38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CD99AF8E-585F-403A-832A-010A3E5801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097386C3-EB82-4DE5-B637-E5A6EBAF56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469F609B-A015-44EB-A102-F5891C217A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2A787238-DE59-47B6-93C9-80B1D23502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779188E5-DDC1-4069-BC1D-5926C08927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217290CC-FF20-45EA-9BB9-7C8F96921C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B1978BCC-9FCE-441F-80B7-905C956B12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DE8CBE88-C943-44BF-8F8B-A552E4D9CD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8A34B00F-2786-4AE5-A6F1-BFBF498200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C0ADD6B5-7673-485D-B79E-F703BBEE89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5EA78531-E7DA-435F-9E1E-929B570A30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F22C5BA2-B816-4A50-9079-7D02A8AE04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5365F93C-4397-400B-A58D-8A786B2590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D491E86D-4FEF-469D-8711-B953DC9E8D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D2BD4405-466E-4A62-91DA-BEC6D78D64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6EEBF978-C425-4A3A-B8B4-4927D13C7D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D99926B6-069B-4529-91CE-50D60F1990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E8F073B1-BD0C-4A2C-BFF6-CF948A9291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55423619-BCC3-4C1D-A5B1-84D37C66E6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9167DFE9-4B39-4B9B-9C71-B668A30A2C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C0C8FFD2-2D07-4CF8-AAB6-4748B6E4ED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E5D826AF-3DC5-486A-9386-4AEB573733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568DC0A5-FFDD-465A-BDDF-9D6D3AFBA99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17A08EB3-B3A4-47DD-8197-CD1253630F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6BCA22BD-BA5D-42B1-B8E7-2C4A69B2F9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2CB7A7F1-2133-4A52-B7D0-3F40C07DA4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E5AEF56C-0A13-49E5-9634-78E30E2E1F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3FD24BF0-817B-43EA-B77F-3E4D97ED78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A866ED44-26EE-4105-B463-0E09A219E3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EFE98548-18D8-4D0F-B64D-052DAB678D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8501534C-E49A-47C1-933D-55F6200C40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DF3FF2CA-6304-4F8F-A7B9-7F61BA43A0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B79C52FC-BD07-403E-8732-9F95B47BB5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7D33CB53-CC3A-4731-BFF3-08567958E9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79595C37-5189-4511-B996-552815F8BD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C30C19E6-00C6-44D5-AD67-44FC8B7C6A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EC11AC28-AE04-4489-94AB-832004B716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568393FB-38FC-4B85-9C43-567CCB4118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34B41009-5034-4B89-B1A1-1DD50B78A1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67004B9E-1D7E-4568-8A23-0528AC0712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E1D7F43-4D79-4A33-B7CF-D59320096D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7D9F697C-D952-4FF6-9FA0-2A9BC94BD9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21FC44A4-79F7-4B59-90E7-912F4145BC4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5A023FD2-9619-4A6B-841D-7C23A4F7E9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4D4B8AE5-F817-4E48-892A-E0FDB97432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B0F8204F-6E38-4393-93B0-D8900F38C7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465BBF69-80BF-4D06-90E8-23AC008005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10F9B70C-90F3-4EF0-B60B-7EF609F8B8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BBE42D2F-6285-414C-9C54-DA68461390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FF50C870-FDA3-4D93-BADF-2BA4932EB9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5548C5D4-DDDD-4CF7-9E7D-B11F48E95D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CB2A9B1-F6FC-46ED-80DB-C862B96DB7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893D40A4-1707-4893-AEE7-4E71DB3674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3208105C-24B2-4A74-AC1C-71B17DE458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12314303-B3A9-4A66-830B-07D4DE8B8F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C8773F-A010-45C5-BE13-6DDD1DC655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16E9BFFE-DE57-4E63-B1C8-6B99B1166A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7E78FEAF-E12C-4A24-B938-91219E2424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9A2BA0DC-9FBA-49D5-BCC6-A4FAC7506A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2781F312-4CAA-4FCF-8775-4695C0021B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F5E459A1-142E-49D0-AC3F-50870DC638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F41879F6-241E-4138-A4FE-0AA9C6E485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E539DB5D-8DFF-4748-B1D4-D550B0FFA7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F326B47D-C83B-40B2-ABEA-4C50A31A31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47CB573D-E8AA-4167-A336-C65BF8273D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8E43F86D-FEC4-4BEA-ACF5-C6BB3178F1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AE1D07D2-84BD-4932-B720-B055558EC7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095B1A3D-7356-47BA-A259-FB1A33A35E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E0F9875D-E577-453C-83C9-64BF699284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6409ECF0-0DE7-4BA3-8E30-3BE0FDD2D9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F5298F23-7ADD-4BBB-B8DB-959AC2915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A95DBA9-447F-4F78-A78F-30EDD34032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564D77DF-EC78-49AC-B0BB-3B34F999BC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7C6873F9-1AC2-44A5-BF00-BE5D8E1433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6A430DDD-3295-4E4F-950A-7071ADDD75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FC117952-8A6B-4566-956A-747E41F6B7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999C00B-5934-4B1B-A1CF-DA0505C2309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D98B4108-E060-4674-ABCD-1C33941F5A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C5180E5A-4F18-473F-91A7-CA45747D79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F3AE3514-009A-4565-A1A6-657672AF71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CD8472BD-308E-4F66-AB3C-25C0FAF114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741D87B6-517B-4CE9-AC3A-BB9EBEB1C7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901B03F8-A45A-409E-AFDB-41B810A179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86C59083-F7BF-4573-A974-41C9B08DE4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F7B76DC5-DD17-40AE-BA73-0308C53D78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71E081A6-4F7C-4AF0-A08C-D100F514CA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071D926B-62F6-4241-8B35-5306E49B2D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A56CBA8B-37B9-4D39-89A5-9C673A3691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5DAE2DC9-4837-4AC8-92BE-EA09E8A47D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4D11F5ED-AC6D-4A4B-9B92-CBB5F36AFC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D761707B-3F2C-4830-AD74-A3AA104971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31DEC7B3-5A1D-4F28-8EBB-1CD858CD06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C18EFF8E-2439-444D-9533-19FFEC96A3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95278249-06FC-48D8-98A8-B4EE0EED1C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A28E12AC-76FB-4925-8F3F-9ACF2B100A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F6326296-86B7-42BB-A488-05E277A040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E0238CFC-B757-4A37-A66A-71BDA39AFC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5E943732-3808-4301-9253-4D99B36E77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165EFA69-0F61-49A8-AEBD-90F554F755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9CE02BFB-4D8A-43B7-80B6-96FCF01BB2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2BC1C991-18C1-41EB-AA53-B9BF9E7C17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86DE4023-47FB-4FBB-A60B-37DE4D73D5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545ED71B-E2C6-465D-8BD2-ABA8C4A636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025F47C3-B331-4EEA-A58B-A0B042F76C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5762B473-935A-465F-BA7E-0EB8DC33E1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D55C0CFF-CC6B-4BC0-8913-64E4F9431D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E63D86C7-13CA-4FB4-B49B-1A8B809305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CCEEA23C-DFA5-4ADD-8DEB-4FC4EA7D59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7CFBCE76-ADFA-468C-9E78-545B8043C70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F976AC2F-DC48-477E-BAF0-705BDDE959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30994729-2409-492A-9537-0477FFDBF1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11073E65-4689-44EA-8C89-8EA0EC3EB2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953BBC07-F25B-4396-8A7E-04B6F8D036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1100533E-E87F-4D26-8D97-186A261926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7DAD5DEC-4DB2-4ED9-A12A-03B3E10BD7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A25CAF38-FC20-4CFF-A2A7-18436BFF7F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D031C3ED-2B88-46CF-9D73-2EC6AD8ED2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49BA86E3-0CC8-49F3-A0E8-42DDF275CF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6485DBCC-E858-4A83-B4A0-0A2F68E602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80C65E9B-E1E2-4119-942B-1305AC93F2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A3DC947E-FCF1-47A9-9158-8E520B9E5A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2152656C-B50E-4CE3-B015-1712D751AC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0779C79A-A840-4713-828A-1C34F708BA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35F7CE93-B093-4A39-B2F3-A058184B36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CF5B693C-60AA-4F14-8D89-40A6AB3FDA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7FE574FC-3BEF-407F-BCC6-B825382909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AA9B8C29-E36C-4346-A7E4-BD57A35B37A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F2F5F69A-DC1B-4B1E-B308-F6C6C821D9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FAF6890F-618E-44A0-B9BC-E68411DD60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255DBAB3-97F6-4F90-9A0F-8A8C1DC9B4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542AAC10-1324-4F6C-BD8A-E7A976CE6B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4C80F4D8-7F83-4146-AAC9-07E06CEC76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3C46B2EC-DE2C-4369-AAAE-A88D390866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8E65C51B-903F-41BE-A8B6-3929DEDF1A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6AEB92D7-BDD4-46CB-86FF-7A9E30190F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06ACBDBA-FA76-48E3-B76D-3FFFB6072D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9B866982-8A75-4640-B817-061455603D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9EEDA121-375C-4BC3-9EDA-FB4F368FAC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D706A9F2-A3E9-47DC-8C81-F57F076313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964EF898-0EB4-4CE1-8851-0873CCED3F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070E8F3D-C96D-46A8-8BDF-4678885C00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A928B0D-DE64-4389-9766-B65311DABE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087A096B-A7DC-4015-8EA6-A57F1DE9BE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ADC91A6E-4EC6-47B2-96A3-1F52E44984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B455CA20-B6E4-4341-9023-DC6750DCC5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565DF751-32BB-41FE-B275-39825434AA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2A0FFED1-0CBC-4DDC-B30C-1AAB99A710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0651CFDD-0B0C-4F85-BB99-45A0E4162C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2127C5BD-6609-423F-951B-3160E7A345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686DDD8E-4E82-4288-81C2-9083CBA7B6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38084059-0050-4EDD-A660-910B1EBD5E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D8539692-CEBE-4E0D-B4FF-3862DA24AC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DBFFC797-9D52-4693-B36A-A64178C07A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98EDDC64-1DD6-4D48-8D4F-F90A206D46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CC23D8E9-F7FB-4A4A-A44F-9E877F4C8D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B7D5EC9B-4A5A-40A2-BFA6-B9DB2CE5B8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51250F16-19BC-4984-A4B4-ED1C41BBB4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AABC48B9-128F-4D30-87DE-219B2735E3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D7D6CDD6-1157-4057-8653-4020DFB945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AA4F5A4-88BD-4C99-90DB-E60E8C7D3F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AF45E12-FF68-4BC8-9631-DF23B02101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680D28A1-5186-4625-BEFE-BCC4816605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DE8C08CE-E9FC-4D80-A604-996263FDD5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1C6879A8-3A96-4419-B8FD-6A0A8C1185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8666C842-E5D8-4AB8-95BF-1005846CF9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3A74C0DD-33BA-421D-8055-BF002A8D83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CC78A92C-885F-4A1C-902D-CE32F70E94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A710CADA-C59D-4670-851F-7E4B1129A5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63329DFD-2AE6-481B-A106-A0DECD96AA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E2671A62-6B28-4486-AE3A-03BBCB63CA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1A6C96A-6B3C-4DE9-B0B0-6E73870F20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5B1ECE1-4F3A-462C-A1D3-9861B0D3A7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29387898-5DA3-4B29-956C-9B25FAA266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724EDD7D-E6CF-4217-9603-10A3C2D27C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1E3A2E5D-B81C-4A9C-83BD-131D9B7E2E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DD08AEBF-A13C-43A5-B4A0-F0C27DCC6D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83CCC44D-14DF-49C0-9DF2-648BADA4D2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85F615F4-1092-4E95-B2D4-21D19F65ED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DD27E892-E470-4A91-83BE-59A02540F5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495EEE58-A827-42C1-A2E2-AB4B0C1520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C17F25C7-5A00-4742-9039-E072912C5A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56E99BF0-7F72-47FD-8EF2-2DFDF9488D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0619332C-227B-471C-8DC3-2D1FE6C87A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25C7BDE4-FCD6-4155-A0B8-0AE6FEE639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CAB2A7D8-31B6-4325-9812-76E148D41D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AE656B36-F661-4024-9AA1-A8C77BCF82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07F1651E-1D5D-449C-967F-5FD7008FCB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EE32E389-EF7E-4A4A-9067-8C0F3180D6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274F540F-52AB-4858-AAF3-6F5257BAA0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A306511D-9DFB-4F3B-A38D-58CE069403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1229D61F-F8EE-496F-9378-C461C6A881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D02A7DCD-EAC5-4723-87D1-3091BF36BB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1C9AC37A-849B-4341-AD2F-5DD3BC9188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811E56B0-6FAF-4A7D-B982-8AFE77273A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93457081-41AA-45FF-8A03-3DE4B44F93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9C0FC175-E817-4BB9-B530-9701BC44EB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09BB9BEE-E501-45AB-9A36-3717FECE6B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E56C601E-2425-4213-96BC-EEF03C1B1A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F5AB6892-0A34-4570-B9F9-1FE1825857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9F3406BE-B5B9-42E2-BCE0-0C8039A773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32F62B31-C7FA-400E-9B0A-49781243AD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510CE9E2-4652-4CA5-B3A8-372A26B3DF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B76B0DD3-7B8C-45DD-817B-FBF6E3A421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C7F6C660-56D9-4786-A48F-A5C68DB742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E1D9991C-A47F-495E-A934-29739A40F4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EE96F47E-714D-4BAE-8391-DE40FE64A6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F902A70-7DA1-4804-9E0D-B5EA001D40A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893FFFE9-2562-49B9-AA81-EDC085165E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9908C2D8-14EE-4165-81F8-2AC1D80EE5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86E33704-EE64-4294-A113-BA82323BBA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5F7BF50C-E3C1-43B0-BFD1-666C56B78B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3E9D541A-BF5F-4E7F-AD19-173744969A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FFDC624B-67FD-4363-BD17-D371812811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C5433E0E-4E06-48EC-A114-9BD3AACC03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5F5C2A0C-9983-4658-A5C5-5CF84D616B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B6DA5618-8BE9-4E88-B6E3-E5AF88EF5F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21ACBC0-A800-4E44-AC29-DEE71FEB42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23CF00B1-0342-41DE-A921-DC2E352F26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C53CA245-EE1E-4E04-BD83-E2E65A9543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232D31F6-59A1-451A-AFFC-EC7FBF1B46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2EEB1A03-F5A3-476B-91A3-9151BBE958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3A430256-C143-474B-A58F-DA95038F49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C087EC73-1D4D-413C-B105-FA4AD749DA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1293DEE2-4BD0-42C8-A0F6-F9252E62C9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70900B89-BAED-409A-89E5-55CB0B9272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C531A5B8-4A15-4BE0-A06A-8CF2B0BFB2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14757459-9D57-47A9-A4D1-16329BFE14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CD8EB525-8155-474F-B88F-87F939A310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7E87A975-27B4-48ED-AB2D-C3CF558984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BB6AD8B4-CAE1-441D-926E-D970A88EF5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23F60D80-63A0-4D46-9F24-16DCA42C7A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AF84862E-5D90-4E83-9555-6D9BEFE111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29C8800-53E5-42FA-956C-4AFFE3A856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31AD4C02-41B0-4740-9FD9-77B2F9FEBD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D90A4CAC-E8C4-47D8-825B-DCAD34E57B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0A4F5A38-5C56-4C9B-B76F-3C55F8E1CD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9D817E15-15AB-46C6-B6BD-367E8E240E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43A083B2-262D-4320-8D0A-9F7C73C69D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9B3DA77C-2B79-444F-86A3-F7D217EA3C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FDE2871-481B-451E-89A3-A3DE8FBB75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CEF4AE7C-2FDB-496B-B552-927D53AEAF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1FAFC77B-695A-413D-AE85-FAC7A4313E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31C2218C-8D04-457C-AFAD-BB57C3C484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DC9791E0-98D7-4FF3-8823-E250AC0DF9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10FC994F-26F4-49B3-B306-BD51C54D99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C39E2C8F-1102-4F71-BA13-272C412239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C422A344-2570-4EBB-AC08-C57EBA9329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3D724568-5997-4D61-883F-CD1991C443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D271837C-7436-4711-8844-B75C09E50A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36DA1C38-B3E0-4F89-AE43-B674A79F6B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FDB54965-5CEC-47AE-AAF7-DD7C29A32E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CB8A8354-35B6-4425-BFE0-9E999C058B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8626FCEE-73D0-48E7-BCC1-9516A55800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85556EF5-5D6F-478D-8553-C490C2DC53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60278AE5-532B-4549-8D3C-FA7CFF19FB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ED07F272-CB76-472C-8229-A215604A5B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19A12EF0-0339-4F69-B107-F51AC547E5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2B0390B0-0FA6-4F56-9338-BF0C3F49F9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D402FF49-4758-449D-BE1D-77308C9F62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8C075859-9DE8-41F2-99B2-E4CB89D715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299CD0C1-E052-4C2A-A862-6A631702FD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C50C8BEC-1101-4C3B-8F04-9E2DF32341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9B40D3FA-52E9-468F-A6F1-6EA9668BE6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B08403CF-00F0-451D-AAD4-6C5855BCD4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2B1D7C08-1686-49A6-B869-CB38E230F2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6CD44E9B-68B5-4FD4-A526-2DC063EBEC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932701DC-F0FE-4664-A2A1-6E00E9B72E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2AA2F02B-FED6-4C6D-8701-6D369029C7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E7BA4BF-E5D0-4C44-B3FD-D6B3D1B481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5CA9D2E5-35FF-4EB9-84F5-77B2D92801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5AA0D5B4-0DCA-4025-8219-30110CF4A0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69B52137-D35C-417A-8174-69F4BEEC6A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3F2802C6-A5F3-47E9-85F7-AC67611DA4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D4EC4AE4-136D-4635-BE36-AEBE9AD7AA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4DBD9CA6-7C53-42A9-AFAC-DA10E8FE5B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36AD9951-4076-489F-BFE9-9793358F2F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16B9E6AC-865F-40C7-8935-54B406CF15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C4400D5D-A0C3-4860-811C-FE1107506C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87B911D4-7551-4F59-BAE8-3B1427BDAB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1230023C-BD07-4518-9052-1461E5EF7C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71C1FA02-7550-4FFC-BA1C-0D814D2994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F609ED6E-E1B5-4476-A93D-1A8779B650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AA7C73B6-A8CF-4A99-87C9-ECEABC02CE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74C532F0-49CB-46D3-B2E3-1A764B6103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09B449D0-BDC1-4B15-A090-B48D6ADA25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7CDF13F9-097B-4261-B891-54FE714367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D4AAFB4C-F87D-4249-A769-507B2DD4E5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B76B1ECC-CEF5-4E52-A45E-8EF768F989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5D19EF2A-2E5E-4B46-A720-2F5B3FB0DA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D1AD1B36-A363-4C4A-8981-F945CBD2AA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CEADFBB9-5EC1-479B-B004-141AB127C8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9621BF29-C94F-4161-A062-C8CF2177F1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DB1862D8-A46C-485B-86E3-A7964A41A2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6DAE48D9-4C37-4D47-ACA8-A4C1E96F01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35DA9877-5D04-4FE5-8269-35ECF964F7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8A77EEBE-373A-4FEB-AE40-150FD8FD14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4DB03E59-6959-4CF1-8822-F089B12610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89B89E9-FAEB-4D3D-B50E-A15FE895CA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57B74DB1-96F0-4360-BDC4-2ADD684E08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83F94397-EDF8-4042-A449-0F20336979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9C6C65E6-E7E6-4DF2-90C0-42B16612E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C25A5065-061E-4856-BA46-8BEDED0B6C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1878B53B-681A-49E0-8210-C2DE2A5FB4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FABBFCC6-87D8-4FD2-A0AC-96BDF84CC9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F57DD05D-7ECA-4673-97A7-B034A1799E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5AA23752-96C4-402F-8AB9-42B1B34983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C9ECD035-10BA-4FDB-8F52-4F962BDBBA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DBDE96F2-F138-4783-B2FB-8A00C6994A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37650B43-D05F-4160-92A9-0902CC6BA9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B10E1918-AB5A-4CE9-AE31-E01755E7E2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B17BB243-0080-4AB7-A749-7ABC258235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8B715511-57DA-4A8F-8AC7-DC685FF72E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FE734A7F-B888-4630-928B-293B4D4FCC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474C56A7-2CBC-4CFA-9EF1-08DC9A3208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AFED68A8-E55C-45EA-B505-D7F47FBFA6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5990CCA5-E8AB-4BB2-B747-68CAE15A16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17D9A4CA-A8E3-4E33-9537-07BD1DB44D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F1DEDF9B-525B-4809-9E54-D70C77E18F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9D6744BB-AAC7-4EB6-9EAA-DF78477676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A09F2D8C-6EEC-4541-BA94-47E08CCFD3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22E8769C-A517-48E7-833E-8ADD13DA14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73B19156-90F3-441F-A666-6DD9A63538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B7D9C9AF-A0A9-4AB8-94C0-CDBD0866E3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079B363C-C54C-499C-8E06-0F079FD06E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18D698D0-0F56-4B0B-9637-E6939EDB46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DD5B4CA6-9A16-481C-8412-99597A9B6D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CEBA5E3-39C2-400D-BBCD-DA52FE8028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798E0374-5616-423B-92E6-503582F438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45BF8039-44A8-4930-9E6C-7D729BEF4D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EA0C6A08-FAF5-4C62-BA35-7AD4AB0171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197A8C1B-B1E9-43AA-A8CF-4450C75B30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F237D749-6445-4648-A3D5-F2D6291069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E2132AC5-DF16-401E-AFB0-6A964DB978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F1F069A4-AFAC-4185-B869-A2B5D0A7DDA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78ADBAAA-A40E-4AF7-9E71-FB264E4C1C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50937A97-3FD5-462D-AC14-2F502003CF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2AC0254C-841E-45E9-9ACD-D40EA37E40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1D7A0551-C96A-47B6-8064-A2BD29EA4E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4700C4C4-73AA-4F57-A39F-E8CB6E0A93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037F0A93-442D-4587-91FB-3B26A41357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8D1F7ACD-ECF7-4A49-B03F-C29DB25EF2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95795877-380B-48F8-BAA2-6CC119454C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629FD8FD-11C4-4023-BB45-8613745E06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E37706AC-D404-4050-B5DC-CBF3446450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2BF1DFA7-7FBC-4DE7-A439-4C8A13566D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7BCFD614-328F-4B0E-A415-E9D525E18A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25668076-019F-4127-AAFD-023FEA77FA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7462DDF9-EFFE-48E2-8BFF-E336D1ABB1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EC430C56-496F-4D63-B67F-983DE6F069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FE4E4F41-1D70-4C6B-9EBD-3968FBDF9C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438C7AC-C594-400D-9A99-FBC1431390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D0BE893C-D722-40A6-88E4-70E7FFF26F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7FCCE5E1-CD3B-408D-92F5-B9BB8D2F45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5F9DBD2E-DC63-434E-A563-F8ADAF5745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A4983CF4-6339-487A-90FE-FCA60449E4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72D6C5D2-DE0B-46F8-9CC0-03ECF5E727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1CA942F4-8648-417D-808A-0AAA54148B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4C5917B1-F94A-4048-8FEC-8C5384C55D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D3A3A545-D141-44F0-B656-5C5376E1FA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1510C62D-7101-448F-B35F-221A298ADB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D669C3E7-823B-480C-884F-F68989603B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80CCD24A-CE7F-4869-AE11-3EFAAC132B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510AFB87-B328-4441-9875-9BD2273820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E07B8AFE-3452-4CFD-A7CD-4741C53BAE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0290E8A2-622D-4067-B42C-7C807A6B32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8CDF8D7D-B55D-4A1C-82DC-ADF128C4A3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346F03B9-F657-4A13-9C1B-0FFB0BE4BE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3EEFAA6E-3D33-4043-993F-3C7D4B4E15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010703A-A496-4C23-962A-8958D592E7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6A61CA55-5D18-439C-AEB6-E2900E6EEE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52E47C61-12E5-4712-BEBB-FDFA17F569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F31CBC6E-DE12-4855-9DA4-769BAC14AA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962C5E96-62A3-489F-878C-10E53220BC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7CDCBDF4-FBD2-4F62-BCEA-73A2EF8960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5943123F-D6C0-4FED-964D-52C35BE70C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8EA51F08-86DC-430D-A511-0490E6DEE4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1DD2C37D-5091-452E-9E64-C6638E1D76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E8679C2-8B4C-4EFF-B0FB-12F7A40E90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D22FD924-4DAC-4B82-B26C-9EDA621366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DB46C214-5C9B-4E23-AA34-B8183BFB739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5224E78-2DD8-43FB-891F-16DD5D8E5C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858FC8E1-6B46-4FF5-B0F4-0F48562FF84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7BE590-9F57-41D2-B549-5B1C377F75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B83F92DE-3259-4154-9331-E249A85E6A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953CD7A3-639E-4214-A2B1-0BB6892C40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0C2C5BD0-2583-4184-820D-34A7948C06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5AAE9556-8404-4941-B7BD-3A5F676EA6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E03B07C8-003C-4896-9448-18A4CFAD2A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F19BB7E3-A8DA-4B69-B28A-C36EA40F16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2E7B84E6-351B-43AD-83C7-934367B23A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338609BC-B506-4A4A-895D-F1E7FB8A52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ABE74861-0CFC-470A-A170-F652AD88E4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BAF2A599-B817-4B58-A2F1-FD538B6937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7D4C358A-7099-42DE-8CF7-463368EB27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86CBC498-D926-4874-8352-19B8C6F6FF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FCED3A03-6399-46A3-B677-D487AC06BF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C42F07DD-D719-4DDD-914E-F0292A862C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BF133B46-AD42-4382-8349-59352652B4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73081BB9-DA49-4F23-9F0B-4EA2B47A82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6E475EF1-1B26-4CA7-98E5-60494A8C09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CA72D642-FB3D-4402-ACBA-EAE16B3776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3A8E9AAF-3A11-44DB-AEE1-9B7A18A401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9362F1CA-CB83-4F90-9846-2852A1A06E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6347D6CF-071F-4B92-A366-D4C1709114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8A8C47C4-1958-413D-84A6-1384E9BBC7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A1B8DE73-1919-4BBC-A2C3-8DDA5DB0E8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7BCE73EA-C489-4ACE-8683-AC7A442A3B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233C67D-5756-4A57-B78E-69E3CE591B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905EF297-2802-486E-AA93-CF5BFB8BBD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2E09B8D2-6584-4D50-9EEC-5F611BA706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F7C8132E-FEE1-4B2A-92EE-2FCEE7AC29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A3A4D14D-F022-48F0-8526-15E1E218EB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65C2EE6-671D-49AC-BC21-635B6DBDDA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B4391C6B-84CD-4D3D-95F5-CCB3A52ED5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C013E797-9E4B-4784-98CF-A6E92EEEF3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BD82D5D6-860C-4784-BFDA-F1E93B9527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368AEBE7-91CC-40D5-B7D7-AE2611D6C6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E5E6DCF4-983B-4E20-83CC-9EAA53CB06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B12B9AA7-7514-4517-9041-3AFE0BF296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AD67C727-A75B-4786-9324-5259B7FB48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93F06E04-B28E-4AC5-9D93-C3093C1382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11D67DF2-2D4C-46F6-9CE8-ACA36F61CC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9E6A7D1B-A4A1-4A11-ADF1-071EC39602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ED8F129D-95E9-4FC2-B38A-D76B849FEF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87590CD8-EE30-4155-A0FA-3E84EA68CC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06C6BCBF-8F66-4027-B6B5-D4EF760F14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BC72AF37-8BE8-4F54-9400-27668ABE0F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FF705814-8E97-45F4-A50F-4956ABAFA9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B14A9C56-CD15-47EC-BF44-C98FCF6434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2D305A6-A6FE-4D73-BBB4-28995C1920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7DCE19C4-540F-4580-A543-BB34DB37C2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0AB8CF5A-A965-4AF9-8DE0-EFE47468AD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DDEC29FB-64E9-47C0-97E8-31179F573E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7B799CEB-4053-481B-86C2-3839357C25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1DBCB5D-7E55-4A4D-BC4B-2694FCA537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C10C9C21-EAF4-4847-A068-DA4F7CFE6A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5D75ADDD-0BE9-494A-9681-2660E50F6C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A2D9C6D0-6787-4A9C-917A-F2E1463A24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DE3CC5D6-9968-4541-915D-23F723FFEB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08FFF540-FA87-454C-BA46-7699EC2BC7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0A966304-AEE9-492A-AFDA-B4484F0A72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5AFD75C1-1647-43BE-9846-2D8858E3A8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01F87314-C2AD-4362-9DB0-213CEBD063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A5C8AAA-6951-4CED-9092-204172FC37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E7DB4409-E9CA-4A42-B4A0-9487793FEB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55927BA3-34C2-4D11-8F4E-7084854822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F1D8B968-5F6C-407E-A2A9-E847477262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07756B06-CBE5-4AF9-B450-174D49BCBE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4931A7D2-D214-4BC1-B11F-F6DDD09883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07C4EDDF-CCEC-4FB9-AA10-3278E18A3D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C69724D6-D454-410F-BBEC-F46D08DD37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407D2F7C-F5DA-4991-B5C2-63EB5C8FA1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B72DD0E-5BFC-42D1-84AA-F8D5E8F2DE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D3B6127F-5751-49EE-A3F9-3BF6ED31FF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32FE79E9-4CC3-4D9B-A339-FF796888DC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09439A9C-B333-43B3-A4C5-630609AF3F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445EC5FC-A540-42AF-BE06-4290A443D3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536467-0D9D-4D68-B614-7CC8BB2BC3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17D4A85F-67A6-43FF-9C18-27C0583DF1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06339E15-2056-45A4-AE96-E14ABAA91F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7F9607BC-0035-4971-8A89-C27729E668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142BD96B-A7C5-449B-89F8-67FC956A6A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B7A588FD-59CA-406D-9DDB-647330C6E0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53128BEF-C7CB-44C2-8342-5943F00591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9FB7DB01-187E-40BF-B701-17CE4946F0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FB87488C-35BD-45BD-813C-BA9F88B754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A66C724C-87B0-4B49-AF9F-30C2A0CDC5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296F546-CEEF-436F-AD73-AF49090A7D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234F0A77-790B-45D2-A3AA-27C77F14E8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D8A98AD3-7D25-42E0-B83C-75C87714D7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D59D39BE-9FF0-4F03-9B89-A5B336097E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D3DD35FE-39F8-41AF-BA37-74EB175734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CED3186C-886F-4F66-84D8-CC17A5EA86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91FD8ABC-0B33-4A53-A63B-4F11E8E09B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26431355-A4C6-4E8D-B688-E8889212F3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538A3983-4D8D-414E-8C1A-355C33791F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10041292-9381-44AC-B0A6-75DBE654CF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618881F9-9B8D-48A3-836A-C3F8C5CC09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D379B86-F36D-4F6B-A28E-C4A91EAAE0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334E93CB-494D-418E-B28B-5F3849C13B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598E80D2-69FC-45F2-8778-B74278640E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964604D-2F98-43B3-A533-7543D55B49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4A3CD5EF-DC0B-4E52-A8B2-BA5A04D46E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5B5DA8C9-641D-4C16-9E49-B687A7AE1C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4FC3F404-DF26-4227-B88F-3F80CAD8F1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684465A9-541C-4FCD-AC79-7E24E89470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D4598D5A-15CF-46A0-A5D2-CD8EC0A3F3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48C48BB5-9A2E-4FB8-A4F8-371042E932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29673238-4E34-4A60-AF01-6ABA981FB9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C992587E-619E-4108-B3C7-E623EA3A79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31C41E48-55DF-4F8D-8AEB-FEB2FC99E7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DF98E954-F9BD-4BF2-8615-7FE2BFEDFF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6685AFD-4D1C-4673-8332-B4CED099DE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3415BE71-C048-465E-BBB0-638088268A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9951A5F9-637A-4D35-B185-3130BF719A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C798A886-130B-4E3F-A854-FB658EBB6E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CB93280A-C4CF-4344-ACED-5780C1F520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275E7956-0EF4-4022-973E-3E5CF082FE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B1E8CCD4-8A63-4F01-B3C0-0D71FA1A69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6B2CFF38-C68F-478E-AC35-37B747E7BE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3D4D0346-721C-4851-B050-197ED9567A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50106BEF-9222-4FA0-9ACC-380108E488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1349713D-9648-4DFD-A656-93392141C3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ABB25CD6-52CF-467E-AF6E-99BBD89CF4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DAD8E0DD-6C59-45A8-B6E5-45CB8358BE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400628BB-19C4-4883-91EB-C43AECF70D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5589E96D-64B0-47AE-A9EE-5E8CD8E1CF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B0177C50-57FE-43C9-BBF8-DD94264D4D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53D6CA1-6094-44B1-81FB-30CE27AE5D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A71DC866-1A58-4EBE-B171-3D44EBD086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7BF1F418-02EC-403B-B72A-0DEE154B23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AD316CA0-5FFB-4F42-BE79-F96A8C4A8A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4DA852A4-715F-40AE-9D3D-7F99BB51BC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1EA097FF-61A9-457E-8584-083D3A2CF9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3E6E93BF-4E54-4B2A-B369-9AD90AEC1A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435557C0-2C04-45EC-B42E-2E90E8D0C2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96352032-1916-47CF-8AAF-6E125D919C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D1695E74-9CEE-495B-A338-24A907A1EE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3E21E3FB-F3B6-4307-AAB3-486F958963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C2005993-C934-429D-B0CF-8A97508663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3F9AD6F8-AFED-43EA-82F8-C09AF16BDF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29697D40-1CE3-48A5-9029-29EF8E502D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8CB30DC8-BE27-4D85-894F-BBB3A4F436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7C55C82C-A71E-4976-96C8-4B97F71774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E9459AF9-698E-4900-8286-490A4E6EC39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9158B112-22ED-44E9-9E1E-42729E0F7A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72788794-FD5A-4B1C-ACE0-6366D29E9D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840A8E4C-27B0-4941-9346-BB129FB308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1639409D-7641-417B-A404-FBF9126CEB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0DD19423-8B4F-4613-BC9B-3906776F7F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640BA230-664B-4DFD-8446-53674D9C0C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830F2E4C-E9D0-42A5-AF5C-DA5026A8F8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12A5C0FF-CDBD-4D8E-83E3-C528C35714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AC9B96F2-9FFD-41B7-92BE-B3E5BA3D45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0C23AD57-F0D3-48A8-98C6-421BE72FB3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6E45C194-2505-4C9F-A39C-13E5C4D3A6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E8C5C201-DE52-4F52-B7C0-CF148D9551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7CF0DB79-50A0-4204-984B-49BCFEB4E12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75037199-7F70-4FC2-BB48-C607186A68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0156C8BD-B93B-4B47-8BEF-E444FCA2FA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093463E1-DA1A-4560-A1AA-4DF0891EB9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30C74725-E390-4B7E-95EB-537BE3BEDA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B12BE06D-995E-47D1-89FB-36C04F02AE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D1DD3D9E-80AB-4CFF-BFED-ECF5D0761D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772888A5-70E0-403C-AEF4-C135A470CC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8917EB3C-DFB6-46CF-A6BB-304E2B634C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3D51A71E-1F15-4A23-B123-7B42114318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F9BC1D80-060E-45FA-9014-4A9E4AA7E5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92A6943F-2C78-4981-9558-2A8ACC5D31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FA880A67-4740-4C2E-887D-98C07A2E91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BE35766C-13D4-4F15-A6C1-9D157E977C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400F700F-27D6-4438-AE5B-58C9047233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93766577-F35D-4244-A0F2-E0CC32336A9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C0B64CCD-D108-45EF-BD28-09A6B02783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12E93576-CE51-4200-B589-B2DD87D36D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9E7ECCF5-C2AC-4296-8471-370CA3A982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A96F6EDD-DBA4-4446-9602-4A827D0B8D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40C8263-96D4-4C84-B41F-E4AE97378F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AFD932A2-0DE2-4F98-8CDD-C0763EAF68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41D9574A-3BBC-46A5-927F-A525C4B744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58E8DD09-6CC9-4C4D-9D9D-E85B9CBBB9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57778A9C-B06E-42F8-AF84-8C394A1631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8084B7E8-551A-4739-A949-6FB4C3C7FC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BCE7C493-A919-4E19-B4A1-CB4529F958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82CD1DB4-9BB8-439F-8349-57B9B8F31C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26325EDB-7D38-42DF-8A10-66CC698800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7D586C59-34AB-463C-98E7-AD33D3AC02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0A7BA05-560D-4FA0-A20E-BA2405D303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32B3F27B-54B1-4597-8101-E878EB0B87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6B746D4E-2A7E-441D-B59C-61AB02ECB7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2F8E328-D304-4A3D-9F1B-2480CDE1F3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56DF9041-A624-442C-8C6A-EAA12E2C95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D645EA94-5E6F-406A-8D2F-37F71D9293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BB523959-3D0E-473A-83CD-0A2B44DD30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2A3CEF1E-D263-4792-9506-EB7B01CFBA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4B6CDC74-3BAB-45A1-ACB6-CCA8BC4BAE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B3683782-4691-4C3F-9DD4-C5985C49E9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F825ABA8-9771-4072-83F5-C1BAE30066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95236FC0-3F42-43B1-A700-311E478466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E7C34C4D-9394-4840-9BD2-D6C36F5EEB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F0559C0C-97E9-490B-8328-767F5CA729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0B861C0C-DFBA-4C9B-8AFF-B22F56A308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5EFC438C-D07F-49D8-A225-EB009F0C7E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B4B3A06A-BEB7-4334-AF81-29A457810C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4C75D9E2-B9FC-4400-BDAF-19B397C8F2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CB8CEB45-A611-493F-AF6C-A4ABCA6588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063D94E4-246A-48D3-9893-315329D2EB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C09E5928-4799-4C05-B5A8-9DA9D18C6D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B9002597-D8ED-4C4A-AEFB-B164FE2AAB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CDD18A44-59C0-492E-80AA-D7E14907F4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80A3B6C1-B82F-432D-8BB1-E357673EE1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A482FDA7-647B-4200-8CDC-5FBA9DCF5A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84AC2AA7-EA8C-427A-AA1C-E9ADC876AF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50B4CED0-85C2-4D49-9D2E-A94D28C88C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4548EE91-1BCB-47F9-93D8-9C90E0F73D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7CBE2E59-8BBD-4D08-8E6A-206D00A4128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015AE819-D5E4-401E-8244-894E46D0D3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387EA81-1634-406A-94A2-72A3FBD63C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3D31C812-ED47-4480-ADBE-FB2917C6F8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5AC2B1EF-19FD-458C-8521-321767ABA9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6EC64957-F975-41FC-9FD2-A21512A9C4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BB5AF3F0-86C5-4A03-965D-604B52226F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7FDC4AEB-3030-46DA-8C13-564AC1CEDB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C15EFEB5-0D60-488E-B49B-D62754912D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883B045D-52FE-4609-B1FE-6FAD97B1B0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B73F63AE-BE2D-4821-8C14-49D945EBB0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095B2A22-7266-4921-B474-2037B9F1D1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E9391743-8A16-4E65-AC24-601C15AF08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00176AB5-9C8F-403D-BFC8-BFAE52F387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18755561-0DFC-4842-B75F-6B8A773D2C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5ADA6EBA-57C8-4848-B4AE-80748B2BE5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2AFE401B-05B9-40F7-9FBB-B4A86FA158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628F0680-8C79-4961-BF33-1FE778E833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F3E3077A-C968-402B-9B6A-87BE2DAD31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FD392FB3-DE99-4672-B9D1-8100792268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E3B0F603-4090-4862-A28A-C80FE627CC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A85B5EA9-7DB7-4D8C-A5A3-35289CF4C9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B3921D5E-3F67-48CA-80F9-858C551BCE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EA17E448-2DF8-4FAA-B436-FD58076C7B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55DBBF1-7FE8-497D-BBBE-4DDA29919B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97F5CEB6-FC90-4849-A0BD-E05CB63CA1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43D1B566-4A2F-42CE-A742-15C6A6FCBC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30E2B561-E2CE-4E42-8811-F7DCB087980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6BD833E2-C1E6-4446-B731-032CB5A456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66F6AA60-C95F-4D13-8867-4A9386EE26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0F306E72-F281-4D16-92F4-5F540A69E1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CEAA1295-0717-4D4F-BC7C-AE4282930B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E6BF7F77-3FED-4B2E-8429-4E63853436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31ED41E1-ED06-4DAD-8BBC-157E01DEAF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1FCE3A80-3B04-4ECE-AA2A-5D0FECC415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842BB175-EA55-4642-A5A2-D64B6B99A6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405836CB-B987-4761-B2E7-9FA363B897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2B129DAC-5F8D-48F3-9508-8CF5717E45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ED603241-D682-4ACA-958C-8C8E682784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3396B563-9797-4436-A07C-FB100D5914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8A3F1190-06E6-4DFE-AAE9-906D5CEEBC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BFC7A351-6990-492A-8B6D-7618739558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42926EBD-04C4-4DCD-9384-B39964B466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BB8E86B4-19B1-4BB7-946C-F131452FB8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B377F670-D962-410D-A175-4CA1F34ECB4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230B67C1-90CC-4821-829F-FA21CE3D82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D25F32B8-F7AF-4AFE-A88D-945814152A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C2C8997E-426A-478A-83B1-5A20830313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AA0CB1CD-AC6F-4F20-A2D5-BCAA535968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5B5DA09A-F2AA-420C-A127-D46BF38CF4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C7C95A88-457F-4A94-AFBA-52299A5917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E89144CA-9A4E-4625-A38C-F29B6948AC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1AE32C15-7DB2-41FC-99EC-B12D459765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51A879D2-D60C-435D-A8E9-B52373A84B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97F2C908-ED12-4B5E-A5F4-9FA8837867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B832F9E3-CB63-4E80-95FF-03262CE8AB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AACF4C8B-5CFB-4EB6-B67C-46361E9A73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D1E97631-ED1D-4EA9-802F-3687E095F6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A3E82781-426A-4854-9986-C1D76ECD34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81EB2111-419F-480B-AE3E-CC18F94856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9A8E7B32-8FF5-4293-8FA2-28DBB45913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905A9FD2-756E-4611-BF4E-48DA6BFD91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A13665E3-3833-49CD-801F-F9A810F96B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D79A0072-F7F8-473F-B8E9-57768B5023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BBEA52F1-A416-4C8E-86DC-D132527380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FDAD91E3-6DFB-4B32-BD5F-0A6731486D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6D349C5D-0060-49D3-B9C5-CD759C225C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D449CD50-2772-4057-9F16-5072884881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B9171D24-AAAD-427C-A6A2-AA5E1F578D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2051E09A-E585-4448-91E2-7BD895530B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A6C62F5D-6236-4793-8986-9806A4B12D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7AF4A512-45B6-4E42-8543-BD71BDA274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DC4529DC-28E0-47A3-8542-7516E98716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94A9FE93-2B3C-4946-B748-58AB263811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BB6C2C94-BA53-4CD5-98A7-44EBB88A20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0CB9AFD3-C36D-4A33-861C-097DEC8C53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6B9BD96A-8F51-48FB-8431-E8DC53E20D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AE33DF43-BAFC-427F-80B4-F7E529CE30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D05B3C8F-B0BB-4FF9-AA63-0CCF295617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622BB2-848F-47C5-9448-623689D8A9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AA7964C5-6674-414F-A3D5-7AA6FDBB7B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3AE21B4E-AA85-4D8A-AD4D-2E7DCE197A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BC277CFD-4147-44DB-BA78-DD87735D15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67BADE43-CA4F-4598-891A-672B27CBA8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79E47FAA-2624-48D2-A3BA-AB233F6D4D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2A8D482-C3B1-4C7A-84A1-0D2DCBB22B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6EB0EE98-6E5C-413B-A7D7-062FE3FAB3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63E50944-1819-40E7-BC3A-4E91FEEDF1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ACA609E3-2A25-44FE-871E-1E3CED3E7C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6FEFE6D4-302B-4E13-BDA2-D3A243B1E4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494DBFD5-A72E-41A4-89B1-EEE92B9850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D55299DF-566E-4EF3-ABFE-87B226FE6E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DE0823CF-DEC1-409C-97A0-A9C66D2123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1F1A4690-8698-4301-B9FD-08AB225D69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3DC0619C-49D4-4F18-B50A-1519A22172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6CBCF866-CB07-4C90-8DD7-A91493F7BD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70377925-7DCA-4F4E-A176-DDA7F861F5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BCD22AD5-ED01-4441-A895-F0105B33D3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C82212B5-065A-4556-A708-7659EA8A75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7F19A2CD-6C0D-40E4-B173-32617F7923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6BD04F64-1DF1-44E2-B621-04A362B48B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B4DA9103-C2B0-4AED-AF6E-989B3EDAE2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7AB7ADD1-A7FF-41E5-A1E6-5F05902E27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BE10E433-A065-4DAB-97AA-D7FACCD636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9B316D00-77F2-404A-A2FA-94BAACBE6B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FD0C6D5C-9198-4878-92A1-34A37AB825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F08ACA5-81C3-452B-BFD2-CC3F74E8CA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510EE561-2113-4D1D-BEE7-BE9014D3E5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C70914C-6A35-4483-85D4-5FEE10E2B7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060215BF-B45E-401E-8550-E0FC23E83A0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DFA986A1-2DDF-4F56-A023-96B2D5C569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3173688E-8DEB-4E4E-8A16-28358FF667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030C9D93-7ABF-4C99-BF02-9030AC478D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6492E0A7-2435-4B4D-9937-992FBE999F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3F04AD07-5C8C-46EB-9CEF-97C64578FE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122570E7-C027-4FEE-8222-8293E1F7B9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D2562694-B7B2-4BE8-8827-85FD133A0E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42A18549-BBCB-42D4-8EFA-112C3419B9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7C62FB06-279B-49EA-9958-E12ACEB2F0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E0F52F6-AFB4-41C3-82BA-B2C66EDB16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693050DD-A5FF-4795-B4F9-FCC5DB1F41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AF92D681-3D4F-4233-B4C3-4A9A209D5A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0447ABE3-EC1D-4444-8FE2-8771806568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A93DF48-C5B0-4546-B242-3E58B5C875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40A2A33F-09BC-4F30-BC3A-25B0A2DE47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015D427-021F-4ECE-B845-DEBBF00D4A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0A7B19A5-98A2-46AE-9861-86C00BAF40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0E488E6E-35D9-43B8-A6BE-5B0F5D146F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F80A7F1E-2B67-4F67-8A4A-009F7FBB84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D331258B-ACFC-4346-B4B2-5B8718AEF4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7DED6F32-F9E7-416A-B52B-E77D62AC7A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480985DE-B165-468F-86CB-72CB0F7041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F7A3F69-AB93-4453-935A-2423BDF9BD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1AC27805-1923-4433-9655-E4A6E4E6E1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0342EBE6-6E46-475E-8EDC-6B09B58963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D5CBED74-8D83-41FC-B183-A98B498A7A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14FD4F53-527A-40CF-A51D-03F333DA39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4DAD22C9-92DC-4A5B-8841-E866C1E91F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3329D5E5-7032-44D3-BA72-199DB1F410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37AF5D1A-2B7D-499C-860A-90CF4C073D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C82540EE-2090-4A71-87BF-5FE0F133D2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C8FC3444-831A-4334-96E5-2DC42D422A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7A7B80FF-8300-41CB-94A4-957944914B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A6200284-5537-43CE-841F-DB4E3B9E3D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8C677FC8-D47D-432D-AB65-431C6BCE71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AAC95D9-36BD-41FA-AC0F-730F9BDEB3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9AF327CB-3295-48C5-9D18-8B7ACA8C8E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457B97F0-7395-403B-925E-259E708DF0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CE750F05-7CA2-4575-905C-3AB1760105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547EE40-CB10-47DE-A434-3233FD5D2F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5BB67257-D7DA-4A80-8D39-B10FBEC569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239E823F-72E7-474B-A062-FD85A81406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EA2DD934-3CE3-4920-8D84-D537D48A48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919A659C-7129-481D-89EB-EE7664DDE6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A810AC6F-77C1-40C7-9580-1335A947FB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E4FECEFD-4F0A-4741-93C3-088DBF0EF4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A8A41BA9-AE8F-4432-9455-B63D240B67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8FB3E554-C8D2-4526-8765-EC52D4336D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2303B1BA-4980-4541-A32E-B051724032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6C88581A-F517-4263-B06B-A822D79968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C5C48FE2-8C46-426A-8B71-79E6FA06F4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6189CF6C-48A9-4F64-B269-C048A71C14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7A983EAE-5842-4343-B606-C38D653B78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CF17F89A-A7E7-48F6-B10C-CC41944864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848DCC01-CC28-4D64-89C9-369993A049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A3A49685-208B-464A-ADFD-E70E2A215F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325426EA-A8A6-4161-A3FB-E6F651E463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5C287420-56A3-4A98-98A3-0B26D849C2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DFC0B943-9A49-47C0-A973-3DE650F067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016B26D-A2CF-44B2-8F70-B9A321589F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F3743F16-FF86-4F8D-8EDB-B15CF0E01F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9172FFE6-2F58-4ABA-B286-433CA6EB27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146F4E1-F7C9-462E-A94B-13A8F30121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9812EACF-A1C5-43C5-869C-FBE6C950C7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545C093E-A451-4750-9C7C-9CC7F0ECE4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F3B00F93-01D0-4FFF-8F3D-D104CA4511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A03E1FD0-4ACE-4F59-AFBF-6AFE21E73E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00DB28BA-F9AF-4945-B7A5-4D0B1C643F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08454AAC-427E-4D81-A2D6-BA704559B3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E6E1B680-6257-4495-9FF3-A504E2F991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D0989C95-189D-4695-9A89-4727F36811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EBDE9F99-6636-4F22-8239-C7E6FB1701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2FAD96FD-4661-40FB-89DD-41CC7ECDBB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2F580494-A57E-447E-B150-013C118B21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B7173DC1-4BE2-4821-8A42-592A23A879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3FD4540D-8CCD-49D9-BC94-F3B18AA79A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F920E432-3D60-4F06-B13C-FF3F494096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3E67E2DC-48EC-49C5-9D89-1E0B8AEABB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5E085BDF-FBC0-4A81-9A32-9EAAFE1DE6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4A7BC7E5-FA72-4E8B-8B29-D65B5FF34F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46964A98-5037-4482-9B09-A88C5E2BFB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E278D893-A125-43C0-B26F-1215698E9B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DA67C7B9-2219-41B1-86F7-DF0DD96FB1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C2EE65EB-72CD-4E59-B5F5-B017919F8B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07A257F4-0FAA-440A-899E-8598264F05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F89B7771-8907-4426-AF6B-7A739E00F9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EA2F81E9-313F-4F56-8001-E5D6067088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3E24B6DF-0BCE-4CC7-996B-4A298367DF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BBDA627B-F4AA-416C-B90D-91F51C97A4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98F0FAE0-C0E2-4BE9-96F6-7C5E03D9AD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1449A392-A684-4536-9EB3-B7D084E554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B848BEDE-FF2D-4FCF-8F1D-18AD1C5811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A18EAEDF-FB5B-4D86-86D5-67023C98DC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B5E4E9A9-EC1D-4C24-81AC-D8C22D4D63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575D51F5-D87D-495E-B1C8-6AE26516ED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B33CB7EF-54C8-4CF1-954E-E2326EDEB2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E72FBD7E-C271-4E44-9CCC-89145530E0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EF1CB2D8-58B2-4988-99DB-0B650346BC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3030B8C4-CDBE-40F5-A376-DA1F1073F5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1933238-16E4-4D0B-BDFF-F73E6E1CD5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17A7C24-22E0-47A7-A43F-1F81E202AC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9F208D8D-A3BC-4309-9569-30705D6BF2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9654699A-A662-4642-8334-3FBE8FEFF0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B83F2B17-23C8-4745-ACE3-ED02533F10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6075FACF-BDE2-4C28-B793-59B1296074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80D69E7D-058F-471F-8879-762AF6F4D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06DAC58B-BEB3-4158-89D3-DFC3061020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7BC6338A-5543-4B30-B925-7CF449B725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B930B6C2-C7CD-4DDA-B0F9-59278C1FC7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EBE76181-0B58-4664-8D9B-313CC84AEC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562263B4-6D99-4F60-81C4-8661C271AE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1B6E0074-A37C-4B25-8D08-A5D85ACBBB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58BBA07B-7291-45A0-8A9A-A943119BBE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FB907A73-BCEA-48DB-B4DD-A890D7E54F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50C5933-7D8A-44E8-BE84-24550C325B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D31B7AD7-AE4C-4279-965A-E5E9CC35DB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6A1B8B54-58D4-4F73-ABC5-23967BEAFD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AB4FE57E-A525-4493-8E1A-8F4A1C954A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84808123-15A3-4A78-A9B6-7D06DD2651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84FAD4A7-CDE4-42FA-98E7-DCC61AEDC6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512704B3-D371-4999-95D9-33C210A402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9E2E7AD8-C438-4209-AD69-81003F33A3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5CFB727D-185C-4E61-8D8B-408084628D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80359913-4B35-4E47-82DB-FBF793ADA6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F4E4B817-2C59-4323-9E33-F9ED7E6131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D9FA8372-3BA9-45C2-9EF3-E97FCD5DE7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1272D46D-8A2E-4A58-AF69-30F26E086C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8BE67B7D-5DB0-4E25-A0F5-A8881596CB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4C2E2540-2999-4637-9CC8-49931BEA7B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8CBFC9EA-C7B2-4B8D-959D-C23EA4534D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6B273CEA-91B8-4911-A03C-E0995D155F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86256350-28C4-4151-8DCA-695ED6C4A3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17C4BCAD-825D-42B1-92FB-751F0803A2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2A49EEE6-84A3-4147-8845-B46FA196BF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EDB969EE-508E-4126-B138-89CCE90422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3F749436-E4AA-4B58-9634-714BFF6C08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9732EE7E-A9F5-419D-845D-5F64AC202F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3F5EA8C5-B82D-4FEA-9497-2C9C21A780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304F8397-94FC-44B1-B383-593E08FBBB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699BAF0D-CB6F-4020-8C25-55B0ED0B89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C4F7C449-B15D-47D1-85F4-1EA881B86E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2429DDB-3670-498D-B221-162254CF3E4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A174684F-0621-4C90-85AC-B87ABFF045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DD724C97-3D4B-418B-9EE9-AC5EAF8514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918D3D40-D6BC-45CB-83D4-844CBF5443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544EF5B2-E11D-4667-9F1C-798FAC3757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A8F756D9-DF36-4BA8-BAF2-86C0AF1DE7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38737E42-9D33-4B02-A82B-4FAE242440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55381369-2B46-4366-8AEE-C6E8EC098F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DAF57FF0-31AB-4786-B0E0-674A3EA04F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A7DF710B-51F2-49D2-BF98-7655F39B3D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84979CE6-A911-49F7-9329-BD9C76D5DB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E8CCDC25-DAD2-4A1E-AB4D-4DED461F4B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02FF1077-9047-4599-B8C7-A88F98FF92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F9FCBBD6-21AF-4E06-A8E0-6C5AC5DA3A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6012FEF6-2B2D-4C32-B28F-AF9A51616D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0109149-9CF0-402A-9666-B69156A41D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C77B58D3-A981-4E99-B5EC-E8299CC98A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10A58C7B-A718-4558-85E3-CBCD4C0C39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82411F37-C3C7-429D-A346-6D6CEE68F9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E21BCF5C-A186-4DC8-8EE7-73E00CE34A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15036A78-E880-4035-91F5-0BD4A3A49B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C8230484-847D-4E81-A494-7993E8F90B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DB1FD8C-5476-4901-B2BD-6C92FC51EE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FD71E13A-C86B-4A93-8F09-8A48D22BA6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F56E5F0A-0E26-4679-B1E3-4F4B39237C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D9A72203-5B93-48FA-8D58-219BF99E028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21CE6F2A-E67D-4594-8C83-22F89519C7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4BC57102-DC4C-4D86-8DBC-1F24B13EB0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A4BAC9AE-0FA6-4FC6-B373-40A16BDCFF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C2E0BE6B-08A7-4702-AC6C-06275BF5F4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E5100FD3-7841-4F38-B375-916A0F04C1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8301D20E-6743-4CE4-830F-E88AA9E8DF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285B1254-802A-4F42-BD98-12D5B11896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AF7644E9-8973-47C2-81BB-A77CF2BBEB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807F73D4-F97C-49C4-82EC-BC8E40FE7F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155706B-F280-479B-9101-7B9F90881A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620D07DB-EBBE-4957-8D88-3779DD41AA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FFFD09B2-7346-41C5-BC90-2F39D09BFC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A13E1C13-32C6-4D34-945A-50C9CA9251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C80CFA4F-A6E3-469E-81FC-EB710478CA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D559D150-5D3E-492C-AFB3-23C60BCE5F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D3DD518F-44CD-4C79-9FB7-2263423EF2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5D4615E8-4389-43EC-9FD3-BCE342A35B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6F52B36B-9D1E-47BE-984E-C1BF28B8EC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E14D0D05-3B89-4F04-B1E0-58AB35C021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5D70C9D6-D6D9-4F1D-B2E2-602531CB42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E6F2A998-C110-48CA-A234-73629DEE5C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AF551DA4-25BD-40DE-9D0A-5C018631E7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348EB72B-67DA-4B4A-981F-412FED1C67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D9CB7348-F97F-454B-B044-6B4E4C59EA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C826A19-C5B4-4A25-993B-D426250BEF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2F979050-BF4C-4134-B612-B5130DB2BE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2DFA0F6A-85A3-4326-9A80-C8D4D9F570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20CAB7D9-B5CA-4BDA-9F47-5C43775924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A8D14BBD-E910-43DC-A451-39EFA5D6099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DB38D3E7-317C-40F1-8C5A-4D4F5F3AD0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6C1A82DE-1DC9-42CB-810D-9D60AEE227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D796654E-949F-4658-9BCD-2235E3A673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CA72C474-D2AF-43DA-9F3C-7E2301619E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2DF6D64A-4E9C-495D-B9A8-D82DD5F5FB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D9E540F0-1939-461D-80D3-7037D91580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EDD8C025-E45E-486E-855A-941285D615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C1DA1FDC-B067-4C5E-A25C-652409EF15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6908448C-A1D9-48FC-B158-0084218355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CB952FF4-6125-444A-8DC0-B5839B20EC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1EF6519F-19F4-4DC6-97DF-31584BED20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D80F3298-4E62-4CE8-8A6C-70894CFCD7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8D70AC04-C036-4F5B-BAA5-2C12BF076C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88E4AE99-A9D7-458E-8E74-8C162A16C2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2F424CC1-05F9-4488-A303-FD5E27BC9E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BF2A807A-1724-4A42-AD49-DE656ADB14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7FE5A602-EC24-4685-A460-6C6863A061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433EC2F0-C12E-4374-9D3D-661B8454BA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3404AA39-A030-494E-B650-778C3A87F4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9A5C3864-5390-466F-A6F4-F8C1EA3F4E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598284D8-A001-4C70-BEA3-3284AF0133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49E6E890-BB9F-473C-9982-739D1432E9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FD474D55-D6F6-4664-9B96-50673F6F07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72AD34B5-B643-476D-93EF-17EDDD756F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C9570AA4-779A-4013-8ED5-D1482E3246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87AD1B48-256D-4FD9-8CD5-2D475B4AB1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689835BA-7CCA-44C3-A611-B2A839F02A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E3F6455B-C2F1-4159-81F5-07A2F22F56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605E8D8B-C8C1-4399-96A6-4AC9140042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6238BFB2-1081-4177-B2CF-085B82D177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8CCB1086-E010-4251-9D87-F9787F0C3D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D258317A-762B-48FE-9F46-A25B924992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47681421-961E-4860-ADC6-95EEE668BB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845B99DB-EA57-4A24-8132-D65934C522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FF721AE9-033B-424F-9C92-B80A98BEEB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5F304F66-E5A9-4744-970E-97A3B8012B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4C1141CF-9E10-4002-8354-739B286D87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25D203B6-6586-4313-BBAF-96CF54DE5D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E9C4D62C-F20F-4480-AF76-E262092F7B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F8A33D1B-EC89-4A7D-B768-6953056BDC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3815B7F4-4B9D-45B5-ACAA-12A286B8B8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272D42A1-FA38-4C49-ABD2-48D2284CBF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01DB3968-8BDC-496E-9957-553EE17131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017EB9F0-1BED-44B6-BEF9-3370D5C55C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615570FE-5804-4F49-95CB-68C4EA77D9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27AB1835-64F7-4712-B61C-33F7A6C162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4459639F-9362-4829-AA03-70479A62FA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825A5682-36B1-4C68-84E4-0F5C87E6EE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BA373D2A-6ABB-464F-BEF7-8070723837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009A5AF5-AAD8-45F7-99D4-B588D7256C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A2E7C63B-B1D1-4ACC-A143-B3A0FEFB5E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63CFCD2C-8CCA-403B-ACF5-2F441DB095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DEF67750-544F-4C59-B9FE-AFF6A3964E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D6F17935-7EE1-4061-8776-2E77F5B34B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D872ED5F-BF01-4488-9384-222AC3592E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57F646A6-3359-4DB1-97F2-1FFC8C9749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90CEA23D-E021-41F2-B2B4-E105DF979E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1CB1DFCD-72D1-4BDC-8728-BF0EB94DED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5CAAEE16-1CD8-4AF3-8F7A-51C27EB01E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4006D748-8DAB-49BE-BDE8-71C21893CC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02FB7049-0C5C-47AD-96DA-39D2A6B207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FF0179A0-49EC-4351-869B-3C2755BAFB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F349D65E-0CA3-4537-B974-AED4C4772B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D4A0A4DE-6506-40E3-8A51-5CD6B540D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1C4F764C-4FCE-4E36-875C-AA51654EB4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82AFE447-8140-49FC-AC92-8703CD1945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81C20E6A-8534-4E2E-9ECB-E180FA0F73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C775F4B1-2900-40AA-8740-D1425FCEFD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212A517-A6F4-4F72-9A75-AEC86F5861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986E4DA8-A654-4D3D-9CF2-2A713A6B89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B83F36B-3911-409C-BE2E-0A224D8641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5C1BD67-1D31-4B22-A253-6467B8711C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B3479D0F-0AA1-494D-8F76-B5A0366CAD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5F2F72B2-6883-487A-A91B-FA9D225410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E3133252-9DE4-439C-993D-B776EEA725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11BA3D85-F592-43A7-81C2-EC60711F69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E38ABCA1-63F0-4B71-9677-7846CC332E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011B7CCA-7452-40ED-B8A3-31AE7AA9A9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275F820F-4DF1-48A8-90CD-E30AB17560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CB81ED7D-392A-40A5-9015-CF12C7AB46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27CEE446-6DDD-47C6-9C48-65361274EE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3A185F14-6E5D-48F6-895A-BBAB6D6784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A525AD7E-280B-4A9F-89A2-0457ED1114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2B48B9FF-4352-41A4-995C-18E4C73BF7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67DDD705-3348-47C2-9D2D-C9740AECBA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0109621A-4785-4417-80CB-983723E9AE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AF54CBCB-0CE7-4F5B-85B0-9916472F5C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535533E0-C034-4570-815C-60B6B67252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049C967B-6DB8-41DF-987C-0D0233DC37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359C0C55-43AA-4C1B-8A80-ADFB942FE7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494EEC4A-1190-4A0D-8FBF-6AA057E9A7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C03E014F-37E5-439A-95B7-76F150BE0F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D1DF564F-1ACA-46FD-90E4-BCA22CAB3D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4DF20626-37E1-4AE7-9B2D-05B606F8471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F7E6564B-A96F-400B-AD0C-945608D257A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A711D7A7-9132-4F78-BAE7-931E3D4D6C1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1107762D-AB42-4037-9672-AAF7BD32A3C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D029E044-A408-44EF-9FD4-60A30D2F0A6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A647226B-EBBF-415B-82EF-EA36082EDFE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221E9EF6-2FF5-40A9-888E-DCD938B6CE1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E3B8713F-CC35-44B4-93EB-B642F2E6FA0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6B44C9F2-A0EE-4BEC-9E08-848679F28B0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3122ADD3-4395-4106-AB36-96469C05F1C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09300CD-15DE-44FC-AA83-209852651CF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4161C8B6-2861-4B80-BA9E-94A158320EC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23C7DF3B-3817-4C7A-9D45-E0059BEBC3A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4EE1C0EA-BB3D-4DE5-98FC-35F0BDB66AC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C1C78D03-9279-45F7-B6AA-7C1BEF482AC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C704F75-DDF2-441E-8B45-C853F22150C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564371F7-2D85-4C31-BD15-86E4306E472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D336B9BB-8E3B-4A5A-9F48-0C334CE7536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D3556395-9863-4DAE-8EF5-B8FDCDE73DE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BB82567C-8AC7-4E07-98CB-98EDA67C09E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43380EB0-82D4-4728-96A6-5B983BC2A02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FE42CB81-FF15-4A54-A3D9-3BC3B3F49F9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376DBCCE-1E45-40D7-A68C-4CD12DF5E6F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747A75BF-47BD-4489-834C-F36324F79AA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8BC2B13E-3910-4B13-9D5A-AEA4716945D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4E751915-2955-4D3F-864E-51B7F973AD4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BC916A5D-6CF8-4B67-BF47-99F919C4D5C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E9CA775-493B-4C7D-9B32-1015DD28A46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6A6D751-7950-4B7E-8724-E3446616CC9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396A7EC-BC2E-498A-BD15-76264EFC70B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0C4B729A-959B-4200-822A-C409B8450DA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369C5407-A981-449F-AA2B-40AE4D85506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0A3AEA4-66AF-4263-B6DD-1CE5AE5CAA5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7D3E0B1F-7C98-43E6-AB97-A4417F60412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034F3351-3DEF-4A40-BECA-C4824376169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9D35CB4D-1AC0-483B-8954-03E79C95641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5086AAE-299F-44E2-9AD9-AAEC188D5BF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390C0B16-7D81-4199-840A-3F60136D708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B5914D0E-A61E-4BD4-9756-6EA8CDC6BD9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9F4DDFC-D205-4F52-B750-A0097AC4174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201838C9-CE17-4C70-AB7A-E2D98303F8C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0A5C51B-865C-49BD-825E-0A7D1705665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12BDD1AB-7F71-41E5-8FD3-E1E49384746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B1A6DA1F-9483-4721-B19C-AAE9AA1EA9A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133F3203-33E9-4201-BB7B-31D800AD04E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69E62CE6-5DA0-4005-BF24-AC0858B0920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A44683E9-9A84-402F-9327-2EB441DF1F7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36DBB2FA-2F82-4CCB-964E-C4BA894F75E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4CF35484-5014-4D08-9901-5EA128CE812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CB0072B-2A57-470D-A397-37738D73DAD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51089F38-3D9B-43D9-B167-000017EB4B3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0A9B52D7-63DE-48E8-8982-AD6E0275BAF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62BAFDD1-567A-4216-9169-6805E0B5BF7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3D2FD1EF-D334-4F2F-BC01-1BB96291A27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FDCC310E-366B-4168-A67E-948CC893395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53A9526A-4716-4CEA-B77A-633E797DA11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AF622F1C-400F-4960-8156-11E32F6711C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BEF46880-414A-41D0-9A33-AB2CE7DFB26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602C8227-A928-4A33-9B34-5B358DA7CAA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7DCBED4A-60EC-4B8C-B414-4B781DE18B4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2E2EB5A-E400-45A5-8380-5D073B378D8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4B8F97A7-19FF-4EE6-8981-6B2B69DF0BD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A5B54D25-73B3-4BD0-B79F-5D989D874A4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324C65F5-B69D-49EA-A01E-6B05E97CBAE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C3A1B18A-10EF-4946-98A8-B526DBEC1BF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DCDF5D7C-C57F-4AC3-A933-7E7E72F3CBA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D8485D19-6DDC-4E9B-8D55-5CD5C1F7C73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ECF75519-C027-448B-9273-6EE442D496C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2D6BBE10-12F5-4C5D-952D-26615FC65CF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053D2C8-BC18-4397-B6CB-09A877A857D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7DC06A0-C171-45FB-AEAE-907B70EDB2A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FB1B7DDF-8728-4C06-BB12-869C4DB824D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E4D8E5EF-1E8A-4788-B701-1F74BAB6549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323B295D-4881-410E-8314-9E663778BDA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E8F073AA-5F02-4DD2-A0D8-E043807C0EC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DC52E296-B90E-49B7-9A9B-738AED97963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B5967F39-9456-4BDB-A59F-7ED48EEBB66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176FD9EE-6C2B-4466-AE24-1CED5BA3191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A5380E03-1CB2-4495-B9F1-EE75C9F8666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54A748E-28A5-4AB3-B737-72DFD86DF19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62DB4008-E48B-4E53-BF1B-7D866E1E081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F02DE33-D7D3-4D41-86CE-57F4BD7E741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5A0F7E7C-BD95-413E-B923-F55C422B1F2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192B1E1-B7CE-43A5-B6E4-4DA57EF31EB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B164D8E-768E-4872-B1D5-BCB8C94AA9E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2D9ABF97-D5B6-4248-ADF7-6BE00684FDE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9850493-D078-45B3-BB36-94ED7C84BDA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A6E6A43D-D88A-4DE0-BE1F-7E1F4737256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B28C315-5B3E-4423-ABA9-135A0EAF491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74393C2-C14A-4E47-A098-999BB92C2FC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4126DCBF-9BB7-4FD0-8A55-E63C74FCE7C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612A2777-21DC-408B-BE30-2249EDADF31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3759B518-7566-4D1A-A9C5-8B5147044AC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B0946A8B-FCF8-474C-A519-9EC89A57198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34E7E505-E068-4A1C-BC05-F9E4880EC89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CE342993-7B9F-434C-908D-649A68227C2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AF714CD2-0E59-4579-A245-B9B9201525E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1017BE62-77EF-433E-A292-93701D6949B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EDA2A938-7EBE-494B-B491-63ECEDB82E7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6080E70F-8A12-497B-AB3A-BF610D84BD5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DEAF9472-F611-4C5C-8DBF-BEE65FE70A6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491E294-BC7A-48BA-854D-C0C693578D8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D1D0D4F9-9C83-46D2-AFA4-A4842F66DA7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C5A3123C-32CA-4AA6-859C-5C9B53B518D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C781BCF3-C600-4ADD-ABE4-F61BA6661FA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0BC12E9A-E0C5-42EC-8F80-A13D0A39C13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B1B6E69A-F41F-4F3D-95AB-9041239B05E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15355C55-A097-43AD-B270-9DDE1C34BD0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A9280D49-E84C-47DA-B014-7897A43E623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FC4BAD37-9D24-47D4-847B-C72B8F21F53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D23E16C1-4306-4CDF-B592-6A1933A347E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35357B1B-1A60-4BFC-B461-D2277554168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7E2125D6-86A5-48D1-BE9F-93FE36E1C37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50505FBC-1AEE-4120-9205-DB964F7B827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620370B2-CBE9-40B1-81C9-0390B5C0DA7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B6B57E49-8B84-41C4-8D87-B8874ECD0F6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F9841C39-4EA9-45CA-818C-DE89C6BF687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C57BEF4B-DE12-4263-9473-DADC3A3A353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E50BDAEE-FD4E-4BE0-8DA4-8F742B4680F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45E443F-7A01-406E-9206-EF5A53A1866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183870B9-B783-4C9B-BAF8-6786E9E6ACD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ADEC15F7-5176-49A0-B86A-11D90BC685C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04657E76-B84B-4BF3-93FD-862AB57C3E5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FD6F40B5-C034-40A1-B77C-4DB412C3CFE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A7EF53A2-5453-4F45-B86F-D6915C0F663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2F0B30B2-D06A-4D85-AEC5-626C46FBC4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F92802C-68BC-4E7F-B1BA-D6BF0F551E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CD66BBE0-2EB4-4E74-A636-3F6261A4F67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998AA944-20AB-4046-A4D6-069CA16142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554FFCA8-D2FD-4CDB-8C08-B05F8B3B9F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DECE3EB5-316C-49CF-9171-3535DECE88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ED18CBB4-3CEA-4913-B1C5-62FFF770711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A9011983-2E38-4B9A-A71A-A09F91F0BC7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FC639BE-6535-41AD-92F3-1A2464687C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7020CB70-0973-411A-AE53-C6F434C5D0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A206E3F7-94BB-43CB-8512-B22CFD54277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6952AA21-54D6-48BC-8AFB-7345A63342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1C347DA0-9AA3-4A3E-829A-BC51DDBE0E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E19197C9-2997-4FA5-B0F8-4C1E631BEFE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33CBA415-C9B2-4C9D-ABE4-9C777024CC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CA47014B-A5A6-4D93-B960-981561EBE05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601D9D6E-65AD-44B6-872B-0D666E36E8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99392CDC-D06A-4EC5-A4CF-8633F88A04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13938736-8C09-4F97-AED0-D6598CC742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9E840990-A9C9-4F27-8576-48CF76EA25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AA16DA6-BBC9-4BFF-93D0-4AE87CF175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0FCC5FF2-FB2B-4F20-ACE4-5FDC6ED5E0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0B720AA8-7BFB-4329-8A91-7EC2E5CD93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E59262F-52A2-4B32-BE4F-909E17B8925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A77175B7-9EB7-4213-8907-0696FB67D15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42CFED82-8C01-4340-A5A8-2876E767DA2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F69D3200-5F5F-4D7C-BF1F-EDCD0177A62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5915F005-489A-48A8-A49A-FBC189BAA7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9508DA1-96BA-4C7D-86E1-6D69308355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5DEA2C81-98F4-4517-BD92-5DBCE5E20BA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D666E8F7-D7B4-4783-A766-2B3F7590413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E87CBCC-8455-4D0C-A090-AEDCBD3413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04453A36-91FB-4DD1-831B-A9B6AAE7A2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8B6A119A-A668-4A03-8917-537E2A759F2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1AAA5971-0033-4312-B96F-1132911582C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2702194F-6B65-461E-8467-47382A3EED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3999FBF-6B12-4D6D-A869-A9DDB6C10E4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D16305B-1294-4D65-89EF-6DDAD62D9BE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41628039-8D8A-400D-8C09-F104508288A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37F8A2CA-8EFC-49CB-961E-96AB53CE60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B9C774CC-C118-4472-A7F1-5AC3FE840AB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599FDAA1-2908-4A43-8782-2A40C4BD557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5D56A7A4-B876-4C09-9DC9-CBE169895D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C2137F99-7B43-4D14-ABDA-DBD532B5071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BE2B34DE-382B-429F-946D-D8EF1F2A89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8923F5E6-3C76-42A6-A500-FF2FD7F66BE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32B68636-2681-46F4-82A7-21672E4ED13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E5B5A7A-3E92-4C4D-B41A-9ECA80E997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1D58BF64-C861-406B-A2E8-8B48BF713A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8E67DFFE-01AC-4F0B-B611-632530B5B8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DEC879FB-824B-4703-B021-8AF9523954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CB6A094B-50F1-41DF-9977-CCC4928367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A48CE094-1CB3-4E2C-8308-2FB2E65BB9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649CE657-7F9A-405B-820F-CED5BB22577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1F442EF4-C964-429B-A83D-93F7C70489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ECC698A5-EC2F-4EAC-8D26-B2293E6890A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989DE8BE-3E17-4ABB-AA57-61CA55CB17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608BE73D-98BE-4215-A73C-C1B01D1E50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4927AF3D-532B-4302-BBC7-6E0E137EDE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C1226A0-5979-4FB6-9176-D5FFF9AA69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96C289DE-ADC6-424B-A16B-FFA8E04C7F8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610F2CD8-E593-4882-AA9E-D99AE173BD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0367A3D-A34D-47BE-803C-BF2B700CD5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EDDB553C-9B2A-4F3E-ACBA-2D5B842EFA5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FC786F17-8673-4472-BBD1-4EA1A0FC37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B6296002-2EAC-4872-B2AF-F5CF4CFF4C4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FEAB0FF6-8D83-4E3A-A69C-68E7D1E1F8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632822-E4B2-4684-A61A-97B2244FA8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1679029E-8C02-4721-A725-268AF1B38A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18DD97FD-6033-47B1-8E75-A189A08B90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B004A8E9-EEAE-4EC1-8384-90A6773535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C9D1EB98-A6D7-49BF-99CE-90068CCB91C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052787DC-B97F-4A49-A44D-E3DE9BFDF58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4E1078F6-9709-4841-B3BD-A52BBA5AC9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147E5E8-922A-402A-9C01-66FA2A3C98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28280509-36C3-43C1-A644-625D4CFEB1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1BDFAD3B-27D4-432C-8198-B7F1978620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44578EB0-6716-4F4D-BF43-C18A67950C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D7E2FDFF-8A7E-4977-9EE9-6CE08F641A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91014ED-934D-4119-B946-3000FBE26A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D7379BF9-2C1C-4FE6-B64B-AAF2EAA08A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24326F5C-0830-4541-A77D-923A1E2505A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739D33C3-14A7-4327-90E8-9039013C48F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D124F485-9849-4B59-9BF0-7812A6B87E8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14887226-A462-448E-A398-93376498F5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4A311A2D-B551-47A0-8C79-39C5030BEB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6184D26C-A5DF-4A2F-98BC-5ABA96D9DEB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D29B7517-D384-4156-ABA6-DC93DA5DAA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47349104-57F6-4B5F-986B-E09A7DA92A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E96A47C5-5EEB-4232-A140-1C8CDAA03B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D5DDB88C-AE44-44CC-AF7B-5B9B025048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3DA1E0F1-86A1-4C7B-A48D-58BFA5DECB5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24316C68-DE01-4C65-BFD3-71BD140225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6A1EDAB2-6221-452F-896D-A3B7B9FFDF5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3B01A81E-12FB-4C96-8ACE-06F3BA5518A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56691822-DF9C-4017-BF6B-2CA838E441B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37D2A59D-A0EF-40E0-AAFD-BAD4D965219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E8BDF8A6-3531-4E72-B4B1-E6CE9D260D6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7DF27643-5A25-4B06-99E1-14AF3B4EC0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2840F999-5A03-4268-9856-9B5DCFE64FC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A692A544-0DFC-4FED-9341-AA6536C1DD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656AF575-CE8F-4671-8C8F-38AAD85BA7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E62B4FBD-5DD3-40CB-BB52-9CE39196BC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5E753F8F-E7BB-4ED6-BC9E-075B805636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7F62B52A-9E11-4248-867D-8ABE695E043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E146AF6E-D50D-454E-AE2D-A4A4D8C77B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39ECC850-D310-47AC-B99C-AF4625680BC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BD2FBEFC-8391-432E-8DB6-7A55858D75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434A8E9-1640-445A-98E8-20ED255378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07A3BCB-6FB0-49AD-AD57-75F4AFD3FE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048CA2F-D253-4EB1-95E4-2AC251E2D2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DF3BDCA-302F-4F33-9614-B615D68702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E3A8022-E199-4A99-837E-72001259476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4DC5C18F-65F2-4D99-B402-1A466F1B4E5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882D89CD-B90C-4E54-88EA-DB47594F28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274F19A3-8FDC-4214-AFA6-E029DCEB5D2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DC38EB5-2A7F-4844-BC06-25337B53E5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ADD63686-112B-44E6-9E1B-B72103815C5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F41EC96A-A4A1-420C-8B60-27F02F20BE0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40EEF8B0-C937-4B5A-AC46-5020D12FC1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A714AB33-DD7B-42F3-8C4A-1DE9F35FBF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63BE91A4-CF2A-4F9F-B1F0-78C9F38C8F3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CE1E8863-BAB6-4304-96B2-D1AC8BE332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DEE19B15-819E-432C-A41E-6A239B3627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7C241508-1F28-421F-9C2A-DF0D4E5B2A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5E419050-162B-4E01-8860-DA9446BD7E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E5D751B-E0C8-47C0-A07A-1D3D3FCB41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80E7EDD7-A468-4DD4-B109-6D09796FA2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DC0682F7-7683-4D15-B0BE-940A79BDFA9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CCBE1B3D-E6C7-406A-BFB0-7D16B0E977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C6B083-0187-4A2B-9878-7FB9EB9C44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F0C6AA88-0488-497F-B818-3A775ED379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A4141FBA-2E3B-4E74-84AB-4125F1D237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2827F446-6217-46E1-9D75-5C74DEF4C4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C49700BB-F442-444D-94E1-511E33D7FC7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E2AB5E-ED88-42B8-89EF-007647073A4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3346862E-EA35-4BCC-BB00-9B44133F432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0E271D45-23FB-4B80-BF1E-F106112A976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46A10FDA-C826-4B00-ADEB-8DF888E60CA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41317805-CCCE-43CD-87D5-252C16E4D71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02498212-46CB-4369-AB9D-8550704B5BC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53C2594E-26F9-40E9-B13D-D0578608BD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F87932FC-A470-4583-A991-ED388CD213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9D037C69-B4A9-4037-B756-141F5CED159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A6BD3790-4A5F-4D1A-8982-65F0BECD5B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432B02C-8CC7-48DB-BFE5-7E5395BBE3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4CFC2EE-B3A6-426E-8733-814769E142C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D66CAB90-34B5-4732-8F94-36A2E68A706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F722DFF5-A0F3-4BDB-A771-E97F5CF5FDB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D40D2989-2B50-45AB-AB1E-A06248CE931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918A87D6-0D6C-4253-8C33-B4907B1571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89F2CC78-12EB-4F6B-A160-6BDE5491E7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0E6C3F9E-0B82-4134-82C6-66A665E790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52989B27-C040-450F-92FD-2C2ED5A3238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A3A9369F-2225-4D9F-876D-3C64C8FD60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A3ACB21-3F3C-4867-94D7-C705B29564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23A9F046-F2CD-498F-ABA4-E021F88A87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CB5D67C7-1702-46D2-B035-1386EBCB4F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42ECD97-CB96-4043-8EB9-3C090ADBB1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02BD35C-2D04-4E17-A6FA-EA86712F477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193748E-0BBE-4B84-BE25-6C09EB916F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2D5D907F-CB42-4FE2-9F01-178F41ED13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627521C9-8FE7-4E77-8D6F-D70CC51CF75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E2F00C68-67C1-4E3F-8095-9F88CABD2B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64843EA5-62A0-4DED-A4AD-2D8B638A76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B1044A54-29A3-44FB-ACD5-281ACB1038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B890C669-E8F6-427E-8806-6FB58FA4E8A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FD129D3A-23F7-40EA-867E-6A6638F349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6DCB3345-3323-4C00-95C7-4F58A4B162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D24248EF-0056-4653-B4D3-3360386D15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77156B58-DAF8-4B51-9CFF-FBA2F5976D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7EB679D6-CE61-43E2-87B9-7E2C111892A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0D0B70FB-B53F-461E-B80D-DDCCBE59C54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245AC95D-F1C4-4BE5-A2F1-B34E3AD7B9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6BEA4CED-B3E7-44CD-9306-2FFAE35A51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F113FB11-E51B-4265-92BD-2344560A2F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A67182A-E00A-4132-8069-0E9D762E30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D09E3C48-8259-4A26-B0C2-ED3994ED4A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F9BEA4B6-662A-48CF-BDBA-E5E29507E1C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E8EA66C9-FC7C-4C66-9A4D-BFDE615EF65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827848C7-8106-4D3F-87D8-16DA250183E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D99F0293-0DAA-45C9-9E3E-B9FD6A35286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6197F6B-3C65-41BE-8826-A15C460C37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F3007431-70D0-4AAD-9B86-004B9FB09A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66D07F3F-E8D9-4D64-9983-9AD0F5EE357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87277B73-DD50-4B1D-A3BE-C81FB01E5DA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D9C39635-E347-43B4-9B1D-57D7A10041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578E521C-962A-4B0D-9B8A-B1FA58CAA2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0D1F30B6-F771-4794-A05A-DBAA4D5B11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D97A9139-F631-4FA9-B20F-0224C271D0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71E2B86F-9F34-40EF-9137-012E78E2C52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B6CFC15E-3571-45EB-907E-4C95CADB0E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81C18DB6-F065-44E1-ADC8-05701F1185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E99DB4D-FE0D-4554-89A7-DBC0FBB6D8C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FF6429F2-5172-49C2-A00C-D9C1F349FB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A5CD5664-F5A8-4D65-B166-77355CDBBD1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7BFF8DBA-9DED-4126-A594-8B3BAACAAD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6CBA1D0-9BB3-4966-A8C1-6FEE65C48D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94A1A35D-6055-42A8-9DEF-029E2F79604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CB3072AB-47A6-43F6-8738-3279A9B145A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F81F0C91-9B42-4C04-87F4-77AA42D452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614FD07-0FFC-452E-B538-14DF60A904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47DDEBF0-3A4C-4C88-9D2B-4F847CCA918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BFCDDEEA-5846-47B6-ABC9-10867FBDC08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3DFFD725-76A6-418F-8884-3853E93EFC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5E20D065-59E2-4386-AC12-93CCDE11BB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9A2F5C83-062A-4F8D-8C6A-F279362F94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BE53AD67-6B15-45BB-AE7A-508D839513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B468EB0C-AC07-4497-94F1-FEECF6814F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99734289-104F-4E0C-A053-222C177232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C3537642-B0D1-4E52-9614-2EFC700487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A407DFD-5887-48D3-A922-F8D4A7539C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24256BA-0B87-4D1A-9A80-EDD6A06D6D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3E049961-6A8C-42FA-B164-96FC29AF065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CAEBBF0A-71E5-4E1C-BB7B-E5B4F32BA06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3C954CB6-52FB-4FAF-B366-0DDDACA8D2A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60AE39B-AFDB-4044-B58C-FA08E88290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5C32A74F-436F-449C-8A7C-1FC8A23A4C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F09823C6-8ABC-4653-90E6-36A89C9214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6C46BC06-3B32-427C-9CFE-0D6AD3EBC2D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164559BE-C919-49C9-A8C6-1353497863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8E4868B-8F6A-433D-BA16-B632A778EC3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D09B7F35-4D28-41AB-A474-36AE91C3909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50A235A-473F-47A6-814C-FD293C6313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CFBF650D-AAEF-467F-BA30-FC4868BE29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D3514A99-6F7B-4DAF-82EB-AEE7E67F48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DA53177A-1ED0-4970-8CB1-C6A84863088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E7CABA8-50DA-49DF-AFE8-409AC5798E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04C5774E-2E4E-46E3-9A0A-7DF889B69C9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7C8C9E6B-7AD4-4724-ADE7-F9AE5AC8505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98FA6E47-2E3C-4AB7-843E-815CEB1828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90F92997-18C0-4A87-BACC-CB99927BFA8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9F37761-9143-4962-836C-2751948E57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E5F12D50-6262-40AA-8122-4FF30FF81D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CE466C8-FAD4-4ADD-83EE-26554E1EDE2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63F7308B-5547-4E95-B3D7-8E15EEC112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4F8869E3-5300-4E76-A651-0D04C69EDD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687398B8-1380-4EDE-834E-1831DBABF5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B39E51B3-2C36-49E5-A8DC-48484BB6F4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9409E4B-16E4-42A2-A22E-B3393510C1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7427C7AF-49E3-4348-8361-7344067C86B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8459DC78-9585-419D-9995-92F2794A7E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C3D9202-713C-49C9-9E27-5E7B845811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1E3C49E1-ECF9-4475-8515-A64523446B8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4FAECFC1-8B80-4B6C-8B58-D6B8F60430C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76D4BD1-9B07-460D-8E32-0CE90C0D34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CB649EF8-BFF2-41CF-BF00-EC29381D79F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19DAE2E-9FBF-471D-9298-2D47257B201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CBAE4D04-4C89-4360-9188-348C9F2F2F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E3AF99CB-B3B5-4166-8196-242DB38E37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41FDC0F8-3171-4591-B624-76393C3481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ECC513E-A67C-458F-BA70-83DE74A01B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3F86AEB8-AB3B-4D4B-AD32-38E4AE8563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32F95768-0E30-4132-A7E8-0AED529062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F6433C2E-1D0E-489B-AF92-B35070D2B8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36D84F42-7F9E-4F67-86E3-BC13790D30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96F610A8-1FB5-4062-BC90-392E80EF3C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55CB459-C7B4-4A8C-A7CC-ECB7B3BE518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7E95548A-8988-40E7-83EA-71F4B938C7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32EE03AE-0876-45E9-81E6-D00EC56EEC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E23A98C-9C2D-40C4-A374-766AC8EDB3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077166EA-222D-4F23-BFED-054E088580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146AC98A-3850-4012-A6E9-C05AEBDBFB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BDFA2D8B-FF2E-43C6-9A7A-7C20DDC3FB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CC179AAC-8453-499F-AD42-B2154406EBB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6313D65E-FB0E-41C5-A262-4411EB1FDFA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3ACDF234-00A1-408E-99AD-EC700D1BAA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4D51CF4E-E2B7-494E-840E-4A515D2C7A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D42F728D-D30E-43CE-B901-4CDF00F814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1366BB11-FC45-4B60-89D4-C8504EFFC1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6D744DB1-E9A7-4488-88CB-C5CB32DD7A3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5DAB8E4-5AEA-4811-9BA3-BFB7599065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42B02AF-46F0-461C-BF2C-4DF93D7C21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E0B1684C-EE43-4DAB-9DFE-9F6050A388F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40FA2FDE-5DBE-4A75-9754-82AC032757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A6FBB9EF-AC06-47ED-9995-C2D1A7DCE6A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B3BA5D88-497D-4237-A7FF-23CE34D483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D89AC957-B496-4B9F-B9B7-731052CA5E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7A3BEF56-9460-427F-947A-1F5528857D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6522F7AB-A696-4C68-BFEE-53409B26FE5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D3329AB0-B24E-49C3-921A-C9AA28E950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E6B55F68-482B-4F8E-AA29-B49A0137C68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A35E84D0-28CC-4212-AA09-B4F268F563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81CB2BB-7EB9-486E-9FC4-768F5BF63C3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3190ABE8-6BAF-40AA-A3B2-C9D04159F2B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EE9BC660-6FA6-453F-8ACE-4EFCC22928B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E54E12C-2DBF-419F-B4DF-241C001BB8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49B0A7A2-F437-4674-AC18-0BDE2C5CD0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94092E89-2FBF-4565-BB71-5ECE82B379D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70C490B-6D58-4610-B51B-3AFA1B2127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E22C25A7-BD2C-4AFB-8DEA-015DCC48F1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CAB5BD9A-FC4A-4514-98F9-AA05E82B30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72318DF5-0A46-4BB7-9C6F-EE1EE2B9FA4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D83F5EF8-6E9A-4E02-AD8B-273D967DBDE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97E8657A-77D5-4757-BC0D-1312F4EFDFF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773A1EA-AA8B-44DC-AFEF-481CD62FA73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AF4EE73A-B8F9-416B-9E07-0C2F7B0321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1DD2C91B-09E3-43E6-9F90-DA53BE5E748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E80917F-038C-407E-8A74-593F4DCC0DB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DF7229B4-BABB-443F-A8B7-67A7649732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9EE6785C-CAAB-41D6-9691-404E2CA682E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A42121B-4BDC-44A4-8893-5234935E6F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E015E29C-D761-4A02-9E2A-6B5755F199C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FB18D76B-0FB8-427C-804B-8C93C74DC0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49EF5DDB-072B-4406-84BE-3E4CACE2A3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6327F43-4034-42E4-B347-78A9B0A8C3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6C9C5F73-5799-40AC-B1A0-FF03D98F42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FCDE13A3-80C1-472D-A8A5-BA57604322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181E0FB1-C16E-4C61-B700-610CA2CACA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83ECB549-E602-4237-942A-9F1E281C26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8DD30A7F-B868-40D9-A09C-BFD154309A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DFCD83C7-BE3B-4647-8EB1-D341E83493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AC452710-69BE-4482-9984-FD4D8A5023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CECF9B-3258-4C59-838E-1A4C084E1A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933AD0A4-E8D3-485F-9ECD-AD5063A62A4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28FCC49F-7335-4B22-A6AF-89E3CED8D43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99CCC948-2590-40E8-9AF0-01B8375C882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123DC56-6E12-4FBA-8354-74925CC447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FD2F96BF-D74F-4FEA-82B5-9959EF8C94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DF31CA44-ED13-4CFB-A8D4-FBC0564779A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B41CD9D1-9BBC-4289-819D-E59CC4025E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9F96EC25-3AAD-4D5F-99B3-65BAD11A35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B165B-37FD-4F4B-9DCF-FAEACC13E69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109AF4D-A72B-4919-86BD-F32DF1B0DC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9C9BDC7F-DFFA-41C1-8D93-B63A3397DC0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9DFB53F-4543-4B77-955B-EF33CE56E2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8444E8A0-FB06-46F1-AF3F-F7B3D2ED61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45025E1-8D76-4BB7-918D-780DECFD28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42385A6E-6398-4450-81E9-744DB7A564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D3434823-4995-4FAB-A9EA-DFE7D1366C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3CD6463C-2083-426F-9FE2-FB66BE74A4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9BDA8D3D-2CF7-4F0A-BFF1-ACBE2011084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6FEFDCAB-C2B5-49A8-B59F-FF2CA424777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5E105627-3CD8-49DF-9DA9-3644C0F994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40A95AEE-48BE-48B7-9511-34BCD014C8A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04BCDCE8-3C11-4430-A715-7E24FAB666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EB15FDF8-8A24-49EC-BE56-5BC9E0FB1D6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8427D649-8A8D-4429-A0BB-7659298750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6F3E5150-B61E-4E26-BFAC-03366556199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96D98BFE-59D9-4159-B892-3B35349EB2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2FA18136-4F74-4598-BD38-1A716A98D1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8148352-D401-4A3B-A285-3C9F235C19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2D93B7E8-46AB-4D78-A837-D77038FE71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9AC84193-ACBA-4F93-B901-B2CDF30370A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D27E8F68-5241-4868-85E0-104B253C34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FD329E3-1B75-4DF8-9F7D-C6C8FA1DAB1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0DA7A4C4-8B44-4241-BB44-4925B0194C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F5D741D4-63DC-421E-8DD0-A91FC85271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3E0E77D-8C51-4B38-8C59-FE4C685535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5A9FD648-2D65-4517-93CA-F6F0EFBEB85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464710A-584E-406D-BBB6-D87009D962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F0DF0EC2-7DEF-4E71-B055-B5AC43FEA7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FAA9476D-1D98-406F-A0C3-A5F44FFF1A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BAA18C6-BB28-4F40-A51D-4597B604A6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06A59E0-ED80-4FCD-AD04-73A93043A13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7CAA2E53-B9FE-43C1-B157-FF022868A7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B69E399D-BEAA-4073-8AB0-2BE377E2E91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47295459-A2AF-46B4-BF42-3EBB45CA717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2427E5CA-5F3B-4AA5-9670-435544555D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2E2F6B8-4302-4521-912B-44FCFF7079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3271D68-D824-47FB-8EDD-A583E51172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13EBBE1-CF1D-4578-984E-6796BA8A6E5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03696AB-8B55-4A76-8E83-7107EB1C67F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3926349-60B8-4E34-AF2C-9A759D9AC1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FAFB1216-C2C6-4C84-AEA7-AFFF58F0AE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37EBF9E8-FB24-43E4-9DCB-52C892B65CC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11E1BA18-1218-416E-AFD8-CB2CBEC87C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9FFA282E-5464-4535-9209-F61465FFDC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CCA12EDB-AED1-438E-B44C-A970ED22492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680C034-134A-4EC8-A898-600330F6381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A4919683-106C-4BB3-B9AF-9FB1F29087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3373F784-86E0-4F71-A5D3-58DCA6FC24A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5C0A6CDF-D9A4-4AD0-B0EF-BD99CD06AD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C5043617-D715-46F4-B2CB-5C1E1F84F5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7505250A-D032-4A91-AD29-0DCB2F5F8F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C3983B2B-F1F0-4106-BCD2-949A6EF1F4D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70B1E52F-53DF-41A6-B4B3-C0E8B1A06BE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8B424A1C-8C69-4808-81E6-10AA3DC7643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D7E668D9-8657-44E3-955C-3FE1AB3E2C1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E6CBDE0B-6042-4354-98A4-3A389E7EFCA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59B65DF3-0B3C-4936-AC67-B951146920A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8D42B73-DE54-4714-B9BD-D47235CD096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DFF949DB-6014-45F7-8863-3F9E36532A5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1CD6ECF7-06CC-422A-8CEC-9292FBBA525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03D12170-4200-480E-8BED-B50A7722136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C14F2C77-B2C0-480D-A109-CD47FACFDE0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11B49E8B-96A5-4D3D-85C1-0E15B049470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ADD8AE8-4B43-409C-8B36-D581BBBD71D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60D9CE0A-08BE-46A7-8486-0D4D1AF7D91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0AD988F3-9099-4E1A-839B-A9592474FEE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53BD6C04-D354-48C4-9FC7-B80255F82AC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32CBAC41-B687-4ECF-80AE-55A1A725186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3E015857-58AB-44F4-8955-78AA5E5AA89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6B2BF7C3-D9EE-498F-859B-69C92346549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8F9437E0-4EA7-478F-96D1-5590E6C039D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E24EF462-0B77-4023-B324-380D5B9B10F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E4634D4C-0E6C-4988-9EE2-4BD71DE8575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6651189-F9E6-4819-80E6-7A2552086EA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7E899982-3BAE-4886-935F-3ECF12FDADC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56A68CAB-175B-4F9A-992D-A2CBFD65DAD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C899EB50-2E4F-4A98-ACC8-36C44C62CF8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F5A4B282-855B-4491-8F56-988C1DDC859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BCE9F5AC-766D-4984-917C-3AEC1EA5FEA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FEE72AE-0C0B-4C0B-B4E5-6CFEB22D6FC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1FCD3914-214F-41A9-9CE4-D2563AFBF9D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0E8ED6A1-28DF-49EC-84AF-A1A012E2E4F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5671E870-675F-41B2-8A6A-4DDEC4EFFF9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47285408-715F-4F9C-AD4F-08AEA097238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F835C394-33C7-4C36-906E-0167E0A4A7F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2DB29573-FFC7-41D8-B92C-4D9557D77BE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AD0437D0-8271-42CA-A5EF-5C6A0664AD1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1A1E903D-30C5-455C-8042-FE282232C75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42774CFB-E99A-4228-9035-D29E0D02153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688E08C8-4492-412B-95D6-97928722846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727EA800-A7FE-48CA-B2D7-9DC96AE73A9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1E8C53C-4FF8-4FB7-9059-A2D1E560048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C22F4360-A832-4E9E-96DC-662362843E8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90D6E677-1B82-45B0-97F9-8F4F1CDF131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F2018EB-B1BA-43E9-8604-345020E61EC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A0278820-04DC-402E-B296-E550384E605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5A1B6F34-7AD8-4110-AC78-1E840C9B7DE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FB0B275A-0F28-4C9B-B2BC-062539B8D1A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C5EB55E6-2960-4ACC-96FB-8A298CBD100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EF8318BE-295F-44E9-84DB-D805C73FE78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41912EE1-2CBF-4CB2-B901-18812BB34C5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82D81C5-0CA1-4720-B5A7-C1F2B4540C8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12A00B45-1534-451F-824D-78ECD3B32A5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E71E84EA-3E5B-414C-913E-EFEFE5A6287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F530B2CC-6E55-4156-8936-379E2EEA4BF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53727BA-E2B0-4500-9EAB-73CF93C4114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19B61B25-2877-47A7-BD2E-F2D94021E2A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696D64D5-4274-48A1-B921-113D216DEE0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6E79B728-23D6-49E3-A68A-536921ECE40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520EB9EE-463B-4D75-AE7F-997CA9F4F94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AA6D9D8-CD05-4915-8941-E4A960FEA5B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BA8E905F-7FA8-4FBF-ADEB-75AE2415F5B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DCC2F1AD-803E-475C-946E-FEC4F97A172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B2BD57BF-AAE6-4430-8E53-282238084D5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0D08F5-72F3-419A-99A5-E1DF57E8DB1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F6D412C7-2201-4544-B346-0130CD55BE0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AD4B2017-7B3E-4DC1-AFE0-206561A4B02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3594032-D909-4295-8F62-F2E04582FC5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62D62FF0-038D-478F-90FE-C6677AFACAF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33A47E05-13D8-4E68-9FE0-8959B46A964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DF65381B-3046-4869-913C-0CEE416536C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C33DDCCD-C83D-4524-9C7A-032BD1EB2C3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F6DA32F-7AA9-40A2-86DB-D240473ABA2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BA50EF3-F080-473E-9510-7C31B411A0D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4FAD898C-9106-484D-8810-EBC28D64C2A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CCB672A0-2F57-46CE-8352-96F75751692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2244B88E-F2B8-4612-A6E9-84EA00DA3D2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CFF4B285-C849-4A2D-8727-345E9D67B13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EE3B5872-B42B-4340-89C2-AA4A86887DC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B52C1658-E5DF-4AD2-9226-057E1D75C6D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8AAAA469-678E-4104-883C-D21A974B144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9192E69-1195-4018-A377-6589C13FD24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69C3A39C-4901-4A0C-A643-CAD33EFCCBB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77A53F46-B935-4864-B5BE-CF4A5884482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0BE090AC-FE74-4962-B7B8-B09EBCC497E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389C31B6-CA81-4116-A312-45DE149EEF3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B36E6AAC-3601-48DB-A583-33B90CFFF0D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AF1F24EE-F74C-4CF2-9BAD-E71B5938381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01550B3F-10B6-4E92-B4A7-F47DA102ED3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1C31DA0-7B56-48B2-84A6-D7A6B334CE2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D0BB21F6-9DAD-4ED9-9419-492D0C3E226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1D31731A-9FF1-4BFE-B0A3-2E1F33A83BE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9CE1A9DA-FDF1-46CC-90F6-29054BEB6C9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3DF44372-921D-4E18-8AA4-74A8991BD8B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B2F67B7-C3DD-4B50-A940-7278920766C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A3BB4775-DAC1-4CF9-A086-AF365C413F6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B55B5F20-2B9A-4391-A2BB-D7C3FBF6964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4AD70C1C-E732-4B99-B5F8-6543CD2319D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8783AE6C-32EA-4716-8E8A-11534F2E90D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E16ECEC2-AC7B-4F21-9661-09AFE551884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7B6DA4F-0530-449F-B738-FD7091A5D7C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FAC7F66A-6EA4-4B65-8CAD-32D69A20E5F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9A25B4B2-25E0-46BE-8FD0-A9D6351E0CC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81286AFB-6EB7-4829-A83E-1314A0680A1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72A331D5-D3A9-403C-B9BE-4754BCC836D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FA3E9F2-AC83-4D52-BB62-7CE7529ACF0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8593E83-DC2D-4A70-9DBD-12ABE8FA38A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D2B2A2B5-9876-4D7B-B780-1A2167B2593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6E6659EF-F5C4-4BB1-BC68-F549B2C8BCF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7E60EE3C-037F-4996-AD2D-F552136A227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8E174AB3-CB13-4D37-8CF1-7185E1B1FA6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BD87752-CEFF-4ECF-909A-5079826E192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8D7451B-062C-4B52-915F-7B61AC786C3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071C8E2C-EEAA-43F4-B1A1-0B340D4E20A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F5633374-D508-4305-8A73-DC618AA917F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9534CBDF-5277-4B14-85BA-EE58B4CCED2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3A13D1C1-BD17-4E28-A091-9E00848698C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8F52CF94-9D35-4A17-A471-AC0E1B43660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B9F50EC-BB04-41BF-A6D9-022B0FB4E56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58C4A218-EF68-4B79-9473-BF6F5B74732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48879367-C764-459C-9B68-0A00CB021FC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740AC920-5FFC-4CDB-A519-5816E488F9E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7E9A2C26-7FC9-4B41-BFA9-C5A62D91F6A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C770131A-404E-47B4-B806-3E637BC476E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DBA84CCF-A856-4472-B53F-45FA98D50C8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93AA6A90-CCBE-4BB1-9178-0233A7645E8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68D93D63-2665-49F5-B3D5-041D5A0B3D5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EE8D458E-1E72-4BF7-A705-0108D26B684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23BDC3E9-55C9-4635-8C7B-55008F35543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EB23741B-863F-4843-A6B6-178C6FE0636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49EDFA02-E008-44B4-B4CB-64E4B71E4B8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3A82FE98-FACD-4CFA-8153-B2B3F7174F1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6152D7EF-E8C6-43CA-8047-4C57C0B8418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A8D7E25B-EB65-4B6A-8755-557F5DF90AB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A0F3A1D-6418-4732-B619-88034343D6E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464A194E-75EE-425C-A9ED-55B5BEB8EDA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C8404651-2D8F-4FFE-9F44-4D698554806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6EE694A4-AC87-4B75-B2AC-E75EB0FF7DC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B0A67003-6F15-4DE8-A389-164615122C4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2C41E1FA-709A-47C8-8F65-81BF0085DE4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0FE5FFD4-62F3-4DA3-9874-60C88D3D5C9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AE4A74F4-60BE-40D1-A194-883F97B0882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9B3E7598-48AC-4087-9EC1-9DD1BDFE392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5DEFAD15-7811-43F7-963F-BDE9925A76D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6651921B-F8EA-4D79-B9EB-5655DFF255B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FB12C07D-984A-4463-83E8-D260FF13FD3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8AAB453F-63CB-4BB1-963B-AAA0598A655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FB8EE820-F423-4899-8780-675E7F1A01E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A4DBE442-2DE5-4E61-946F-B0E5CEEE617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E03ECDBC-6B4C-47F5-A496-2CBF57D0E9A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F6BA400-91AF-430E-B45F-72A53DE5425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EBE6C587-59CA-49FA-B5B2-087679F75C7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AB0E626F-9331-43DB-8768-8498EC6935F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E72DF3CA-8534-4A43-ACF1-38FA9DBDA0E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8B7DE136-E710-4C7D-96E8-C2746BF22C4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F6825F5B-01CB-48FD-AC19-B3ED48BDDF6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08640B0-1ACB-49B8-A6FC-CEBCF917680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388B4621-6FC2-4F15-B033-386C113B773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6F847F4-20E3-423B-9B66-3D52CA8EB90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E71F1914-2723-4D26-BB99-FD9EBCEA96F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6D175B3-1B69-4EC1-864C-EBC80A04FB6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DA9A7D35-78E4-4915-A71B-5F45CE305CF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1372914D-0C85-4EB5-B0D6-8BB2E3B4D17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AE5AA417-7761-4F0E-B4DB-2EC44C4460C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804DA3CD-9A08-4525-96F8-3C5FAA21349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6A1D00A6-E176-4F4E-9131-D6CFA6CBBA0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D78223F-A4D7-4E72-9CBE-D0314EE62C9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7AD24A80-F7B1-459E-92F2-2CD61B3E6E6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D40F7BC-F4F7-4935-8ED8-C65C4888BE4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868F30BA-70B1-4808-8C90-C5AB457E896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01582D23-DA60-443E-953C-38202C33B0A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CC6E75C0-0B45-4ECD-889B-E96135C0D47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EC856E29-6F74-4461-92FF-88525C09882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E5E7DBA6-A747-447A-AF27-5EC585700B1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FCD14A21-F669-4856-AC73-6224FC1A41C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4DD1A8BE-D8AE-4C6D-AC04-4551B6F96F5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05B64FBA-7F36-465E-A0A6-FB4694B8DB8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51EDED34-5035-4D8E-AA35-ED7EDD303A3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023F1F36-9473-4F6B-BCD5-8ADBF92DE2A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D453037-1A3F-41CC-8F4E-2BA51EF1741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82738C10-F846-40E7-A0AB-5975CA2AA7D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E7728196-32EC-4DBC-AA0D-5327A57E4D4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2C8997CC-3EBD-451B-BBE9-A827E77E76D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988C98C0-69A2-4989-9925-E74115DC74E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ABDC84B4-53CD-490F-8FC2-7895639E50A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B447C66-7171-473D-8F72-2D923A296E9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CCCC5A2B-6ABD-449B-B477-E0F37358703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2CFA89E5-B590-4AC7-8478-FA284B464AC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9EF223F3-C6D5-4E13-B460-5387DACEA83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8BFC0ABA-57B2-4A09-92F9-45650111809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8F8FD5B2-D062-40BB-8084-A9890D8D77B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16E25659-A873-4C66-92F0-C84DF7BE411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998EB0FC-5326-49B0-8800-C43A89BBA9B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E9EF129B-058D-4B56-81F4-28866495A98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A1C5B6F5-2F99-4A42-9B61-4641052F03F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7B979904-F12E-4036-ABF1-1ABB521C4AD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9375C840-7437-4E13-99FF-F4A586B7D78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F9ED1C35-BF86-4638-9EA2-1536559B740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CE774E5-6BBE-4D83-AABE-275870F5B62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4F99C4EA-2EAC-4DAE-A455-CB1A51BBF1C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B6B3DEE6-5C66-48C5-8661-8CB664F44C1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0286EA40-DB5B-4FD3-B174-85F4A31357C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869088DE-8C47-4939-B2C9-60E497B4AD0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BC36E520-1922-4F7E-9AF5-3570E92983A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AD67466E-4F80-4750-964B-2A141E24F22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402271B-CE15-41A4-9C2B-534B6F643EC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F68E58F3-2A9F-43A9-9EAE-9521BC18B14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7085037-F58B-4DDD-9579-CFB20492904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081B1D16-29E4-4459-87EC-5C58889A526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A6E496C7-9B6C-4F13-93CC-6F906928C9F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3667F79C-B232-4631-B382-0BC50E82310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99B2338C-70D7-4B27-914D-5ACCD6D2452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C1762F31-D1A1-4029-921C-1880FBB1AE4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6B4CF934-7B3F-4E2F-9271-417A6CBAE5A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B2837471-F27F-40A1-A6C4-3B7D7A68549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968D5236-03AA-4849-9FE0-393C81C7C89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451528D3-A7D3-428D-A36A-0ACD15D5C84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F056AD1E-F192-4DE5-986B-1DE4177CB8E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3FD74706-395D-4E4F-B7E0-F5480EE6739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0027DFD8-D898-4DB4-8411-47B94A4CCE6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46674C09-A6CE-4D79-AA1E-6AE26FDCA35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0B8F3B5F-F53D-4467-8AAD-136ABA4DBF8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63425E35-D40C-476D-9BEA-362EDDC73B3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78C7A02-F2B8-4D24-AD8A-7ADA36707DE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ACB43569-9CB8-42BD-8BDB-472238FFF50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9278DA6F-C4AE-41FD-B720-626F0C4DF2D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BD664E1D-B1A1-408C-BB9E-BD96EFC3050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091DB27-843D-42CE-91AA-0BEA38042E4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0E33C7B2-BD6F-483B-B509-51479CB7C75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2AD654EC-06AE-45E4-8CA0-933F97810EA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76C0CBF6-1D0F-4F1D-88B0-385130C801F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59DA9AF1-A2C3-4954-8058-C9E4495240E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FFAC78C2-D964-4B10-853B-408B841588A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7B422304-EF1A-40CF-B861-1C3A4C3EDF9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4161CC9E-CDB0-4220-B287-D53F091BCA2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A7198327-114B-4D1B-A53E-A9A1CDFA11A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C8F3BDA0-64E5-414D-917A-ED21EF5978D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D45489D2-87FB-4799-96CA-4D4659692CA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EC01A3D3-2616-41F6-89F3-677B3636709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CDA34540-E213-466B-A800-3C6DA8B2D13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B045501F-D7DC-49FC-B966-383F9171704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9742D8D7-4D20-40B4-B812-109E3510836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796E7222-E521-44E9-80EB-D663CEB0362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92E33751-96A4-4078-87FB-FAD3F63DA90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DAE7D6D0-4733-41EC-B0A7-4D3A932E96F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208D8109-FF82-41C6-BAB6-4D12052C343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4CA432AC-2F29-4A14-A52F-C29ADECE69A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EE17332B-4160-442B-B4AA-849E73F99BC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58C79D0B-CD47-4B1C-83E8-3A7BB6FA68E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F8DAEB8E-C7F1-4EF5-8B9D-F833BA96774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D4CD3858-70B8-49DB-8A6F-1B1E0566C49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2E415ABE-3D7D-47D5-9F16-2D32160BD25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67454F4F-5DF7-400E-8B8F-2C22CA17343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A8256A0C-9A7D-4DDC-B3BA-34EA191A251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7190FEFA-CBC6-4B28-8476-3B43DC048DA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57D0087-7EA7-44F6-9EA4-B8D34AB456C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FA1EE053-8E54-4A12-9011-83BC6A86351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4052AD83-9EB5-44C8-9BC7-6202F9CD848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9A663A54-8336-4B81-840A-BE837CE8990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CEDFBB32-9030-4401-BF52-CAAAE75E9B2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56FF1CBF-CA07-42D5-B654-F030C9FE85F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08F40C90-C21B-4D26-9422-A739811C1D4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C186B825-ED60-464E-8CBF-9C5ABBF5781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F74238A3-D8F6-42F8-935F-4E0BE313432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D4BB4772-D5C1-4BEE-8A5C-E6DDE15A224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D93F4423-DF63-477B-95C2-8A6B04B61D5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BDA4B0E-12D6-4C1A-BF04-CBE0E3309EB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EDDB6A-BDC9-4851-BC25-3B4283D7945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96EFA9C6-E7FB-4E8F-A33B-354C087E9EA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9F0562E0-8116-4D78-9C0C-A3562CC1DA4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63C86192-E7C4-40BB-91D7-36246E80E6F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3D446B4F-83A0-4B23-8262-FA4A1E170C8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F65A68B3-AAC4-4CB2-BC96-0C48CEC5A1C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7405518A-4612-49DA-A084-A2FBAFB772F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57EA854-131C-4C2B-B655-B2D153CB246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B8DF89D6-721E-41ED-BD95-61E904857C2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4493637F-3465-4BA9-B571-8347309CFE0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7E58432-1665-4D1C-9487-17960073390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1F7D5C88-C703-4F85-805F-85AE9F1FC4F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9262897E-B37F-4216-BA28-D7340084BC3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3A1F8CCD-7453-4601-8650-BD98F212872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FFCD738E-E82B-4FF6-9521-05CAC766852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1FB4948F-04A3-4515-9808-1A994C37958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8C4DD1A9-8516-4716-A847-E50EA1B5DE8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A81DA679-4AAC-4DDE-BA53-33A7B3703B9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93EB11AA-35E1-4A9C-B7E4-5B18361F353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772CC9DB-A8F7-4CC6-8F24-057FDF85C80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2A1ACD01-DC23-4C40-B397-7237E33F0F4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51F4EE9-134F-498E-8179-0AB2B4014AE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7FC3E8-7C32-408A-8055-29974BD5FC3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D3828FEC-6932-45BB-9773-A9C0CD2463E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70D641FD-6A3E-428E-95C8-CFCBDA2A455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E0D32F6E-D6A0-424D-886F-929058BE752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70B61638-3237-4E61-8EF9-411A0E354F3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52BE8AE4-A7B9-41B8-9CE1-810F5E6A769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6DB6DE7-7FDB-4D47-8588-D9630F4A32D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C59DA075-16AB-491C-BA60-C88E470914B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5474BFB6-D17E-4163-833F-87AB5F93A08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ED37716D-C849-4242-BFE5-6137DE6487D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B307C9D-FDB4-4883-8AF2-FCA758AD29C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C4346D4A-52E6-49F2-AD39-AA129843391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DBB25BF3-0AF1-487C-B160-A14590CEB4D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BA4382C6-55BB-4B76-9869-0260D0A9A42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F2ABE000-3BE3-4C18-85F7-E04EAEA29A8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19E2B44F-C6AA-447E-BF42-C56AA4A2AD2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2279BB53-2FDF-483B-A0F0-20F133577B1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C4A945B-F260-4122-B743-84E28D4DCAA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519AFB5F-B7F4-4923-A41D-9D69B075EE7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8A169038-2C3B-4C0C-84ED-B61869A40C7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F660EE5C-88C4-4EF8-B3D7-EBBD9AF253A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279BACF4-A764-4D50-9B2B-AE6D74ED83F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68F7D5B-28EE-437B-A1BF-69210B33F0B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DF1EAE64-490F-48A2-B707-4AB55E32E84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65F5C299-89F5-49A2-AB99-3A04FA2C780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DABF4326-B98B-4C64-BF3D-E5C3BD57C4D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AAFD741-4A30-4816-9488-5FFD56FFF0C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006CFB78-EABC-4EEF-850A-6A37AB3426F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6D614D28-D2D5-4F23-BD0B-E481D4FBF94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388C4BC-770A-4028-9F84-C2523D55F14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61D5B59-5827-4DE3-856A-2038C092B08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9DF134A3-F881-44D2-BCA9-A391B26E190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4F3DB292-F90F-41EA-BD87-99162EBDAC0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3B9B71D-D6F4-4F6D-BF94-71A775F2ECB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489A5D3-0DEE-4D05-9B75-8A5BC8A7F6F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D9813ACF-F8B9-4631-9F5B-C84BAF6477C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31B7DFE-D6DE-4699-82BD-A388895DB19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CFD8EFA0-5294-441D-A9E3-3B89ECD3875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167E5AC6-7206-476B-862E-A080C456454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6D19E5D6-6B4E-43C7-B965-2C7238FFD46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F90E57C5-8C3C-4E40-BDDA-A3DE825030C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1FAD31A-CABC-4B67-AB96-B20856BE5FC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9200C402-AAB8-47AB-8808-9E081958199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BC758ACF-09CF-4CAD-9217-5328A8BA789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F66A60E2-2BE8-4A68-9AE5-EB16877B4B7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721E7A12-F7EF-4894-A93D-BC30CC50551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A57908A9-B405-46CC-AB86-6A796E3F168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90FEA836-572F-4EC2-8490-0A39FE09862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B0553BBC-22C9-4584-BA9F-0FCC1D4129C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3A6F649-D9D9-4433-85EE-7BAC1DCC5A7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7A679D48-0A89-46CC-9F38-FB098051CCB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F7637AE-DD73-4BC5-A76A-7AB45A5482C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32929F26-3BEE-4B2B-8B7A-E6CEA899A1B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6E7C308C-8C28-49DE-B629-C1F2C9D9A62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5DC832D1-9B75-4BF1-9458-00295F438A9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E6A6A1C8-F80C-43AD-9C02-70098CE3B63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B6B4830F-02E7-48DF-B95F-256723B4FFE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C2A0B5F-6997-4D78-A806-1F368B06217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462E1533-754E-4611-A747-E74DB38F0E6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3A715CFF-C14D-4F0C-9305-393417A89A6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BAD08AF1-4345-4151-84E5-4258DD3AACE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C0A409E3-0CA7-4A60-B2DB-471C5E26C45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B0CB1B16-61AD-4E9E-AB00-B1D1EBE44FF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AB7BD9FF-21DB-4597-A0E2-1F1DB4E680C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F71D929-6B06-40EE-A665-6DB57BD399E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2FE00E00-54DA-4227-B831-CD47F09951A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8446C2C9-588C-4C18-BD6C-B1C9274D3C8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5E587A57-EB92-4E96-BB33-46EF2677B7B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C0FA1D87-4D89-4DE0-A6BC-7875497E8CE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51EF63DC-A4D4-4A1E-BD32-0F8E6DA17B8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A2B0018C-BAE9-4EDF-AF24-5720ACF4523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21BD96D3-BAD4-40F4-B5AF-593E559BE25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8F765903-88B5-490E-97B5-D52BF160BEF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7B166F03-67B5-4074-AA16-7AC25657B5A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A3F447A4-229F-4932-9E77-231F236350B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3A328E99-1EC3-4D28-B562-3698946B4B4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FC3C45E2-B7EA-4FFB-B630-EF5D108BDD8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F574F6B-A45D-4D96-9CA6-7E04212E086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E92444C2-9FA8-4172-8713-25954B68EB7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24077511-C3F6-4581-8DA3-4FB5ED62C8E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7C0ABC7C-3988-4BF6-9519-41FC680575B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CE15FA5B-DF1B-4ADE-8217-95F52C96B36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2D242A4-EB54-44E0-B4A2-56DC8D71F06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8698F7AD-0C29-44FC-A2C8-31CEACA8113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438063B2-6F6A-4A4C-8C5E-F23D55E5B92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16C3166-CF11-4B65-9BCB-7F5D5FDB63A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B8E455F-C822-4B93-946D-FBDE21A7299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653F2019-4F8B-41C2-BEBB-15E0C90D52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8B4B2A10-6CED-40AA-8F63-DE6343D99A5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FE990AF4-5D92-474A-ADC8-BA1BB6D68B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FC9DCC75-FB77-4B2F-A5E4-F42586533C8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70841BFD-E416-4D95-B1EE-83BE2C2AAE8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D47080E8-8498-4ED1-97DD-F5E522B2B9B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5D0CA0C0-5FAA-4D04-9303-1FE66B19145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600F05E2-171E-42EE-9938-25B107D0984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7010348-6218-47C3-9468-E8D9BBB94A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152BD65A-1A9E-48DF-850E-B41FA7D25C3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FC456B37-A3B0-4C2C-B1D5-CF1DB890B7F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95217F61-358D-4995-BE4D-6640490B74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FE9DC6E8-9052-435D-8BE1-0BB432DEFA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7784EE58-197C-40DD-99FE-A729FACD2D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5C333984-09ED-4C1F-A0E4-ACA5623899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44D8C458-B9F8-4415-8C03-CF778000D1D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553C176-8604-4440-A9BB-6A7037D94F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DDE8EE0-26E5-4DE8-9BD3-A3A51310E4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6EC2CB5D-90DA-44F9-AFD5-6C0EC023A9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23B0D98C-477C-4307-9693-C5DCF5ADFC7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FD78FD6E-64C1-4C89-840C-70DB7F8771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2C59260-5888-488F-9111-8E7AC1DB47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5F98818C-D871-4A32-B907-4456F656E6D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95090C69-7CA0-482E-9940-0BEC3CD10F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C698742D-96E2-4E00-831D-56CC54CBC72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FEE0664-346B-45A9-91C9-071F165324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4322ACBA-70C7-4FB6-85C4-03113F0B4E1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076A04FC-CCB6-42DB-8A0D-7D62CC9190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9522950C-4598-435C-B142-0A1694EFD0D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4FB373E6-F80D-468D-8E8C-C056E5E5D1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52E8E939-5F09-419B-9976-11D07344116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F5BF9A04-9F55-4ECC-B1C6-A03532EA1E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A8419A17-E95D-4538-99D6-8E6EA5F569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67BF1835-4F2E-4498-9AC7-79F71F6B2E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0993FD18-98E4-4DB4-9691-0BC80E5CAA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19D1A94-F9CE-4110-B646-D58CE6491C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22660E18-24FF-42F4-8464-C140A1B483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2D9A5F2E-6BD0-4D8C-A02B-C1D3AC2E66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255BF68A-38E5-4374-83B7-AF9FB5788D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6C8758C4-E430-4C71-B7E3-E3A88BD4A2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3BB8BD02-64DB-492E-ABDE-853C41AF82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359A222B-A547-4B9B-AF30-AD167E0BF31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4D2C0C17-D0B2-400B-BA57-6AFF1ACBBB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885C252E-8633-4C73-8CE5-D49C40616B4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16C3B04-7065-4D12-A474-033DA70658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613910F-8995-4C05-9036-0536F04CC5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8D8B51CA-287D-4FC8-B5A7-4D710B1916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118DBD59-C390-456E-8EF6-0CC01E74C0B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4127593C-976A-4A54-861A-1667C50F36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3E1E3383-4827-4D6F-92E8-3A223138B35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4C7AAC3D-F58A-4486-9BDA-304312004E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44A54667-488B-4E2C-95B7-313F0642CB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E5DA4FF0-6AE5-43E3-843A-0B6CDEF9C98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71DEB212-C003-4E25-B13A-FD158196DD2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5D12ED78-17B8-4E06-849B-19F6AC078F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EA9BA11B-41DF-4A17-9E9C-1F32469DCE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4C873ADE-EF29-4D89-9918-C7BDF44A90C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ED30D85C-F1B4-40DF-9056-FE24C7BFE0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B24DE84-0239-4F27-83C4-F57B55F4B5D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659A4D7-EA40-4917-BF94-1CCE490E14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108D346-EC98-49C5-8527-0E2EA32A2D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6108F12C-7BA0-4F7B-9F37-83F0C8A321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9996677-9541-4AA7-AF7A-4BD6E469A9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EE70C7EB-08CB-4461-ACA9-28876B1E1F2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613DF577-1863-4F1C-BD35-FC5E059E42D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AF23E9DC-5933-4EA9-8C9E-CBDBDC0946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3C06A60D-82E4-404D-A8B3-39C3D46079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94846336-C590-47E0-919A-19C556AF9B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E32631DA-9211-4716-B476-78997744818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7377B798-082A-4852-AB25-14E6E94BF22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015047EE-BD42-4238-945A-7F30994DCBF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6DB09D49-E0F8-4265-8615-A3A2724E66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41BE415A-8B59-40CE-8DF4-B592765AC08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3A143C4C-59F7-4BAE-8AB0-A7753934EC4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89B6086C-750C-4EF7-B887-66DC0C4FB96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C57CA81C-9FCF-4BC0-928A-BDED8C363FE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1985C3FC-0FF7-4EDF-8E75-4A5DE5BB84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BBDAEA7A-2514-4047-AF53-01CB189F8A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8488973F-66FB-4ADA-B870-9983BF497EF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8320E3F7-C0C8-4CC9-B4CD-17A04928E3E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0AC4147-A89D-42CF-845F-A74C1562F5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C0FF42-BA4F-4FCF-943A-130A551756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F328D0D4-5006-4633-A377-33CF673563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06BAD6DF-601B-44C0-88A4-D5A061A7DE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C61A2652-415A-46DE-BDA1-FD22E1C4B45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96895158-46DD-4966-963E-200068EB52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C1C3D7B9-4CAF-44EA-B199-2F7C4B465AB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4EE8F75-8818-434D-8ED4-868F88E86B0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90FFB0F0-4DC1-4521-A48C-DB5216C8CEB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AE8AB067-2CD8-498C-9D24-C00D677572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97263EE6-8C10-4B02-A627-D8281D2C9DE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DF1F44B4-AF15-4683-B278-166EA36256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50E85FA-BA38-4ECD-B1C2-8E9EE15FCC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8B76347-EC45-4B64-BBF3-93B3E07701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B93AEC81-91BE-4427-B7A7-19CFE96CB6A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B68EC4F-A86B-4F60-9F32-CDE8E7F741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70168DFA-7D14-4725-AA40-B1823D939B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42659B62-AB9C-455B-BD34-F0E23214C8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43113A3C-02A1-4915-8A34-5C5561C8D9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EFEDEDD-A4C3-46DA-8E38-EB8AC491B35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F7F71048-EAAD-4DAF-AD9B-86D0A41F30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20B54096-FD7F-4D1F-B3DC-348194BD257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C0655B6D-F0BD-4402-969B-2A7CCE4D034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305EC58B-8520-4B37-81EF-BC6F925C73E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6D17DC4A-3974-4DB9-826F-5CDAE5B59BC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5C9A5DC0-6BF2-427C-9DBB-BBD4B83F801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01F0CC6-F94E-4CC9-8B24-94E7DAD260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F5D628B0-5F3E-46C7-800F-8F73D50334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E8D75DEF-90EB-49FC-A92C-8CE2C7ABF4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0DC826AE-8B8C-4A08-9CDE-D057327C63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AB29E155-A8A4-49EA-A46E-3F4253A90C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15206800-E723-4B5E-9596-4A78BE0B7C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E5C8C4F3-613E-4016-A3D2-2EFFCB9E3D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CE1D0008-6FBD-4871-8191-6E3E9FD83B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ADD683ED-849A-45C5-B7DF-6C993793A95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9DEF7128-B926-4079-8AF2-21A387D721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3F04711A-C174-4509-8F58-8E2729477F8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9951969-78DE-45B2-A6CE-0D449123A1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FC5F8BAA-41D5-4A49-AD0F-A1CC7E7973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9BEA7F23-5363-44C1-AB18-C8F532A45A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FEAFB427-9249-4A5E-9E89-4A3CF5FC6D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2E64B8A9-26D8-4E97-A4F3-9F304F48FD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D4D8F8A9-DDA8-44D1-A037-F45B8EEDDD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659A44A1-A9F0-4A14-957F-CF004F3459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1524DA5D-4FC2-4B5F-8C2B-7E32CE445A2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F0A7BCA9-64FA-44B5-B9C9-BC9E4997A5F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56B519B-05BB-42B6-A9CD-C11AD0CDE9F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0C964205-9DCF-4FC0-AF6A-87ECAD50121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F9312B2C-F726-45F1-A1A0-98554E09BD5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F4784BEA-73F9-4298-8534-C1548A6C237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C48E437C-926E-4E0D-B2C6-4EDE97677D9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B62BAE34-96D9-455E-979E-A3080BB85B8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487193B9-CDF3-461A-AEB1-BDDE08F66B8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36281670-098B-4BFE-B4C6-48C9AD3240D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2C4B55DB-43B6-4B67-AB51-81E2AE8AB05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2EF6CAB9-C47C-4AAD-9AB0-93EF9AD251F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DB557A29-51FE-43F8-B420-9A427858586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A6AADED-9F64-4E99-ADEC-7B97C8AA1A5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3C08F1C-8B12-4CD3-9CE3-BEC0BF90AF3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6CB0B496-289F-43A3-ABBA-D5ED58A1CD6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95AB75A-81DC-49EB-8052-BBF508DD5C6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5A8A6E0F-5D2F-42F6-AE4D-E43CDC65609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DCA46B16-3A67-4E09-B61B-879E832B647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A77D75B9-3C92-4CD8-B053-05D06D16A08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35B6689-DC18-4103-9021-D1161FC2DF5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E5A3C320-609D-4207-9EFC-A338CCFB445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4C09D0E5-5953-40BC-BE6D-26887EDC77F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99D6256E-C15D-4529-8275-0D50C75FA28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3947F4E1-1147-4F1B-B505-A1442AA6671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8DA314D9-4834-42DC-B689-480B38F79EC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B43A9CAA-09AC-4F4A-BAF7-169A756A679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F7D16435-3958-495E-A42B-3D38688B4AC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0E916FF4-CB5C-41D7-BA1F-5A7B8C675EB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0B59EB81-B8C6-4621-8EAD-836357D377A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BE795E29-E0B3-4B54-80BB-B437470395C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A65A1462-247B-4102-B6C4-A8E8027DC80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2386DBF9-CD01-4529-AB1B-1DC4B33F92F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B237B347-E6BF-468E-8EC0-5080897F740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336D405D-D698-452F-8248-CE3887FB25C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4BD69EBC-9BC5-47A1-9EDD-B88538957D9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7CFC8D69-6375-44F1-8E69-E7FF6F2DC3D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581547D-C1FB-42A7-8334-31F4E8E1FC4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D702BDAF-D204-4611-9644-198FC8740C1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E79ED88A-BCFF-43D4-8D98-BB44B321D59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1BCFC349-5C8A-4063-8D7A-5D91629981B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27DECE0B-CD98-4C36-BD1A-D6D73DCE5BB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B197E8BA-2A7B-4FC8-A3C5-9C003076181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86D3EB5-A412-431D-A9D2-952DA7E0210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F6E0DA39-F17B-4DFE-ABE9-F56E22608C9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776E786F-D49B-4DA0-8136-70B1DAA8AF3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A5E77A9D-B6E2-45F8-9AB5-E56CC92EE78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A9C149D6-9186-4786-8375-3A4FB8383E2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B36626FE-1704-4247-AAFD-C83CFAC7D28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3CA587B6-8E3B-4F3D-99B2-F06FF303144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6EDC6950-39CA-45CE-99E4-794D497991A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184A1165-989B-4F47-935D-E11794400D6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B85E8B98-E602-4F88-9DF2-98BA9F658D5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AD5780F3-2167-4670-BBAD-B446ED7F806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DAF3112B-6B66-4992-B41F-2B8136E8D54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EFD53282-1C87-4E21-B117-365F91ABEB9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95AB62AB-EA5D-4D38-85F7-3100ABF2362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ADCB85D3-8807-4BF5-B083-F51336331E3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71159224-ECC4-453F-86E0-C0ADC7BEB51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8479D1C2-E7A1-42E7-A82C-6A20EE92B20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4E672230-B1C6-4D60-97F5-1F6F8373130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E485F1C1-4DB9-400A-9214-97BC89BA366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3BE5E5FD-DA24-4DFB-BD5E-EDC05A512FE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F2581FE4-E7F8-430A-A671-DA52A9BB797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586A1453-47CD-4655-8547-B50796B1491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7BCFC372-67A0-4844-89C6-FCD82377575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E2E7B0C1-71C4-4724-9D68-BE33307C3C4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91263983-B5A6-4C78-A767-918D08EC7C1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8FCAA2BE-C14C-4406-B8F6-66B8D99814C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CF8864A9-3AB4-4FA2-AAB0-DFF6057028C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EEB55751-59C9-4498-9E0C-2CA00DC9ED7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15471E7F-C6EE-46D7-BA09-48B0C3906F7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9F32290-3233-4D86-BC63-000A26C3636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1945AE35-B5DE-43AE-B188-EC6F9539E22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EC9B3794-FEED-43DB-B12D-E5E3E1F2F99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5E6F97EF-AA79-4507-958C-ED825B5C8C7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E8C15BAF-EDAE-4322-9525-37285F24BE1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1FB99EC1-BBC9-4F81-99A7-25E418BFFFA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BE6B93F3-0A58-4034-9F13-167510F6B4B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4D73CD07-1FFA-400B-AFCF-49B8EAE675B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A73B790F-2AAC-4B24-85C6-60703319CA8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3AD639B6-F097-4D64-BEDC-C3982954775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01588466-489F-454C-84C2-D48A15421B4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9CBB5895-C879-4A67-A3DF-3F9CB66F7B0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84FCEE13-6FBF-4055-8172-36F22031080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539C6F73-40BA-4D29-B690-20DB66F1B59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CD7399E1-5556-44EB-9985-A9723FDA01E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0F038262-C450-4E77-816A-806CEC38B46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49B12CB0-7C63-4A60-8155-0B8E5F95C96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627B557B-2E86-48AF-8C42-BD4F633B473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5D76A314-34C8-4ACB-9877-D87930C761F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E6CB51AB-AC7E-4251-A943-7623D8CAD9D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7D3E9889-AAFD-4C93-B737-3132DCA3EFA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C4046B7-03EF-4625-B57C-842B5879112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ABE66085-895B-4DB1-AA10-6086C7714FA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EFC1DB6A-B38B-4FCB-A5C4-33E131F781C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DC391577-45F1-46F8-96AD-250CACFB7C2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4F57BDD5-9532-4082-9C98-ECB08D55F5A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07BCF004-ECAF-4877-8AA3-AA234E88533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292055E-9B16-4539-B20A-66ECDF41C1B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5C2F55F8-411D-429F-8D09-6DBCC2BBF0E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2477EB5F-91E7-4782-A14C-9A54E644571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86971761-5EFC-4D0D-BFF5-BFE21D6E523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E80F2182-DF18-4DB8-8A7F-C510A07CEB1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24A8FD0F-DF6D-4D2A-8545-5547D287266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6D7B0BA2-7821-4153-B335-DEEA32D177A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F1061BA5-CD00-46A2-8423-010C5754D1F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97D660CE-2B6C-450F-9830-B33FC79F39E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7E024373-BB20-4063-B27F-7D82D3FE839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55E9B326-6174-4114-8179-9069E0B3403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8841FF21-A3D7-4CC7-A6DA-F9A9BF20F82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9348CE26-4E6E-4552-864E-06C54B8008A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4A02D19D-226A-4FF2-BF53-570D3319C4C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68E30F3A-1906-483E-9FA1-BC2EF258E15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950E74A3-86AA-4791-AF9A-B1812959B3F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29EC8BAF-7202-4353-AF72-12DB99D48C8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29B01FFF-43A9-47C7-991E-EE7A5819AEC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9CB68E72-E5DF-469D-A709-6B3C162995A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5D6F9009-D4DD-4712-B29A-204008AA7AD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27F43451-2DC4-4F76-9466-4509C172228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7BF95B99-C5CE-41B4-9C86-8321AF22FD6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58B0B19B-5B58-4D5C-8D5F-8EB16E6462E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2073FF92-58E2-4C7C-8AE8-A5970B6BF90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DB62AF3D-22F8-470E-B1A2-7EF4C1105FA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BE90FB6F-1F4E-4DA2-8870-893F5E3F699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A13A192E-1B1E-4B62-AAC7-03A3546431C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7160F26-39A1-4A75-9375-9A5A460D06D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031F7CDC-8C61-4683-90E3-6DF2E7D1C94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F1F05D35-677F-4273-8BF4-9D35F3730FA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B18AD4B8-C7A0-4604-8F61-1C3D993D43C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279EAFBF-D361-4783-870E-EE0B12D34EB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CBFA94AC-5242-4D92-B2AD-F1A054248E3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AB4C2D38-A13A-40DD-BCF7-1DF7EC90B96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CCD6D43-4063-4354-82B9-06727AE906B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FF4BC86B-5186-40F3-B5D9-E6912DEF502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90C31C69-78FB-4677-BF5C-EF17D50285D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E051D056-348A-4B07-A46D-CDB74D8A43A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D3D7112-8AEB-45C1-A10A-CA3536F3021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0C282DC6-96FF-4494-809A-F3057850922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21B3CE1-18E8-4E57-89E4-49AF2D999F5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F7F815E7-C443-4D42-A40D-5DA15F0DDC9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9BEDEB4-BDDE-4CFC-A2A4-F5D263C64BF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65764929-D690-44B5-845B-6591975C238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C58EBE02-9C13-45BD-BC1E-21845E131C3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70D6113E-378F-4B39-88F1-1BEC877B361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AF9C7880-32D9-403B-B7BB-4F4C0206AD8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C756E3F6-DB65-4CF6-9FC8-78344E4FC0D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A4BFD20D-158D-4D19-AF38-B94E5EAB1F4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50E99E9B-8B16-4218-AAEB-19E7DC08108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77569618-5187-41A7-8A1F-3B1FD887521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15EB1383-169F-495D-9997-7804EDA12DE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A7B850A0-85A8-4DAB-AD02-9F3DA165F70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19E8987A-7096-41F0-BCB1-47B2246471F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F852C11E-854A-4919-8E5E-39B9C7AE9C6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E0D907D9-D9A3-4323-B2B7-19E05D7BA87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EF80AF98-3551-4D42-822E-33C40DCE36A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FC7B6EC4-427B-4C35-B2F8-0F4D8C95E02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CCA60028-70F4-4FEE-BFC5-B6AB8A47A80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BEA98AD8-EB04-42DD-A0F8-DDF89D17B37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DEE520A7-1F4B-42BF-9885-1733C7C92BF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1C780C96-5E37-43FA-9175-100C6B7C37E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224C4F2F-5DEA-48B6-9E94-36C64669A59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697AC6D-D0A3-4DD3-8D84-9092733B506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F5716DD9-26DC-4CDF-AAA3-DA761A03639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C56D8259-B636-4BB0-B0C3-40B03334B98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E88B3AF4-BC6C-4B93-AC4D-C062E989A21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0997998-DEBC-4DC4-B6E8-D5719D30711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8EA91901-8DD8-4A51-864E-6E66C1B1348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0DC5A0DE-FFA7-4E31-9E35-252D71EFCF2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6497586C-551D-454D-AF54-8D736D938B9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E5A6F2F-D656-4706-9CE2-14D41B24A12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0BECD168-E96D-4B97-A4D1-DE392F3F318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531DAE98-275C-4322-8CE9-97995CC72F6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09D708E7-A48F-4298-998B-A047C6BAC7B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A15CFBC-10D1-4CC7-88C9-8AA342DF019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668A2BBF-6EED-4BD5-8AE1-F514414B024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F5251847-75AC-4196-9419-505B17AC41E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F3E42CDA-752D-4C18-ADC2-8760A2BF547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1FE8348C-C0B5-4D32-BEC9-DAF36A9F15F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521EED24-CC97-4FFE-A87B-BA73FC3F7F1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9A9A34BA-3C35-4CA7-BDFA-A11D177238B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6C849E93-D827-4696-9BC1-E44E91174F3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956DB50F-9F4B-4D14-8DE4-41EA25D6469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AB2844C-9F3B-4E21-8EF2-2DD350A08EF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26E19852-BB2B-4C9B-841C-0AB3C4DCCAE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D6925170-A478-48AD-84E8-F1046D7041C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99C9FFE1-1108-4387-B232-8CFE18F4A04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D60E23D1-F3F3-4BDC-9ECD-E3F9B912FD5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14D59065-36B2-4996-ADF5-0AD1A1B363B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D5AB8BE2-7800-4A7C-A78C-3F3338D7511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F1DA3843-3245-49F2-9CAF-B26E3EFBD76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B837BBFC-3B1E-4B7B-8BAD-17A60DBE0A1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DD327CC7-42E6-4434-9ADF-CEB39A25F3B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B10F1D1-F9DC-4460-9EB3-5B5FA002CA8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32220747-2294-414D-83AC-FCBDC827D8A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D818AD50-214B-4D71-8DEC-DD1DAC75025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EDCCD10C-1582-49E1-985F-0012B7C9E7A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4E5C85D1-23F3-4E89-9C82-7B7268EDE38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26EB1AB-8C97-4F13-A150-E8D32D01045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5FBADB99-DFF2-4462-8489-6C722AA981E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05328441-27B5-4B3A-BE3C-F77FB364CC3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6C52F100-5180-433D-8628-1D4E0440CA9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84478B16-35BF-4F63-A20E-9EB4980E6C7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0A32BBFD-8B8B-4B04-88B8-E57BB9B18F93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59192783-574E-4371-91D1-98EB2A3AC17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8B49871-1B20-4D18-9FFB-DC74EDAE3B5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556C6AE4-295F-497D-BF39-E07D504FDBC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49E2A939-69F8-43E3-8FEB-84AE99C3429A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F34A84D9-3E7C-4788-945F-0AF02AAEE4C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83209491-80B1-408C-ADFC-0BDAB26928A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9D576D83-1D00-493C-BFAB-A2C2D640F36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45D36BA9-691D-4DC1-8C7B-CFCECB43A99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59005698-D574-49DF-AFEE-0559C229D9B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4DC1A3C7-7A23-4ED0-936C-72BE0A6D0AD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FACBC804-16AD-4B7C-B4C6-D75F4F01FB8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8E26063A-7627-419C-9A3C-DD6B3E31FD94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347B9F78-4A9F-44FD-8B7C-5191FDE6BB5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012DF88E-2BE5-4F36-AC2C-2A799B043B4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DD5851DC-31E4-4707-92D0-910DD6F6864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6B6645C-F4D9-4424-A82B-F463F7B0A5B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F33B2A2B-6EBF-473B-8484-5D61A939199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1B43EAAA-9CAA-456A-BEAB-A3D6D2D35F3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B4BBC690-4FAD-43AF-B4EA-162F102FAD7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376A3967-8BC4-495D-89BC-8192FA7E791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F1FA0BBC-FE72-4330-ACEE-AE6B0750964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BEF11A08-F80F-4BC6-9534-D41D31E2BB6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B4996B2E-AA1F-47AA-B261-1D2688C0167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674B65E4-1A82-4753-9862-E7DBDA4E6B1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7CA6A48-54A8-4CD6-B788-464F58900AE6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A66F9DE8-E65F-43EE-801B-39469CA76BA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F89C6930-689A-4D04-A21B-6996CCA43AB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7D05653F-5641-493E-974C-A895BA28AA1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1A6D0AFC-D67D-4F85-A754-C2E872D41FE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91C8288-7529-4EA7-8B63-3BB4B47688D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4D77FEF7-84CC-4A6C-AB56-BB3455FA361D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699501C6-1550-4AD4-8767-227F8D0FA9B1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033CC812-C5B1-4BCC-A287-0F428F2D3C2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D84ABA50-AE2D-4406-92E4-8F4E55A109E7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3F9541AC-C271-4FB3-A360-98E7200B267E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342C0ED6-A8F8-4314-9C3B-BC622CD5CC5F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084CD5B3-193B-4479-B429-E38542A6E90B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0367B497-3202-42F2-A589-39DDDC1544F5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C7FA8F9F-AFE8-449C-8944-5DFA012B41A8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CA427ABD-EF85-4998-A2DB-40CA3FA673A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5DADAF06-E443-4F56-8D6D-F1DE082650F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AF3DF640-0A90-4EF1-87A2-C39C69A182CC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E3F30078-834C-4A46-9365-766C449E920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B0BFAA62-314B-4802-AF53-07486EBBED5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B3D95C70-4103-4BF5-B47C-C62CC34AE982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3FD5E708-7BA1-4148-87B9-AE7F51EE3A80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117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EEAF454-A08F-4655-A2E4-4196F169D3E9}"/>
            </a:ext>
          </a:extLst>
        </xdr:cNvPr>
        <xdr:cNvSpPr/>
      </xdr:nvSpPr>
      <xdr:spPr>
        <a:xfrm>
          <a:off x="16230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1AB395B5-BD83-4F81-BD5B-5650FDAA04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D7A09BE-DC4F-4E91-B0F1-CC9662F5A8E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94F08B50-5034-4BC7-A4FF-C79BDC66466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6307431-0551-4C74-95BE-1E4D18E665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E31E2939-B88A-4AD9-8990-F963E17163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EC69AC2C-BB20-49B5-8760-730A55B395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F8DA254A-9019-478B-905C-D6BCEA63633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1A5ACCB1-F762-40B8-8C2B-AC788A2DD2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B69C368-000B-4DD5-9451-18DC0EE966F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C79A4B1D-E0DF-4C20-A379-3E8315AFAB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027C2262-000B-481B-9EC0-829FC91B7A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39AE8E9C-762D-4E26-8A73-0AD597EACA1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50BBF7EC-B2B4-436A-BD7C-27E30C4F3E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5936BB9-17DD-4949-9A5D-CB61DB7670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7D0EC444-E866-4188-80AA-0A9EF8DD978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510925F4-F128-476A-820F-6F1A7CFAEA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4398398-85B5-4B77-B428-60C40EB6E1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260CA130-4582-48E6-8973-BF68664C90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2FE1EC8A-A976-43BE-A143-8BEFA74394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5A9C612A-7F20-4367-848B-D7B892C7DA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6E485676-5275-4426-B274-294E536D6D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34925E79-5298-46B2-870E-9F5F142C6A2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EA1EA70D-C9D9-49F4-8B60-64370DB4F3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793A820B-BDC2-489D-8B8F-D3B8A32A5EB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D3C37BC8-B5A4-4E5E-A9DD-57BCD4E39F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F23B196F-9615-4FD5-B699-667305B5E2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43380EFA-EDE1-495B-B557-9840070F36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01E105C-9B82-44D0-B3B0-A8081234305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F993C375-3194-4FD2-93C1-619061FC2F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44E265EC-879E-4DB5-88E3-290C3478CA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8726DD4-E938-443A-9CA9-7211F8D8B83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D2EB8676-F712-45C9-A2F9-6EC7C71CE7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C7AB8736-AFA6-499C-94D6-31B42256A0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9288E4B2-296F-4241-9A39-01090D4571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A32AB034-D016-47BA-A18B-78B2921747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28099BE0-AADC-4BE4-AA4A-7E2B269B795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97FA16AB-72A6-43E8-AA98-585FC1224F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377CDA2F-8976-4942-9E21-0593DBCFE7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D7BF315-82AF-4DBC-B348-667FEEE867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8070C65B-0159-4D25-9B28-EE723DF28AF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918A0403-0531-458A-951C-B31A067FEE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B500C6F6-20DF-4D6E-AEC4-1812BC2D92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FE401FEF-711B-4A70-8691-C1E7A43AF8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DCE6E37D-7311-4C9F-9A3A-528D91385DA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26759FD8-6B27-4F4B-BEF8-4CC2DD49908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82761054-3169-4270-8DD8-00E6AB3781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B900670-FF91-4A5B-A640-3F93192339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90A369BD-DDB4-40C5-A6A6-5567D2A0D5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201B8296-8DD7-4A5A-8A61-66C4DAB7AA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499B6A2F-8A4A-4109-AFA1-6D814A54D9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009D9AF2-E6AC-4961-B547-9369A71A6F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274B0B11-9673-4FCF-8946-659F9863FF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463D4C1F-8301-46E9-89A0-27858FD460B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C96ECA0B-62D2-4A40-984E-F819F2403D7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8A14EF79-0775-42F4-A18D-2CDCDC50A8F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74C799C5-FEAC-4B42-A999-06FB324E29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77F59557-8F6C-4A9F-8BEF-7AAE7D664F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D7CA5146-46E7-4E86-8574-5784F6993D9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939412B-29D7-4222-B0D8-71D3B3EECC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361FD3E2-2B5D-400A-B040-32237855A8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848FF756-7B10-40F7-9786-32E024D503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80265EC4-D5C5-48C4-830E-ED84ABE6B85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F6E8AE30-B1F7-457E-B797-9B339D9E876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0DC0BE9E-F18B-4C71-BC21-2FB7B303443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BD44C959-E4B3-41E3-B8A6-5FE061FA461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7275530C-BD76-43EB-9D84-D85BD06D95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269EAF01-37C0-4A93-A818-F8C1586249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2DE0825-B7DE-4899-9A1C-44A40189849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2852E2F6-91D2-4228-833E-5FBD100FF7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D5BC64F-322A-4167-9AE2-2BF052B9C9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CED879D-261A-4163-B0DB-B5F10E08B3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4AD5FAB7-292B-4F49-B35D-3D896A3EAA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03068A28-42A8-42D9-B0D4-A24399514D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3846815B-1D35-4819-B134-DB7FF07006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E76C1DA4-81FE-408A-BB37-A3AA0F02C6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CF9679E4-036A-4698-A65A-6F80DCCD5D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7BAFC45A-8C2D-4332-B0EE-0EEA0B61F71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FD120952-2386-467A-9ECB-54F2499DF4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496E5298-2885-41B8-8DF4-1B2CBA493C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6BFC422F-9BC8-445F-A44B-A8FF72F14D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12732D6-F189-4C67-ABA7-EB60C1EB1F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813913C0-F8CC-469F-B0CA-922B353FE49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979F1B43-28D9-4682-9D82-D07D9FD1550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F652795E-1024-4591-9524-0F22E2FF24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0BB4F2CA-3730-440F-8831-D70FA81721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D1D6921A-BDF7-44BA-AE01-19FC56A642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F00B6A17-A8D4-425E-AEC1-5FA58710038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75AC6FF4-1D52-4CBF-91A2-56B53331B6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B3199D7E-464E-4CBC-8B8C-B911ABB9F4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4323CC7F-6665-4093-85AA-6E45B851C10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98C4625-8BD6-46CF-8E7D-6EADDF3ABA0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4128AE33-1C23-42B0-9F2A-B02A309D40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E4636E0E-5409-4AA8-AFE9-42C519C863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053A7FB2-13A8-4C97-8FA7-957BE9888C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4DA3C4A4-4E51-4E0E-9E89-61E682503AE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77EED1F4-9E3F-4DC9-AFA3-6FEAAF6602C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12BD8097-D742-4C26-995F-2B4F33D87A2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2F4B618C-9BDE-4259-98C3-09E8C4329E6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62D4FAB1-4AAA-4169-B418-FC9EC975DF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43B5091-5789-4564-B932-24CF14DFA2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D88A6905-98EA-4735-86DB-1BBB2A10EE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B946852E-AA17-44E9-913C-DBAC353CAAE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5DEA0E25-49C8-4EED-A337-ED5660A4238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414BF243-8286-481A-AEDF-D05B2E79A9F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D7134122-3114-4FBD-ADB8-3971B8B3F2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6CE7836F-0D89-45A9-9247-1BCD2251EF7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5DE6A74-402B-47BA-A5D3-B7F2B9DC47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858CCFA8-83F8-4591-9BA8-91F028F800A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EEE74B7D-0256-4EDC-9766-4D275A7689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E6380D11-439F-465C-83E8-337BBF6032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7E1C5199-F030-4B45-BC48-E205879CA8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97AA2E4B-8763-40B7-86BC-3A736138A1F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79696D8-D1D9-40C9-AB00-BD2A78E3714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D4F39118-830E-47F4-9832-E667AC3F4B3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D953C495-B72C-4929-B49F-B5C56C37E1A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2B2FB56-9122-4410-AA91-5561270AE8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C39419B7-02CB-4235-932E-4A919A419B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6C055EC3-F81D-4BAC-9C8A-A6EB2E7506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36C70F20-074A-45DA-B808-5575635146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F6CAA70C-3646-4A0A-A353-E2FE5B40A8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3ABED9D6-AB2E-49BD-BB1D-00CC7696393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6336179E-94EA-4E36-A357-68B0789057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F770FA47-2203-400E-928F-4B59335BCB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38905452-97AE-4B27-AF81-96FFE833720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2791EF06-83E6-4DC8-8A3B-656CD22E05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3E30809F-5EB9-4F60-B91A-B44EFD0937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D9C00535-C803-41CE-9C14-EEC992C189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2B677D4-D7F2-4733-A3F4-CC06B7B9F0A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5EA3F7FB-4483-4921-A796-89D31237C53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CDAB42BD-5BFF-4613-8CF5-5821A9914BB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F4F2A7F5-600F-4DC3-ABF2-3396277A70B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31DC6165-0FC7-471E-AD6D-FD0C8F69BFF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E602AEAD-763B-4E5E-971B-5BB4FF14DD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C49A6EC7-B681-4975-B7EA-DA06B42E35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47015058-29ED-4CC1-88A0-FBD62C8056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607130A4-87FD-419B-83C8-EB20B35D166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5CC289D1-F37A-4BE4-B6D4-643182BAC5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7B4C90FD-3897-4F7D-AC4B-E1C35DFBFEA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1A7F440A-2A74-4A81-BC39-36A3232DEAA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AD71E5B2-C388-4E05-BD75-3EAAAD4DE8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E67FD00A-196A-4A57-A44C-D0A25BDEFC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C38CDDFC-BC4C-4CF4-A533-CF5E8594BD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DA9CBD6-9056-4C1F-A8FA-0B33B6735D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9746E480-B841-4468-BA44-F823459DC7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A67AE94C-CADC-45A8-B53E-62C76069CF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9F133D80-B103-49AF-81DC-8005DDF9C94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B07E6869-D920-429D-B62E-A5EC90EDAD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E484C76B-44D9-45F0-93FB-0762A67567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E0389E03-B0B4-431D-BDA4-D14AD01C37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0F2E867-9527-4604-A48D-472E323863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C7FB9201-D962-4335-BCF5-2B94E365758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2A811DA5-0713-4200-93CC-B528BAAC2B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3C92D3DB-50C7-43B6-9E92-992C0A7C01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5860187C-1C41-4091-9317-D52988BEA1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CC617D6-275C-4F16-AA97-805B22013F6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A752408-C863-4775-8719-C2DEE40C27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532A5615-EA26-479B-B2D0-4EA9F5D1EA6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8632E410-F900-469E-96D6-F6036B2608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A1654628-0837-40CB-B095-6BA143530A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A9270C22-50A5-47E1-B368-7FCD2F9B48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860B90F2-4C93-47B0-93DD-C17710AD504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980FDFB9-0C7A-4774-8157-149057163F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31786716-5962-4AAB-B233-3BC1E33A4E8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6C5F6470-42CB-4B46-A85F-7966354F1B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03F60FCA-46F5-4BFF-9EB4-DF1D38D0DB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13177E94-3E8E-43EA-9180-BF6A996CD5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CA4117F8-E567-481B-8701-0499ABC0D7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D3C957A9-FA45-4C19-9645-CEC0C59824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2608C365-3309-43AE-B1EB-37652D4FA88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E9278A9E-551B-45B8-AE9C-66A8B7AC3F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EF4D58AA-E7B5-4203-93CA-BD8944BBC6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78DA7755-3AF5-41F0-8FBB-6AB0759CC4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37F93998-B5A9-4A26-A85D-94A9E827FD3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B55F1E55-8469-4C42-B00B-41264A86EC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7761A2E1-4913-4FF7-8904-562D0DE235F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D2CC16CB-AE3F-42AB-8438-BF76DC1A062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AD96BA9-7644-4AF1-A93E-F51B6E2E8D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45EBCB0A-C6FC-4FAB-8C40-107CF7E1100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B2F5269-985C-4A4D-808D-161F94F125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0AA1AEE5-DC18-4FD7-9EF6-0E614CF9855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C39A64F4-2A5E-4C5D-9A05-C44F0B71D7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4E97DEF-69D3-4B0B-88E5-B5659C055A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140B6883-35AA-4CD9-95D1-8B550FA1FF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1C4A6DED-5DD2-415D-B1B1-E3A01CFA29E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63A47F95-66CF-48A2-A9AD-5CEB6144B26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4F1488DE-8EE8-46AB-9F09-44D089AF8C7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A0BB7432-DD76-449B-9E0E-667A18B05D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77D5DB90-80C3-45D5-AF7B-198E2BACF6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CD37E680-C00B-460C-8D8B-61C6251960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5B2B1F7-D568-4CAD-86F9-D9E8920FAA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26D5BD2E-B596-4DF7-BAB9-E87642A0FB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354FC6D1-E2A7-4DEB-BE05-DDE45CDED19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44C27922-F27D-4719-B22F-79A2AF9DB8F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0D12C7-FF14-43C6-B4B0-7AD745338F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1106337A-1E6B-4D95-99F4-429EF543F5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8BE879BC-5325-4CA3-9491-212EABA28D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5354A26-94F7-4B4B-A78D-6AFF0D05DE5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ECA9A0F7-9128-4096-8DEB-FD48BFC4C94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E768210-86AD-4E6E-A39D-F9F692988B1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89FDE500-14E1-4E59-81EC-01CAE289F12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4E6AD944-5506-44E7-86A3-BC9EDD0EEF4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270FCC68-E296-499F-8003-54B0735A36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1FED75B5-7656-4D0A-811E-8E6D47AFA6E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F3B11C97-B0A3-4C6B-89D8-E10FBFB6C3A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32FD72A5-3771-4EF9-B866-AFE61D6034D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C04D0F9F-4EB0-44FB-9E39-A6AB7D74FAD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6E3637A0-72D1-46EA-8EDC-4FA998A07F1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B6C93B-B71F-458C-B613-1285F60158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3E765B0A-6F58-4ABC-B1BD-AA252AE8DF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95243193-614D-4604-BA76-9F107E2A19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9337B2B1-9811-47A2-A863-B745B32F34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9348F1D-3FE6-4E3F-9F64-8DE429EDB6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1814BD4B-C4B3-456C-AC6A-E703EB34F02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0C04A256-2B37-42AE-B205-E748A22EFA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EC8C119A-FA3B-44CB-BA36-D69A20C3E4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FCC0CE2-EE9F-4F7A-A65A-F5D8DBA47E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5F41F560-0A51-492C-A1C2-CDAD7B79674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80670D47-175F-43B4-BAF8-2E1542F129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3A89E31A-B250-4DD8-B826-96CBBDCC13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4458ECB2-700D-4E0C-A924-0487F93A82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E7BD243-04CC-4513-B0CC-1D8BEAE8936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2D86DAB-D77C-4098-AD28-6365D44FA67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9AE5C45B-C6F1-4496-87AB-8EFAAFD790B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26094FA2-3CEE-4109-8E88-F10D14189B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FFB984AE-A0AB-45DD-82DB-DFC80A0713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0F1613F7-E217-42EA-9FC6-2A83DB26A0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2B5495EF-6254-4000-9FA7-B81B51DDCA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17FE639F-2359-42B1-A03C-FF07FA226C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C8B86B99-39AE-4477-9C1F-E8175F05B6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35EA7854-5FDA-4797-B5BA-1D123521ED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32BF3ADA-A656-4DBB-88A8-E48B8F3CA88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70DCF70-3E07-473F-B9BE-2117BB6C47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84CFEC8-8140-4A43-80A4-A28FFA29E6D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C6334D70-CB7C-4D7F-9615-6908380AF3C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B447D33-CF22-45F3-BF5E-5913E2DDAAB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049E8884-9372-45B2-9DC6-F6E81D1B7E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8750A486-0E7D-41F3-9A9D-AF8C474F938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B23AB305-E344-442C-BED1-0B73539826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DC3A24-0F9B-45A8-A48E-3BCBFEAFCC2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73037F3F-459F-45CC-970C-853AFB8991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C4E33623-455F-4866-BDB3-812C5D03C6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0DB4FD36-4F80-49AA-A2F3-7B8435F1D27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25F2DF52-4407-4B3E-8D70-B52E0657D4C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9CB16489-23F9-4012-BB4C-CEADFEBAC2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8B246793-11C1-48A6-A32D-3D1A610298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CFB2531A-829D-4795-B489-41F296A15E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5EBD8E23-9599-4634-9E85-C38767FA17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84DF9B88-6A36-4581-9D47-4AB4CD82DE2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F25052A8-D557-413D-BB19-D83D00275A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0174D7F4-85E9-40EF-BC15-8B058CF734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E2090ECE-068C-4F8B-AE7E-8F2AD4BB91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099A1949-19F3-4D6C-A2D9-A50094306B6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E04B213B-0CD2-483E-AEBA-746938C8CE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046FC10C-D998-4419-8367-2992274268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27562923-B750-474C-8749-8C7082E44A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754C79BA-44A0-450D-BC33-DF1B80BC696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B03D7EFC-CDFC-44EA-84C8-78E075A5BF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3D589342-8E9D-49EC-BB3B-B69F8A301B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FD675AAC-62C1-4321-B3B5-10975D55BCE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12B4B458-48EC-4D1C-967C-56F83CF98F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F24A6E31-E69C-47D7-B6B0-BD501CDF074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901CABDB-F28B-4915-9EAD-4F230C87FB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EBBB4FBD-8A71-40AE-AC75-42200954D6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8E485907-9490-4CDC-87E0-1A2ACCAE38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5571FA2B-1B2A-4CF3-88EF-951F56584E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F5D24A6-4756-4203-8677-79E76A40F1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2EA71F0A-81B8-449C-B1D8-EF81677F9F2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E1608E93-6424-44AD-8BAF-19EAF29281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12A7C6B3-DECD-491D-9EDC-7C5D096D31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EE082980-8CED-4DBB-A645-1925338F7A5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5E701D7F-5A29-4300-82EB-4A05A06956E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C21A4CAD-BB2D-4237-AB30-BCC09A1AE4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F41E0CEE-B0F2-4687-A649-107E3C5115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82281F5B-1657-416B-AECC-CEEC2C7E36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3295AAC3-A5A6-45F4-B0ED-935D0EE54E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A7CCD477-04B7-42E2-8BFB-A077305ED4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E36A6352-A653-4D65-971B-C279E19305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C2D1FE90-7CDE-4795-A0B9-A581AA89AF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F3660B2C-5AA2-4501-963B-616F22152F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7F1E2F6D-E74A-4E9C-B1F5-FF0D81CA65D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DE04F64C-1A68-42C1-B361-7AD9DC9850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1AA3926C-E89D-4188-A062-E6E228056EA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E5D96677-96FE-4D12-8D53-777D2F3DD3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F0853B0-60AD-46A0-9899-2666F9D244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3F428ECC-4CBC-4C6C-9B2E-4A02A11641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AB88D5B8-79A2-4988-8F5A-1EB28A2610A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492C9B97-4FE6-4211-AF62-5B00545B8C8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EB54C5-0896-470F-B205-2E525111F4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2BD82A51-3400-4AE7-B88A-E3B8610F7A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D74ADC1F-768D-4526-B281-3EEF9D162A5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FE010CE5-E1F2-473B-A2DD-64C8ACA704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779D1544-26D8-4B48-B1A7-B7E31E90FB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01845EC4-0F5B-497C-A8F2-C62017AC0E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6C62AFE-3378-4B6A-8C6B-5DC8C2600F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ECC335F5-EA37-47B6-8180-4B59BFF608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E10911A6-472E-4E88-9D05-A504822DDB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DFDE93F8-3F0B-4867-B3D0-FD3D8B5842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B31D246B-70B2-46AB-A53C-B972B95762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C986EF7D-2C6B-44B1-A527-D1A3F3403B5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D74285B4-43BD-4E82-A143-0633D6E9AC2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6AF08F73-9EA1-4D82-9218-CD0A5A8672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EC175C27-6404-40DB-89F5-C4D2D6CD28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03976491-B74E-48BC-A436-1168F82215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A1B83C57-DFC8-48F3-B22F-F05B71B7CE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014F4112-545D-4E5D-9EF2-EBF35CB1C3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21158095-F4AB-4D4A-9246-4BD0979BC0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4BC1BC91-84C2-4394-8E8B-5F6FD5B3FB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5997ECCE-38CF-4302-A5A1-6433B368F76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DB03FB2E-8888-40B5-A9B7-DB3C51A8287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78A8074C-C1C9-4451-8EC1-E9CBA0FF945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714BBBE4-EFAC-4968-9CBC-AE471439F6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8F5DAB8E-CF48-458F-AA56-B65F1075190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7314585-DF31-4F67-8A72-699C840A32E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8E8691BD-131A-4058-9A6B-7251E1173E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106709B2-F175-4FD7-A6ED-F55C0BA14B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5F39BF16-664C-4093-903A-73B35467ED7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DBD097A4-90FB-4AAB-B048-04577892D85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009935CF-9F26-4FF6-A244-DAB5F91762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8D60791-9989-4EA8-AF13-39077F3806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FD849B75-94F3-48D5-BBF3-665F86FBA7F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FEC4BC27-A2E5-46D4-A17E-94ECC1AE33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B932233A-1FD5-4388-AA1A-EAF5459C261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6B2BF319-67E8-484B-9673-29EC707569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41FF6E02-BFCC-4EF8-B43A-44BEE98E3ED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B869003-A645-4DD4-BE1E-6BC2E624E3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467B4913-0CE0-4E32-A276-5B17A7D3998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ABDF1B78-E7AF-422E-9CCF-85603325AF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B0A7FE03-6279-4DF5-8388-437164F2298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50EF00D-8179-432F-9732-67E62FF44E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2A4F63C2-0719-435C-89EE-9894C5D38B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E5226B7C-B7AE-414C-94B8-323B091594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0A10C347-0CCD-4CB0-87F6-616DAB5A07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A19EEB3A-612D-4D51-A4C1-23421CCC75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4A3B30FA-9B45-48D8-B324-289607A94F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EAD939A8-FD25-4D7F-9C39-472CF48153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EA161FA-7220-4E15-9F4C-70FD57A094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910EDB0B-D845-4868-9813-CB0A890ECA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37499F26-D128-4A49-B7A8-49E5979729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35F6DDD3-10F6-4624-83D0-9AA3BD4748F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3B7BBF04-50C6-4DB8-BC34-40B301CAB47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2A5D59D4-1C67-49FB-B01C-A0C1AE96F5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1A755D90-FF82-4AA3-8565-F9500C10A8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CDAD9448-6B65-4092-B99C-266A48B300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6F41AD9D-9CB9-47C4-BA2F-44F9C26C584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E5253B0-5137-4B79-9FD6-B0E5E92E46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DEA0F17C-AF4B-4514-A4F5-D598862C14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EE79FFBD-4BFF-4A63-86F0-476EFCBF95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6F0456F5-949B-42ED-BB77-1BBDDCDB72F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88B64617-A243-4CE9-8D4D-22EA1FAAE8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0B6C73BE-7636-4411-A5E2-EBFC6A9E03A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58D1176B-03E7-45BB-8A43-64CC4746F3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081D69A-459F-45A8-B79D-688A0ACF12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7F59835F-9E52-448E-8F5A-916735957F5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ADB350C4-4E14-41E0-9F5C-E3608C4E80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BF3066FE-F8BC-4342-8D93-924CBD4BAC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9BABDBCE-57F2-4F5B-9B1D-A9D2C6C7185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DA41804A-0879-4014-8E51-B7EA0DED7DB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88F0AEF7-AD40-4C46-ABE4-347A748158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5BE08B1F-FB45-4C0A-B279-3D1FA317EB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0F538DBA-F648-4AD5-B831-6453B61CE36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72468895-64FF-4E12-87A3-6D3633728A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46987422-4663-4087-9D65-0429032D7D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CDDD00DF-2F06-4C6F-87A9-77E6ABF41B2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9946EEDE-0778-4A7C-B56D-912A7200C5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EB1456FF-F0E3-4F07-BE28-B4CB93DFAA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C102B6A6-BC70-405D-9EDE-9335D398DFA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B75D34E-E8CE-405F-8FEF-5D81F4B68B3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DD00A651-42F6-48B5-977F-5BC5B1393C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84A972E7-493B-4819-B572-D4508CFEC87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BBE4C11C-229D-47A8-8609-C0DB7D96E4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E4E76A13-7048-4491-8F0E-496F0129B3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175C3983-3B8F-40B7-9277-226715822FB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76E76210-C176-4DFA-92A7-11C2ED9C8F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A6D726D7-44ED-48F4-9E2D-1DCDE1BE65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C82BF0B0-9C17-41A5-A829-97030B15E3F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70E6184B-B76B-4D87-8DEA-0DCAD4BACD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5EB7FA9B-5552-4547-852D-28D7D96E735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5F4F77FC-8AE5-4EFD-8983-CEE03266C2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32B4D0B-4C1F-4873-84BD-8A0E4183CAB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0A9DAB01-2FE8-4F92-9A4D-04D0EE8BE8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CCBC5973-D88C-4DA6-B875-212DE675A0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18F7F20C-CB3E-4F9F-B279-68DF186C1C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A50B6808-A286-4842-8FAD-2F5666F3DC5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F30BD1C0-78D1-4B18-A891-AFDF3C9C900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AB4796E2-2EFE-47D7-81AE-E4DB17A717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50F17F5-59E0-475A-A5DD-08B0D4E9BF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F3A25B1C-72E8-4837-B114-A4255671FF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191A87B3-F675-422C-A8F0-1B0FC43BC4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6B8A7694-93E5-4975-A4D5-D99B9D2480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E6E1C103-20EC-4982-A768-69C1A131F2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F787DCB0-2FA5-45A8-AA40-CE65D25519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4E506B1F-7E62-4F18-8759-9A2649628BF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5B77B7E-1869-4676-B20B-8130F87E5A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90C5D588-A5D1-48EF-A87F-CB6FE4CC634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DA743E3-70F5-4A53-BA72-9DD81CB84EB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49F651AA-1CA7-41D7-90ED-63E2F450AD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56F02AD2-5528-4909-8115-5BF1182A16B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0D0AE066-E57E-4C52-9EB5-827EA463778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93EED963-BFF9-4EC0-BE88-8D54860DD8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8B394DC7-ACF6-4D2C-9104-CA1CB25F732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FD6A870A-F9D3-4BA6-8709-317E940A99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1C467043-F7D8-4DD5-82FD-9ABE563F33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F9DEB1B7-F250-407B-89F2-4C111D7586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63A3A970-070D-4499-AAB0-176446A76B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D2FAE0D-9526-4ADC-9973-F564FDEED4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4206CE78-72A6-4E75-A515-90E1B3E168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3F8B403F-E1C1-4C0D-BB4B-7D0F6471F34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610839D5-99AC-430E-B290-EB11725F93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87EBE7C-F65D-45AF-95DE-E0B29F66A4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A0D0B50B-85B6-4906-A690-FE77AF67C2D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DD0D1E4-A753-4B67-A3C0-5CEBD02BD3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AB67F781-7A98-4DB0-AF0B-8FDE857056D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B24221D1-8229-4951-8F6E-64AAF671F2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C442A090-A1C3-4816-B062-235096DEE67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C010CF78-0A2B-44C9-8A1F-96DDDE9F01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74433832-9D18-4388-B081-72CD922222A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AFC837C-6D6F-4299-B195-B3B4F934020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A11C5EEA-834C-47DA-AF8A-815CB825F2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91A15352-0D56-4F30-AF9F-705C41B454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1F2595FC-6DD9-4F94-9E4C-5215406EC62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1D4AF10E-EA08-47DC-8A25-26129334846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6C4DC49D-3307-405B-8F7C-30406BB60D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221D31D1-02C3-4B9A-A110-2DE5E794E2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9532576B-B1B1-4E45-9329-DA2B0E355E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7FA9C41-493B-45A1-A71E-BB381659059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FDD2A9AB-2D5A-4DCE-8A87-CFD666ECE6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BB7D6B7-7936-4378-BF16-FEC03910133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1946029F-B06B-48D4-8302-3D570E055DE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CF64B14F-C04B-4876-A6A8-AEF17D2652E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41DD4883-2D7A-42E1-BA10-4F52768B1E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5488FA67-E3ED-4A09-A3EF-E40E90251C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00872587-5BEB-4309-9FF2-BF8F68A2DF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FA9CB650-EB2A-4AA5-8167-11C2CA5C97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27B056C-A13F-49A2-9360-838EA6445C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1EE603EF-2C9A-4AA7-840F-0F462570FE1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D5613354-9F63-43C8-AA5D-F2228C8AC64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82C4B4D3-B5A3-4526-A823-83BE13181FA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19040E43-23F2-4386-B85B-90191E349FC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F0662676-5165-4496-B40E-51E66A0F9C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DE2B392-BC70-4C2C-9DDA-B7578DB8D06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0DD5B3D0-4CEF-488F-95C9-383DB6A2D35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C8995345-E9D1-4D3B-AC19-23D20A4621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FA1FB4D1-E5ED-408C-AEB0-6D8FA9440E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C2C26AD-FACF-44A0-AF35-E4F60260D8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091D3243-DBED-402D-9379-B645E3A5205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FDDC1A2-0349-4D0F-90F7-37DE62A652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61515B4C-430E-4710-9AD4-843ECA3085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E778B9B2-E500-412E-8E7E-4B0C905506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7781C694-B7E2-4581-8504-8B8040118A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57D3C856-BE28-4018-BA33-D137DC5138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B18EE490-64FB-4C02-BB8C-C3D49B7C23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0068F93B-51A5-4E1A-B352-078E0A72AA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65777608-04A9-4C7F-AD84-1BABB485AA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81140C6F-0E44-4FF8-A875-F0A2C44518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A0046B39-96A3-4B49-A055-9BD08CF68A6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F7CD9906-6759-4A09-9A83-09FD324C6E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C6E3FBD7-5C52-4663-AD5E-C3E8EEB5B35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10E1A85D-9EE6-4149-9994-37B4F3928B9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B6E0494D-9C56-4D08-AD8F-6B4CFC1075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5F92633F-F219-465F-9FBB-0BCD086232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274D16B2-15FC-4CF6-AC9D-BCF052007B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E0F5FB95-02A1-469C-8F2D-29026EDCE8A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DC29DA4C-996B-4F4F-A531-6F0143111F3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A1669353-A688-431D-A0EB-1E26DCE685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1258E0E2-F3EF-49B4-AA56-3B7BE31F97C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BD91EFAB-A47E-421F-AD76-106BA247B0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33040B6C-6323-464E-8E83-8FE2AF82E3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B3BE5F09-7D45-4DAB-B63E-8F848FC51C6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A60D5978-B4EB-43D9-95BE-B841444AF30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C4175A7A-F736-4BAE-82DA-B3C93743E6E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2DD684A0-9F38-42D7-B3A9-3710C88E456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E2575BD5-9351-419D-82C6-E392BA4AE6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522A82C6-1AD7-4A72-8817-44C55BA653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FFDEC43-1E13-4707-84E5-0AE80CBBBB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24FC2F59-2FF2-40B3-9B7B-A8F35933BF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C3884D9A-7AB7-479A-BB88-6FA0DC279ED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E245183E-620D-4F3E-8BD1-89218864CE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E2472C86-4E36-4EAF-9381-C9AC167B08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58E38AE6-57CF-439D-B4EC-8DB3D06753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560625D1-F5B6-487F-B7A7-F8E781348C3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3712C5C0-0971-4636-BD11-907AA0FA27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A73A501D-6196-47F9-9865-314BDF23342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3C171B9D-F905-410C-AAC3-BDF3E6E905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602E8C07-FC6F-49E4-ADF6-8A2AFE10A9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7C2F515-5CFF-4E66-A858-4E8739E34CF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789F82C4-4A30-47A7-8326-C504BA4712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C615568F-E980-4F9B-9638-8A950419DB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2381DA6-E611-431B-9720-9AE1F24080C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6D9F5387-CE17-4C6C-93F8-1BB7E80ED2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CD390C0C-F064-41BB-8AF8-FB970FA2DA3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524306A8-2083-44EA-AF37-78C2DC66EF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52DEF2D5-CEBD-4635-AD7A-112EC32121C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1FF13ECA-917C-4ABC-AC81-B183EC84B3D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A4D28F3F-3843-4B89-966A-947D35CFC96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C48BC265-14D7-49AF-80AC-0E2457DAE6D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E1B621F6-E215-4664-9E89-C4B5DEB80C5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D0564AB8-E114-4670-BFD0-95E8E6CFF4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05154D09-3C72-4AF7-99DB-5B5E9B458C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F9FEF906-B746-4AE7-BD20-280AEED4610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0BE41950-EB15-4317-BE57-87F040D0E1D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E01DD13F-131E-4AD3-94F8-ACBE5C8EEF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70FC086E-7A5C-4126-B0F7-DC15A8B187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6C1C907-FA60-47A2-A893-E5DF2A48E3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A7D52C93-E0C3-4833-AD6F-8E686A3DDEE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9CC1533D-5579-404C-AAC7-9685EC9545C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9B6DDA75-BF02-4B3D-8E21-6172785C7B4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FC6D31DD-C0D8-4741-B17B-FE0B86B772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8D6E7529-F8A6-45B0-90E6-DE1DAC0649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DDC9EF1-9A92-4711-9337-AECFB70027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A64D1073-1FDE-4149-95D1-DAE5DF9034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A2301CB4-1EF3-41A0-8DC0-9507A90063B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6A137DD-80DA-4323-8416-90C518EDC8F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FC6326BF-15BA-4DCF-B4D4-825CA62A401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34DFBE4F-6E3B-43AB-A65F-230990A119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95997495-DF0F-4C34-8CFE-30C05D3C23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70C765A8-33BF-4A92-A59F-420D363C84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967B0135-C037-4464-B542-686C6329549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947CC29-0FEF-4CBC-B22C-7CF3886842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4477DC72-53DE-4EE5-BBBE-3D6DD54378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73B15B14-DC4C-406E-B4CD-C1944F6F59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C9AD87CE-9200-4EFC-8D47-458AD3BBF7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AC4D9C4-8E6B-497A-AA5C-C9FBCE1DC19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A20BEE1B-F05E-44BD-9537-0728F57B45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4A9384EE-3348-470B-8C19-3CDFA1AEF7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8A12C83C-830A-438A-8792-0F8C468356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F2E577AD-A07E-43BC-AF3B-E591178A18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19B66FE5-07C7-406B-B60F-1B97AF37FD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4DBE816-9D0F-46A2-BD37-1919BC2D68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B62BD88C-9B2B-4F56-B331-70ED8B3EA02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5075238B-0C15-4CAA-BC44-6C0B2C39FC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A97888CA-BD00-42AF-9AB3-AA9EE582EA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01C815AD-3541-4830-B501-E36941D51D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2C028FF2-AF74-4BA8-8AE7-D6663CBFCD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17518E1A-CA09-4B88-8DA7-2CBBC1DB65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2F5E4B91-8B59-432A-9DF5-13176229D4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EEFE7C7-8BF0-4224-8B23-DD2F56C508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D6CCDFD1-98C8-4309-A320-E233D55B7DB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E1F1488A-1CFA-4FDE-A291-3FC61B75912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A3CFDD97-A633-4253-8EAC-58EC8F38F6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C36B3BE3-C5D1-427D-B9CD-B1F4BE865FD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3EC4309E-F7EA-41BF-8DEF-D96FD573C15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FBA0FA6D-C7FC-4139-A9C6-4A0C14571C8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460DFF8C-B096-4C68-AD80-F1776E8E53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F1B65D81-6B2C-4339-B4B3-FC73099BF5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8BA9BA38-C594-4C40-9F43-6B176FD2B95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52A20AEA-0FC8-44B6-ACDC-86C9E20FB9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0EC420E9-26EB-46F5-BCFF-39DB7B36D05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9BF439B4-8787-4636-BDEE-4EDA56B32B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AB44532D-6C16-462A-B37D-42421783AF8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5519D230-0E87-4001-84F9-7CC995796C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FA1979A-E5C7-40FA-88DF-3C50D67147C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162927B6-9274-4A6A-8C27-6D4F7DD681B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21DCF2BA-FFE7-43AF-8CBE-DA38B44F56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75F2D06E-E858-4647-A00C-39359CD2FC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5DBD463C-4816-4B13-A24F-8B79D85546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80452A79-4DDC-4232-9BC9-B503328476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81DE4CB0-AB8E-4313-AE79-B558801695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FC96420B-46C7-44EE-BCBE-C85A3A67AE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6CC35AB8-1A7E-4108-A00F-9776D54C2B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BA151127-0221-4216-8629-FE7EC72E4E2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7BD4035-5D82-4DF3-B3F9-B5CAC852C8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F35B05A2-6D05-4C63-9ACD-6237C5BC885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6A9A757B-AFF0-4834-A76F-B8067708F1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7F8E6E3E-3BCE-4E2A-B5E3-CD356B643A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FFA1EF78-EF03-464D-AD16-1B0900263EA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4EC285BD-0F8C-4CF4-9533-F2B496F4AE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FBD5D129-F400-4AB8-96AA-C44AFAB6625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47563ED6-4CD7-4444-ADCA-5D24FDBADA3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12E280E3-212F-46FB-84E6-5982861FEBE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6DBA8D1D-433D-4AE4-8F38-C9571D3178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30EB107F-0342-4DDD-946B-F198911C0F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B39BB34C-D7E8-4611-9352-90C6A81282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ED344F4A-AFD5-44DE-9894-585ED6FC96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75FFDC16-D611-44D3-A560-B1015CBB7D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426EBADE-E506-437C-BE65-D9234BC029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F9422C72-6A2B-4A04-ADC0-87540B91FF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D8AA9C3D-F157-4C01-BAFE-DBC59B91A0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76B75900-54D7-4305-BD49-77B2ECCA67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57EA3E4D-37E8-4D92-9229-CF1AFC8C6B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1B5C814C-7ACB-4C8D-8BC7-0389253A531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A1285C47-DC12-4F9E-B28B-7A65616C0F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A854D66C-2ED6-46B2-984A-64DA66A9B3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AA1ADB8B-D507-4724-ABFC-A763AE51A81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1DD484E6-3C3C-47DB-842E-99BE9C0DE8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D43D05E6-BAFF-4C80-BD0E-B759953FC4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356D3F01-9268-4A89-80D0-F43A17B002C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69BC5B9E-B65A-4691-9829-8635EEF2AD8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753CF60-208B-4A1A-BA3F-7B0EC11CA8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EC89F48F-A47F-4054-9969-C6A6A5CDDE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27C26DE8-3CAA-4914-AA93-4F0124660E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0F06442B-4F59-4E08-96AB-3365ECA0E8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E295DA2E-D1EF-4023-9B1B-FE3CE5E953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8C9E4D6B-51FB-4DF4-8106-995371E7A4B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F3349A5C-BA0E-4B5C-8C0F-06D5F0ACA1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81AB7DA6-A81F-4AB7-9A7C-8B67D392A1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235C6C88-7D91-4441-B502-5E795A40E53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CCFB9B0C-2496-4A23-BAE6-5131DD9552C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61DAF230-9B9B-4374-A153-3B5BFEB745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06E2B94-F7B3-46B7-84F6-5E3D70B95F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E0B3134D-339C-4766-9B81-4B8552929E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B64CFF9-6CCD-441C-A809-2962336DAC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7465D0B-DCF2-4E89-83A0-060D0BEF70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3908C171-2137-4152-A555-DDD11012CB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F2BEA8F0-7138-4DBD-A3A8-CB4D0CC110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8AED2FA4-68B7-4004-ACB1-8AD910A5FA7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767A1C76-02F8-4F80-B25A-62629CCDA7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4A2745F5-CADA-472D-9895-A2280A5A0C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7377F91-FC6E-4C7D-86A3-A00B090E9A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8AC75C-454A-46F2-A9F4-9E7D1E04F0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CD976CC-993C-4236-866C-97301FCBEAD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3AFD0B2-2C41-4A1B-A521-49DAFF0F71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4B585AA9-6334-4C17-936B-E0AF57CA0B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F0FD1620-BEDA-43B2-9E14-D9C1854101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E42A7F8D-3148-477C-B497-D141418944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EE703560-B4B7-48F2-A12D-11B36BCA7E3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1FA2D939-D1DF-425B-8775-BAE01779C0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C0172779-152A-4E33-9E85-C39875CD103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BB238A57-5328-4689-80F0-DC316FB77F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12F1184E-D536-4102-8F89-F688186E71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D144C6AD-ABD0-4647-82EA-72237A14DA2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FBE4605-F270-498C-82E3-578A184207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2632A0C-6FE8-41C5-A27B-0D2846D4293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834F8847-9B61-4A78-81A8-BDA5DC0B115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135738D6-55CE-4D91-9752-7E8D716B6F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E792C0C8-8098-4099-9898-C2A28B21DC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E7992306-D674-4ECE-9A76-F68B0BFF5E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D0895E3D-A09B-4D29-9245-2D471475CA0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30B36CF7-27EF-4195-9151-1FB6A5A35B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B0AE9C68-6251-470F-B77A-89BE8C8A64E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DF1FE770-74A9-4B30-8037-4F8B3962F26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2FEDBDD-0974-4425-AC85-02145F58796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C03EF70E-A3D7-4757-B88E-FC40269AC1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C782D9D-70DE-4B2C-A760-7384BB5CED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D495F9D3-50F0-4E51-9954-2EB626F25C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49F8FC4-D363-414E-810B-8297D38102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8E219A80-94F3-4412-B10A-F2A49CAEFD2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F766AA04-A17E-43C5-8C89-0BB537683B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67260F42-3FC6-4281-AA3F-5CBA7BD0945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B1BDAE0-EDC9-48B5-994A-4DFB489295B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1C6DC353-4A78-4D21-8BD2-D8CF31C22C8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3DEE47F9-3591-451F-A4CA-1B5C792474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1A0574CE-9B56-41B0-ACC9-11FC89D8917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43970635-1155-4D12-ABAC-13AF870E87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139A5FF9-0FD9-4771-B3F5-6333F5A818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3AA7F2D-DBF4-4E6D-A945-045A486FB0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2379A5DE-6A2F-49C7-BEAB-8DA90201122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BFF986F5-41D4-48A0-970D-7248AC35B0F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2573F0F-1090-4A5C-ADD9-A86785D4766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C2B6C070-40BA-4A3B-A6DB-AA9D417384C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A762906C-CE3E-4CD6-811E-183DF92ADE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DCDB7216-1C68-437B-AF8A-62E1041CEE5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5C16D524-D18D-4185-B467-96886994F7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C59FC238-0C08-4AE3-8374-3E43D0D4C8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1B2B1810-FC5C-43D5-9683-4FCBAB28FC7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D2465BE6-2A61-4C5A-AC63-B04907AA3AE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B0E4DCE4-E556-46EC-9E92-301E7EC58C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5336F12C-EDE8-415D-B20B-0CA3C88E89B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E4CDF5-55A8-44EF-A9A4-07AD399648E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DB68AFE-114A-43A3-8384-2E2E69AAAC2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5DFE2A36-5BCF-4046-848C-4AD6F9106E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D47DEB78-236B-4855-80E9-F0A815891B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FD8036EC-E3CE-4E9B-8C46-85E9839255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7CF3A25E-C338-467A-B498-8A14E393D85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A523084B-119D-432A-8D68-DECCD06C47A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F8E6B22E-6BA0-4980-A422-F03A84F6A9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0B7095A5-3A19-4218-B132-E550925B38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1CEF11F-1FCD-4C9C-A56E-303FB611B7B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76E02235-9004-4680-BA7A-F85DEEF7C8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2422129F-DB13-453F-8647-1A19BDB9B77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6574BBF3-0EE3-41BA-AB24-36AA834E476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BAE2AA64-4693-4B08-96E8-9C4C479ADF6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557641C1-8D25-4A9B-978E-5D77CDFC80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BE3F5540-5D56-4C18-9FA0-D15FEE3D225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EB651E49-30A2-4137-8044-BEE04ADF8C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EEF7747-FD3F-4CF3-B015-F937364179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C61054D0-C8A2-4D97-A1D2-160194488CA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85B04B73-E7A3-4E2B-A091-384DB84A84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F289B39F-C752-4A55-B488-16FC7D213C2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DCB29F5E-95A0-485C-970A-125CD190CD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134E0492-CB37-4C9D-831D-9A2FA04BE6F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3E1986C9-2560-4976-8E5E-335F4E09AEA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0DD04773-B659-4F5D-8024-916DDEFCFB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7EA3AB5A-6EE7-44D6-BA49-28B184168DE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CBA4F1F4-6C4C-4698-B4EA-1E874AF49DA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07424B9C-B2BA-4ADE-912F-DCA278F3CD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C9E16447-66B1-469A-97B6-9D3CB0693F1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1AC36502-2514-47A2-83B3-41018CA81B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1C996C05-DF4F-4ED7-B13E-C39A1A4500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20D265D1-D948-4C34-8710-FD84CF3032D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360CD2F7-A16F-4325-A372-F6D64739BC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321AFDD4-7599-4D6D-A3BB-8F581237E7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5AD4D940-2C8C-4E3C-994B-7D21BEEB247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E81DD57B-608D-407B-8505-EB4479EBD1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C73A17E9-300A-4BBB-98A4-6F9E55A1292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A1C6FBD-2B48-4FBC-831A-8E81341926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C19379F7-FE09-45E1-92A6-449BC46672D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FD9F0162-2717-41FA-BF05-6E8D2CB05FF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E7A3D73E-C456-40D6-B679-68B7A522B26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C2A0D46-317D-4B87-B98A-EA194F815F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81269011-B04F-45AB-9484-5EE61CF85C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C4BE91E-8A81-4FEC-A734-79D1A156DF2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916B87E-A65F-4D24-85C9-70B2097813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C7AB343A-9100-4118-BA24-DEA0AC5C65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F6CAEE7E-3510-48D9-84D8-22D7303633A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747E74CC-FBC1-4BA1-9AA2-9AB1D74632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262CB945-5E1B-4775-A477-35C1C92D8CE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D41FF669-4A84-46BC-B150-865B354C998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A933BFE1-66B0-4275-B17C-A172693BFF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1B073B8C-4304-49E7-9349-BB2B22CD4D2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C23988D3-6728-46B5-8A32-8EA9611DB68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A7FF7AC2-1EEF-428A-AEE9-99FD6B8ABF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7CDAF4F1-43B0-4BE2-9BB3-9ACB7B608CC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0B7E008C-1A70-4AD1-84F2-F14D5E7A1B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AD2567F-A34A-46D4-8726-AB0DE77F3CB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0FB5D4F3-DF1E-4A97-B161-825582A675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8D2D7F52-8458-4CA6-A5FB-71B12F0DAC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F6B03D8F-1836-4475-88DB-50A78AC42B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458B7AC1-AC3C-4F84-A0B0-0540D3EC9F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95FE15A-9CFC-49F6-91D8-5CD9035254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C8A8F156-B164-4D6A-9CEC-93EEC29926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B8B437DA-081D-47CF-AA6E-C410859394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7601BB2-B530-45D2-8AD0-F895D514205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26B51D35-5332-4BAF-B2CF-C41917551E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02376209-DA64-4A14-A2A6-2F31D908962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DDDE1C16-049A-4C69-9914-8E68828A38E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0BAF2C08-CDBF-465F-84F3-EA764D5AD4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B2259328-4E58-4170-ABB7-F75EBDE45E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63FAC82C-86EC-47C4-A599-37033663BC3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BE3AF14E-8188-4C31-B283-A57B1B63BD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A5608694-48AA-4961-AF0D-4B6B03987F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FFB2D39-50CB-4DF4-8DE6-B85A3822EDC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424DA034-F8E8-43B7-BF51-5A22137D53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48AD8185-0151-4979-8955-3D55FA63C52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DC337BB4-A76A-46B0-A005-DCAD348C5A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EC9CFE0C-A1ED-4E66-B916-DA6F09AED1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B5AFC78C-6A6F-41D5-87F8-27060619503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32E0343-E877-4CE7-979E-ADBDE7BCAF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9533494F-C386-4EEA-8B6B-A0A7E33E8C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9B0AF30B-C548-48F3-A6B4-7435D69118C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C5920BF3-97D3-4C6D-83C9-068356E218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079FE874-B911-4006-B59C-6D5C3CF213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4E647EB9-56C4-4CB4-9C2C-A2C26CA65A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9BF104C7-9765-4E18-BB49-EC2A13016F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E0F7374B-77D5-4407-A537-D544765A174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256BB09B-DF89-48B5-B146-B7857F80D74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1015F757-7AEE-4B4F-9E9B-5082764FFE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D5A04725-3536-4C9F-B5DF-B2EE1595801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DA5FE707-F693-4BBA-ABFE-E1547779A5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5F654AD-A014-48F6-8320-2F72C87C3F7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AD163AB2-E784-4997-9C75-28D6286F206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11845C96-6582-45B8-9B9A-3A7770F44E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6368BEC8-04B0-4D57-8F58-AE87D18CFD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9190DAFA-BADF-4F22-897D-61CFB26F32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4EC8B9CB-B376-4E74-B46B-754743D09E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4FED8D30-85F1-4CAB-B646-845C148182A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C2DCF76F-BB52-4896-BBFD-ED86084117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AB68FDDE-C3AC-4DF9-A6AF-B11D1239B4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CE7A1F78-3C06-4F88-AEDB-A5BBF5942A8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AB31EDC4-630B-4744-88EC-615E7948D2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0E4A8867-9DCD-43BC-99E9-F962469DD3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9FE60181-85A4-4470-8ADC-77CC9A65AFF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5F12AD7C-5BFE-42A3-9D90-1EE965A17DE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2F85A4A4-EBAF-4A5E-B8EB-82F9EA108BE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0C1FE989-03F7-4580-891B-C54ADC0294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44A4BF6F-E24A-4F7F-9FF8-271D4CACBD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B75FAD05-5ACD-44AC-8CB2-15CFD4E184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2068605-DE1E-4AA7-B643-E2910CB5B23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BD549537-87A2-47C3-B653-62BDBDF32C9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C520DA0C-D725-4551-A345-5F7D7318B01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AFA25EE3-588A-4934-A1FF-27EA3C61BF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7D8F2C00-DADC-4247-A46D-314F5EBC03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E73DD908-1338-49DA-B426-E9363EDB7E9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76A2E790-27D7-4961-8ABF-C70C0B9755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70EA2171-A076-4A8E-B36D-046D199AFB2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3A3AB7F9-40ED-4067-B09B-32ECCBF5D7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5108CC8A-F5DD-4D3A-8C65-B414B7343CA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85DFF6CB-959B-4595-B039-F47FD1C82B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8F482C24-62E8-4E7A-BCBF-219ADC02C4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E7BE6B4-B68A-489D-98F5-EC86BDE441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75482248-61D6-4E18-9394-05095C979D6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91690720-5311-43EE-89A4-74797844CC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C0FD0D3-EDB3-439B-8089-8CD24A7C49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1AE8144-7949-4A6F-97E8-2110E92BF4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3AF743BE-44F6-4967-94F8-7FEDC32EA12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B421806-752E-4380-9212-EC94A17D12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3D93BDAA-54DB-4D24-BDDC-3208E00E9B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0469BC4F-6FC5-4F43-90DC-B8C85F7A6EA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D1F69B40-C573-4B75-9862-3181921B826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9677044C-A27D-458B-A854-24835F8A86C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5CD50CC1-3BCE-4597-AC42-D02192017D4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35E65050-E8D9-4F60-8012-B610C6619C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4A55EB12-734C-4818-84F8-7A2B7C3F71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E0D017EB-7757-43AB-A078-9B53FF4A30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9B53AF25-2E94-4001-A8B6-67DB145423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94FD4F4C-4A0A-424B-9710-B398D50DFCC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F312240D-2639-41A7-A9FA-2C68B2BC65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73E061C9-E5A6-4BCE-8944-6001B7924E5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B467AAE9-9E04-422E-8474-8DF9079415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BB57A82F-8554-4C7E-A965-E0811C71C54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3A072C91-78B6-4470-9309-E0996EEE9C5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FCC4362-E4DC-4556-A051-2FD2383294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8147B7E5-82B2-47A8-8D2B-01A02E691C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48F8446A-404A-4A7B-BA66-B70D699CB5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2BA6A1A3-C889-43A7-8069-DAAD00AFD0D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E608A05E-D4FA-447A-B62B-2E55DDBF18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E94AE343-2CDF-411D-AEC8-ABE6ACB2BB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DFF7EB1F-924F-48F3-A115-0AF20A7FAE7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759B86CF-D0AA-477A-8C84-A6145569AD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D794B9A5-40E3-4FFE-9D8A-3F717A341B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42309079-7AB5-4CA0-AD61-BD810B399B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61A6CC28-F82B-44C8-88A9-2E4109ADF3E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AD6DD2D1-E474-4507-8164-5EFB288C33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2F489DBA-3EA0-4B2B-866A-7E2D037844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CE09D25-96AE-499B-B9CF-991B1AB0AF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EC0E7863-F32D-437F-A323-D018CE9896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F5205191-F48E-48DC-B6FC-D2388692766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538FA1E7-949D-40CE-8A73-59C8269E639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87047DB8-1B8A-4D28-9A2C-36F40048C6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D780C05A-39B9-4A95-849B-F1F9FF22A0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6505D4CC-4266-421E-B61B-1BF93D53A9F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9B792A2-DCF6-4520-9ECB-8F75E3473D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A7A3093D-85B6-4F2C-A84B-9089374023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5483DF-78BF-47F8-A149-03E5920BBA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C54B0493-6012-4AFF-8145-59AD601693E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D0EE6D9D-3555-42E3-AB59-69759F10762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8A5B186C-6221-4559-B960-1E76C3F6C5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ED19DF3-6591-40F7-AC1C-7971EB5AA0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F864D7C9-911B-4565-A7AC-E9F67196B7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56FEE9D5-7E3F-454F-B43F-D2DBD00ED1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35D9B5C4-06CB-466B-A48A-7CF9DB1423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CF6F8746-3082-466C-BFED-C94D54CA4E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386CED7B-63C4-4FA2-89F4-01B0D3AA89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EF3B5261-016C-431F-8142-C44DCC47A8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32734AE1-4F54-4DB5-A2C1-E5C3B51E6E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3CA6766E-CF2B-495F-A0D5-9EA7CDF9D9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EC15434-5B1D-4F06-8D09-1D790932CF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4ED16695-FC66-4FF0-87D7-8D3D4483F2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1C9E4915-6F21-4FCB-B890-FC73E5A0B79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8E8A3305-7A0C-4921-BCE5-4DF60CF927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F666899B-4903-4844-96FE-B499DAC4F8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2D2F0FC8-377E-458C-BB9E-0657D7B956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158A8EE0-BF7F-4519-8582-BB75EE9AE8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0A90BC1B-B4B0-4C63-865A-83DA8548C28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DB3B1809-2860-4D80-9F6C-1947156B04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9E521580-0343-4FC6-ABB0-FD0425DCE15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20B636AA-0A36-496A-9883-5DA0A34553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A73D6419-5F32-421D-9BAF-B4BB949669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9E98C24-FF36-42DC-924C-6DA119961A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138EA0B6-775B-45C7-BD57-747C3B407FE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E73DD20E-9555-4738-B003-70587B0854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420A1D62-1048-49E4-BF02-B1EA036E79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4CB0613-1BE6-4A50-905B-9B6FE68ED6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7E35C1B2-ED2C-41D4-B838-F0471C08DF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A836FDE6-CF89-4247-B27C-D62B6E26ED8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2AB6E56-10BE-4ED5-B216-77E78AF42A5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2EDC0D2-487B-43E8-962B-840522ED9D4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7F56B75E-A707-4BCB-905A-B82E4FFBBC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C2719E5-DB50-4E15-AD73-AACF665A847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2D08F973-5417-485B-9BBA-942D7200B6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0ABB3F78-D74B-4129-A125-58ED15F9C1A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0EC97331-CBA4-4F24-ABE7-79381CB089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63F5EF01-C499-4A80-95F7-F813480933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C2624BAC-1186-4916-BE06-BD5BE3C320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A47742FE-D182-4048-AEA6-8A97A8E0BC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6569BFDF-82A8-4908-A52F-4F40F0D84D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37D00D3F-EB86-411B-8D4B-6AD59C2BC88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C235E47E-38FE-49D2-81DB-0D1B019114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707EF23B-B140-45AC-913A-76C4ED13BB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EE0CE481-A973-4C91-90A9-66EF4CCC9B3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B2C50FFD-6EF1-49B5-9273-DB7C2F2C95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F3C17707-54A1-4F19-AEC6-47F0F602915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1968BFF9-6D34-4715-9439-0EE8D454F1E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998AA4D7-BBCE-45EA-A295-4042322939A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7378E870-0F47-4E56-9E82-4F300D7922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FE22BBA0-55C6-4CE3-99D6-F5CF7A20CCA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70B0359-3B26-4996-BA68-8E7236BD37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9C09A0DA-C625-42D7-8432-BCC9E7CFD44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0A03E9B2-9BDD-435E-AF0F-B5D3B66094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588C60DA-AD40-4F46-8F76-6A161AB4CCD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BC5A22BB-780C-4569-A2BF-93238FFBFE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1B2A702C-0221-49AF-8A55-94F51D8010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0B3103E-A828-4C16-B473-F23CE721E56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D500A7CB-A07F-4F0D-B103-50AE831700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489B94BC-D5A9-443A-A285-02810DC962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DACF8E2D-415E-4543-8EA9-EECDC9C4338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24163801-8F2D-4B8C-B205-9395FB018A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DE925DAF-8E2C-400C-A0EF-4CB0AE858B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E3F5FB6-8AB2-42A4-9672-AE543B24CE4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56F71EB8-8C53-4721-AD3B-BB1E17A7E43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AF9B43EF-4C10-49D1-AE86-A3ABA80DDA4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4F7CB0C-6BB8-445C-825B-5154B52477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3C3ADDE-A0FA-469E-B409-9C39BD99BA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C5FA8D4F-1527-4440-8F87-3A83171008E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2CF34B8-C233-4CC1-A0D5-094CEFF170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3C7E9F39-B597-498A-B36F-39850294038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DC48B4B7-3FDF-4B19-BCB5-3A1E859E0E9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340D15D8-CE56-449A-BE48-128DE6BA61F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084B0187-CDF3-4124-95B3-CE2EFA0F7FD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5BEE7BD1-ADD8-40BC-A79D-59EFA364CDC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B1B9FD12-58CA-4B4F-8EB4-0EDFA0CA615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4296150-2863-408B-A9E6-9B100E79215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8BA64698-1F82-4CA2-86E4-178E7774F6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9F01089E-2503-4653-BB34-34F7F40294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30E70379-E466-43EC-A9A6-E362C0A9539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DBE8B2A2-DE1D-4F14-8C50-D50A0FD4BB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1A6839E-60C1-4E7A-B8BC-3C0FAA36A36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1977598D-E163-4418-9993-42C1E8F6DB8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45DCC7A2-F5DB-486A-9247-0D1A1B7847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A97A7F95-013E-47E0-82F7-0F9B85B0CC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0DB45D23-2A16-43C1-AFDF-3A8E815E495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D193BE50-B927-4DE1-8559-D12FB8D048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FA88EE95-F55C-452E-9D26-4A4E9F794CE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5F82B2FF-0DFE-42B5-8DFD-23DF55ECA7A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ED441EED-916D-46E0-8ADB-E17EC37F94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FE832E3F-892E-4B9D-ABCE-B1B98201082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C7688907-C96B-4550-80B3-E1829585AB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EE104E46-51EF-495B-8948-126873C53F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6574F0F3-5E36-4D99-8A1B-EC4ECD642D5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81032FFB-E4BF-4A85-B39A-3DDE8562D4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2D0CB7D2-3688-4EE2-A07F-203547F8516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20D40CF1-782F-4076-A11E-E53BB30E868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555BE439-6FE6-4C52-A71E-6CD0C76F09E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A27FCB34-B86D-4FF2-914B-46639CB049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9CA0FE26-CC09-44B1-9628-FBAA8EEFD5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6EB08845-1CBD-402B-9138-FA34703557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A7DF011A-2026-4C30-900A-C4222E9FC2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499117E2-836B-44E2-B72C-8FD0633019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CFB20A1-3C00-4FA2-A1A7-AC8138BE21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E263FD2-C5B0-46AD-9536-6565C5F27F5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3CD44057-FC6C-4884-BDF0-09985DC749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16E9E1EB-5F20-4286-AD70-A8ED2C743A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20C07F7D-932F-4FF5-8987-B0D14E2796F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C3A01E6-AF99-4BC5-A37D-5880251B6C7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96C25463-CE95-4037-B6B4-BC85DDD720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3FB1112E-7F14-4953-B1D5-580377E5A0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76B8D0A2-5002-4484-9DD6-C9745D1481B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B4DF27C6-BFE4-4162-8344-5E668874623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25CD0792-435F-4CE6-9338-8DAD3E3A613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D1804AF5-3FEF-47BA-B7DE-14F89BD158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C436F0AA-1585-4ED3-90CA-9D2B5218C91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AE26070E-4940-4B14-BF9D-C729ED4D9F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D6927CD8-5E0B-4425-B030-CDD0916579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1BDC5BB2-1F1D-4ACB-A6CA-7FA37886358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46C01B6C-E2C8-4EB9-BCA5-1880AA6901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4040141-90CF-4BB8-8061-71866C1C28B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38CAA574-E1BD-423B-983E-12C877A682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7B51E687-4F24-40F5-8BCC-73449DB79D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B9C1C97E-59C5-4192-81C1-C4F9BBA102E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30AC8F1F-8841-44E5-ABBE-00CED63EA3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D95EDE2D-C7EC-4074-838D-AC1AFD6EC1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EB01FE5D-0DC2-4812-A60A-840119C382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742E7025-BA2C-4E7F-A014-4DD9C25AE6F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E3873B71-34EC-4361-99DC-4B69257F61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DFDF1F1A-3F17-4225-9FAE-DA64493997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294B4AD3-1838-49F0-B849-9117120A9B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99B1BED8-2E0B-45E8-85D6-D4481C3437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F57FB7EE-87E1-4CE5-A7E6-A761A91991F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A35C1BA9-20CA-455D-8629-47DA7130D4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D2E8D4FE-96AF-459E-8632-E31AB68BE8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255FAEE5-8E98-45A7-AA76-6FC1D47010F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AC4C249E-71AF-4A60-B72D-31010A8EFE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2935F6E4-7F4F-4491-901C-A21E0B0A46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F220552A-A883-4FE2-A3CF-58BEBA484B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81C3A8DC-5C2D-45C3-8A69-7B42F476C2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99962016-0569-4C12-956D-5AEAD79FC8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24C725DC-5C92-41BE-80CF-B6EA34D39A2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CF408B94-9205-4347-83FE-9F9F1E5E55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7F665D4-1730-4338-A401-448374862F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95C94C5F-CDCE-4E77-9529-8FE0FE7386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390EB009-3ED9-41A9-A9E2-7C07C8AE205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7EFB9D9A-D927-49F9-A4CB-5C71DEE49A8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4D2AA34F-E8AD-4CF0-BD4A-BD1B3429B9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E18F44EE-20F7-46B1-8D35-31657434384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323A50EF-9D91-459F-8F10-C6B73F3C392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F1DD6A3B-4EC5-4040-8655-74DA9E8269E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FA24F2A7-A5E2-4B06-96EE-0BB745B968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BADC8744-958F-48ED-8E11-BD3D99725E6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94828148-DB6F-46FC-8477-6428BC33FD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1D1563-5F86-4985-A34C-F9092FF7233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05E1B4A3-7A25-4B0F-A8C1-631A9B82CB3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30DD730E-98C0-43F8-BCE0-E7FBE2A5A44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3BD5BD03-BECD-4438-BB82-ECD0FAF3BF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B23DA83-8F50-4EEF-A5A4-D834352073B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A44322D9-4327-43F0-9247-3DC9BF3290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15F9DB25-E153-40BF-82E0-1E0CA3CB70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92F62737-6A92-495F-9982-EDC0514DD58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435B48DB-1632-4E5B-BE2B-E8BB05525B4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AC8FF458-4008-4649-B8C0-8937EECD0E7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AAF1E1EA-03A7-4273-96F6-5A107FF8B9D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4EAC277E-7D48-4392-9429-E48BB61A34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62F055C9-83B7-4C77-BAE0-22429AFA230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8109C995-6E96-48A4-A448-241A7DBC34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DB72E02E-3EEB-4035-AA13-5A381AF48CB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3B8B49E3-E020-4714-B36E-8100C82887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DFAB8A5-543B-4DF8-BFF6-6075B22707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6D88C715-736B-4C9D-94BE-66EFD07169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2B6AD872-83FB-415E-AADD-2B950F5968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96358357-08F8-4A70-BB58-5ECE17E9BED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0D95F5F4-768E-42A2-BB4A-44652A96F4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28BD09E9-0297-452F-A7DA-086787D35E2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9AA764E9-D017-46A0-B75C-B4A24D58B3C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E6F2ADAC-A1EE-4916-8709-989B7B600CC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E6BD7D70-0E21-4C4B-B871-55E8D0132C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DBB5C9D2-8A2E-4467-B5C1-02CA2A9902D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BB8656DA-6867-4B49-8A21-76C2373C2C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9E2ADFCC-CC20-49D4-AE3D-73A7F015036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9080DC50-6281-4266-8F25-89C64B9920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73FE88EA-9335-47B5-9631-DBAFCCFDC9F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32F7DD35-76B9-4A1B-9051-1BFA44A5AF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176BE287-4B90-402B-969B-272603553C8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8C6CEE2A-1B86-4602-96DA-580BF2DF99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E0DE18EE-AA0D-4704-857B-45A5C224BF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7D9202BC-D41F-446A-B7C2-FA749ADE42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BCD6EE8E-D80C-436D-A84B-BCC625ACA6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44C7D4D7-3EAC-497C-ACEE-175E0723BF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BFEB705-5588-4BE5-92BD-3DF8EBB337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0E99A689-582A-4410-A00A-D4DDFE44C5C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A8200659-4221-4232-A0A5-EC63C37A94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331CD0B0-C777-4832-86B9-176C505535A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F7B3CBC-222C-45A8-8460-F9B27ADC1C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9E1FF7A7-8034-4B07-84C9-C80933C8F71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DEA496A5-E88F-46BA-84E7-A69E0A66680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BF8DC84D-4EFD-4069-9BE5-2F7A65C33D1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2300CFE0-9659-4257-8E63-D5AF4E58A0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8A5BBE6B-610F-4960-9D05-ADCDF74B02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90BD3EC7-21C8-4537-981F-89C2B60B9D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0B6BA419-D176-4F79-A17C-6D39D513933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6CD4CAD4-35CA-47B0-91E8-BD50B85B0D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8F894CD-96ED-4197-8B2D-8219E3A753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321CACB5-FC6D-46EE-A52F-A1F7CAF1EE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A38C636D-63F0-41E4-BAB7-F57C26183A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0A615601-D719-4C8F-A132-AA11F63BB23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64AD9A2D-601F-405D-93DE-2954351E3A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EDE4DEEF-911D-4080-84A8-48E23ED4A9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3D6DE558-0070-483F-A697-F0E1D30A569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E540AE85-D77C-4758-A1E2-06DB33B855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A321A1B6-1E9C-42EB-9585-4910605A60A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D90C3ED2-396E-43BC-9B55-D89F80A21DA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357B4548-DED7-46FA-B595-728CC9B67E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5913CDD0-2391-45C6-B553-91E01FD6CBB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0BAB5584-D78B-4F77-B0D2-4FE4984B39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81311757-50DC-45C1-BE92-FB0566BA67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492DA401-F236-4C95-B5D0-0F30002A395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BF63FB9F-0A5B-425D-B67E-81A9C8C74F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1026EC70-25FC-4550-8481-911D79B47C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6397DF31-CDEC-43D3-A3A9-1892B53829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4F5E5206-AD76-4FD9-A4B7-E3BA7FAE008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2666AA73-9F1C-4160-A55B-09F57BC0F6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72DBAEBC-7E28-4AAF-822C-CA59E4ED73D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E6265F39-CB5A-437E-A64B-3EBA27FDA9C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B8B388C6-94CD-4212-B91D-578C81DD88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8C3AF469-F3ED-4FAE-8A6E-2D9C6D43825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4F85BBE-8542-4D56-8856-26D5700C69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305C9033-54BE-4E34-8B40-A1C6D083BCA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24A060EB-E8CE-4C86-9467-F927E74D5E0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57C61D38-8E18-4110-B1A3-FDD7047FA3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2A1A64E4-79CE-45E0-A81F-7E2CB798ED5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CD147A0B-E455-427F-A5DD-76ABA99B51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0F561D75-1C5A-4708-8664-93A2DA2ABA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7FBFB5DE-ED06-4DE1-8C98-19E88A58B9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449B39F2-3C9E-444B-8894-7F4A809F87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9F884508-DED6-4E5B-AF15-C91795D8AA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65ABA0DB-4FBD-459D-9336-31837A147C1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581C37FA-0584-4F13-87C1-C44503BA00A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A0CA42B9-C6CF-4A91-B415-14CE41D94A4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BCA641CD-55FA-4ABB-8EA1-E1FF9E7B34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B4443B61-BDB7-4DCB-BAC8-4FC79A7F5E7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160DC8B2-E419-4AD2-B1F7-53AD1F5932C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CA739D8A-F6DD-4E84-81B6-FBE8A05A83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9576A3F7-02F8-4037-B07E-AB52DACA34C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1977F9FB-B003-4F76-A63C-1084A51B2E3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5B56F5F9-AC48-4A44-84CD-F71311841B8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98F92E0B-9CEB-4C8E-8B24-140E8ED017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2BDDAB3C-E488-4FE9-899D-175994DAB06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C448002-646D-45FC-B813-E69A868045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3687F128-2284-45AD-ACE6-BF14830337A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86D6185F-343B-4F37-BCF8-FED94C9250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5B0EE2A6-08CD-43E6-9020-51CD5EF4814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CC7FE34C-7E73-48B0-881E-13D165C16D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0DF729C4-71ED-4954-B17B-7664520EE4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7239A31-252E-46F8-A70F-3C48ED1BFB6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2C90E503-0291-4051-8009-FBCE640214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CDB7E755-C4BC-4161-A587-15DB8645DDD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3651DC9E-DD62-4649-92D6-92A2AA78ED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7E6EFD00-FF26-48C0-8DF4-4F2659808FD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30A9F507-1ECE-4B4C-A59A-D0EDBC8BEDB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0F52D653-A0D3-4392-BD9E-079E02162F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CBB73DF8-106B-44C6-B57E-8807E74D47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E9E02702-67A2-4CA4-AF03-B908792A315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81C8B9D6-6958-4958-94E5-9D87F8F443C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FCFEE62F-CE3A-4C30-8CD1-B330D52E941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6ED620F4-3E36-43A5-A707-D41F3B8C629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7FD8926F-ADAD-4575-9AB2-30CE7380BA0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A8770253-97EB-4FAD-BADB-0EBA54DC3F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ED8EC783-434E-419A-B243-97F7250627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68D27AE2-9C50-4B93-B4D1-FC0CF6A168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75EAD6F0-D788-4292-9503-71B80BA6BE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6C1A3B7-DBDA-4BE3-AB93-741C3703E7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7E452E6E-05D9-4A1A-BE4B-8A6FE840679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A1B368FF-93A2-4CB4-878A-96419CFE5EB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CE40EB50-558E-424A-8B32-F69E4C731C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9E80FAF-E9CF-4FCF-B3CD-69BB30D364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C75F5D75-3708-4986-AC7C-6F60E232886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B1DF6F5F-208F-45DB-8862-40F260F35D4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36281F89-CA21-4BDE-99D9-2B975F949C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7517AD3B-BE45-4677-AEDE-5D421951988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73604032-E454-4D79-99D9-B20B8939606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FA8D03B0-F8DD-4BEB-BD68-86A8612679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449746FF-16D8-45F4-BA09-F82FEEE49A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6B3DB026-957F-42D6-9F3E-B43586CC8C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7E2A5A2E-7B5F-41DA-BD29-8AA80C5090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003FC15-6CF4-491A-97B0-45134821E8B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94070B90-4B2E-4F8C-9C15-9FFA8758D2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59C819CE-38C3-41B1-903E-2BBAB9CDC35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98E66890-5E1D-4330-B750-882CE57B7CD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B3978CEA-D523-4A61-8D9D-17294852932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BC59E6-80DA-41A4-BF34-26CD787C6F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B466F2CF-F594-4E73-8312-D4EC16C66F7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09BAEB58-60DC-497F-A05D-3CEB295EB3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F82F22C8-1E4A-4F73-82CA-AA0EEEB500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D7FF9F28-7368-438F-B472-CBDC6EB7CF7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33FD921C-AD82-4404-B33A-85066CE315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6B857280-46DB-489A-8C0C-190F39C4EA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369AB8F3-2644-4C57-9207-3F6CC3308C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96E2E5D-2693-4A2C-8438-04EF6ECB7E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79387892-1F49-4869-A470-E4B88E7F32A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3587E2-86B7-4291-A3AD-90C75382ADA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7909C0E-F1F1-4F59-BA69-2F3CD79FD22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E4218B72-E576-4850-B078-E9F960F1F6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233F007D-433F-46EB-ADEA-B0C9B4AF87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A090228B-F50A-42CA-AC84-316633D76F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BA42C83F-CD1A-4D21-A1A3-C5D58A65BB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A4FAA715-1919-40E0-8889-2AEFCA88DE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3153DDE2-4AB1-4A35-9E2E-4A10C449B49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90E011A9-BC0B-4A57-98A3-F755F933858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64DD4D84-32C0-477E-BAEF-C15CAD19FC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D6D0648A-F7E5-4FCE-877E-B1F1D2ED612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C4E2971-A904-4C31-AD49-6C44D50A87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EF3490E3-7023-4A8B-8164-969641F608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78B330F5-A0F1-49F2-8C76-AEF54E2029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E88F4294-27EA-4422-AA3F-543B59C41D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D42F912B-87D5-415D-A4C9-C5B161B9AF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3B52AAB0-1232-4F70-BA5C-971B7FF519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7B2D35FA-FDEF-455E-ACC6-BAB5CFD1916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027E2433-DCBC-434D-A1C2-507F0DE24C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54069236-717C-4F83-8647-CD680D5A98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F804A62E-22E0-4670-A317-8D30BFF56F3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E7EAD00A-072B-4722-8B9E-5CEBF24C9D2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84BB4E92-B0AD-49B8-9363-0D8EFFCF61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CF21A45A-93C5-4B45-A8EB-B31491EC9F7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BC2B0C8D-D98D-485D-AB45-E70141B4E9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02040FD1-37E5-4DC6-ADCE-D2261A3B7C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321B6737-B5EC-40BA-AE05-A5C6B35C72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125F9C2A-AFC2-49C3-AAD4-D3CC2025AC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9059C862-C4CC-4CC3-B936-F0774440B0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7EA7CD8-ADA2-4B48-8AAB-F4CDE019F63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6FC90D46-5D40-4959-87C4-AEF276E6CCB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5E4697D3-B74D-460B-A17D-3E38167E698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4B056493-8AD9-462C-853D-9471D101B1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08219431-9993-420F-8303-2E56CC3859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5DF681D5-7DA6-4257-879B-E4913AC99A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D3361F3B-6ED6-4D09-A41D-25AC071C54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F265DBEE-BEBA-451A-83F0-C8A48543275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A3AA6FD1-59DC-463F-BC88-436DFD02386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0518FD27-5B99-4AFC-A909-153A1FB1525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EE452BD2-24B9-4B00-B1D7-B72A67F1174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53A943B4-2FBB-4568-93C5-DAEC4953630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D3EA41A8-F7FB-4E32-9B5D-C44A4DA7ECA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CD1E4F50-2E0B-4B52-9F77-3C06566465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AE47D0F8-4139-460C-B701-1873689250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794E7D2-C65D-4A9D-9291-4BA9C49FFE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85E3EC34-A566-4CC7-91CF-2EBE5DBD96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B940F383-F58C-4A0A-BD57-12E9F40653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512772D0-70D7-48CF-84C5-976664CF82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D77F7299-A6DD-49D9-919A-8BDCC3886C5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38B9B82B-1F0B-4221-A2CF-3D13A3FEF40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44E4832A-53AB-4221-9072-42749F295E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5376BFB1-5DC8-4FE9-9B57-34C1DBB7351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F660C571-A66C-4557-96F0-BE6DAEF386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FF16B48F-1C2F-45D0-8AF5-B70C4B3637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0210752E-F4A8-4526-9F17-1F7C56CEFB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959167F0-01DE-4F6C-A0A3-45B2A9CC16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B29FB503-A736-40A8-859A-5801E937582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D5D0F99A-E663-41A4-A7A1-8FA384D920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83FB6F46-509F-44B4-A158-3CDB617CE72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8A334081-3BB9-4365-87F7-80A5E8F361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C8934372-8846-4732-8F04-1EEB5C570F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5B9639C6-66E6-4C8E-AC3D-AECB94494C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4F0F7C43-4E22-4641-A6AC-5321A7D580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227510ED-4060-4139-9292-7587222039A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4E09F93D-4F8D-4C89-AF71-FFA466569C8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AE7D53C6-99C6-4892-AD4D-05B64FFE43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323AD698-6180-4876-ADCE-001ACB5DF1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88BF75B3-A27A-45AD-8C63-1B9977E4F2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C376FE6-9E56-426F-B62D-6FFAAF2F59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35892824-391B-4F4E-8C7B-4F657AF0063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0B607E97-12DE-462C-A8BD-6BE28946362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7072052D-ABD7-40DE-9FF5-F84BD095D87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5FA7D4D5-C8A2-4C3A-BA6F-6D745D40EBB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75DDD83A-E281-4A2E-8B95-F4B37C4E00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B0C8D2ED-C0B0-4E20-AB0B-E5DC266984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77F83556-7ACC-4EC9-AC69-8C8D7D21D3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4B20A959-6CD2-4D34-8790-342FDE267B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D913967-7255-4892-B5B0-41B32AB743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2E76F2A7-00A6-466B-9C6F-2821E2D6FF8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297A4F0-2861-4360-A3F9-B270C9A5B1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5AA8A95-8E5A-4764-BB39-BB5EB8598A0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C78A41B1-9C5F-4F7F-90E4-2C2F32615DD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3D863E19-AF5C-4D0B-A2F7-266F09BEF4D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DBC4DD76-18A3-4390-A951-ADF480BE39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B6D6AA2-31CC-4D08-96AC-9D28A688B3F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5FE81E4F-2E5A-4737-AF89-652FF99E3A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FF625CD3-1C1A-479F-9DB8-3A9F2B5B75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959643F2-FCD0-43F6-9D8B-87C18430E8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181DE774-7616-4632-B96D-EA54AB96A3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180D47E5-4045-44E6-85B8-29FC3FE3CB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B5BBACEF-5FB0-48F8-A69D-E77CCC1BA8B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ED54415F-8726-4464-80A4-198BD1DF8F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1DA52E86-CDB7-45A7-87EE-008C6E0CBC0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C2ECC185-2FAA-4995-B068-06387480754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0D97A413-D096-451B-AFA1-EC9C8A27887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9B65E039-CAFB-45A8-82BB-232F0B34E4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27C6F368-85D1-4E00-A6A5-9A2868E7154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32A63251-91BE-4A83-9912-D298462061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C9BA1D37-60A5-402C-8B5D-FE7FF6F08D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1E4C9DE0-82E8-458A-9379-5B4BCC1ADA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8A4E86C7-5D25-46E7-93DA-4D120CB2A7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DD983AF1-F4B1-446D-BB08-8D0BC255F75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E6C406B7-95BE-425C-A2FE-760F2FA72A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58953985-AFFA-40C0-8DBD-137A673FA9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D166A138-33CE-42A3-95EA-1D3D8123F0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AED287A5-C614-485E-B0A5-26FF7281D4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DE15492-152F-4EDA-99A2-32FBBBBC34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364CA54A-72E5-4A12-AEEB-0AD7423093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B0E0D203-AB7A-43E4-B714-EEB17FF359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D32884EF-EE53-4953-84D7-12BD6F746C4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D79CA408-53FF-42E9-A519-DE69421D5C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DB036E04-1230-4C1D-967F-3D2D6AAA9B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84B197B1-5EEF-4B8A-A4D8-277DCF5AC10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1DC842E6-775C-49AA-8E77-6124A435E6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46B19908-56DE-4190-A76D-E0F83A4008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4A20050C-E7A4-474B-8D5E-7ADF10670EA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AEED25B4-32F6-44A5-869C-13F44AA9CAF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AA0F76BE-0F7C-4CC1-91EE-C888FE8EB95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28426AF-E59B-4870-B490-AD9970ED641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8967139B-B718-4FF2-8875-6D6519E477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0106D301-03CD-41F3-9AC1-070A7DDBC4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AD8488EF-338B-4538-B920-BF7D210E31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44B8BBE2-021E-4A84-AA8A-85292DBB2A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1474A31E-78DE-4222-986F-71C0BC56544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AE69209B-69FF-4B94-A08C-68A71E7F0E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1D2128C6-BB4A-4DBF-8DED-D85AC7C9807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F053F269-67C8-4F8C-87E7-898444CE4B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40E048E-810E-48C8-9984-B5F72FE2E8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A01BCD2C-F09D-4047-AFBA-5B759948BFD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12169F02-CCFB-41BE-B8E9-1EADF89F4D7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56498588-5662-457D-9BE2-819983DE02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03246035-3637-4B3F-B65C-9D6639A369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59DA69E0-15B5-411B-9D4E-9EC3DE4A4C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453432F6-8B6C-47D6-9EE3-5C142A8A50B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88F551AA-D2F8-4ED9-882B-241EC382DD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956AD8CF-A74C-4C28-996C-A2D9A3E8140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72D1B83-3EE9-4348-AE33-1486BB4FD6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904DB135-7652-4AB0-BBCC-1B140ADD85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031562D-EEA3-476B-8D0C-156E423D3B8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A1CE2908-96C2-4F6A-918B-D5F8B7751C7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9FA6E3AE-D621-4FEB-B238-F5AD8DBC8E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480A837D-322E-4920-A6A7-E15AA3082A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E262E225-18B7-4375-8079-70CC4429FA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69B77909-5443-4C2A-8862-303F152B95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304DBB4F-6E92-4721-8909-1DCE689B1C5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F7BA36E-73E2-4237-806D-CAFCA67E57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C973A601-787D-4349-A7AF-4473BB9A0A4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10A82A2-4D2A-4DF1-9DAC-15F7C743B80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F14AE48-333D-4011-B69D-FC24756A53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44D602BB-5C18-4444-AD4C-A496F8C263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D0DB18D4-E57E-409A-9430-F8308EE550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C9DC2C3B-1361-4776-9B2B-8A53AC6051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59FB0687-807A-4FAF-9E15-F9CD5161F5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E217660D-545A-4D9F-A760-06CB887FB9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90376B2F-8548-42B0-AC0A-61DFE56D7F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BB99341-4996-4482-96AC-2D4B1DA786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43646312-7D6F-4557-AEE9-F6B70CB3A8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3CA4B54C-2757-4E38-A27E-6638254F51F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83FBC919-EDA5-4B7D-960F-F6CFA65C502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DD031F74-C895-4FEF-B99E-B6310818157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B1461C0-6E68-4C49-A40C-B88BB0B656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3BC3B7D-A97A-41BC-9BE1-48AE6D5A0E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5F3D6705-D1EB-4B89-806A-A852EE7337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62F690E4-B0E4-442D-9A89-B7ECA24A12E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EBAC72D5-C3FF-48DE-A723-5063110E32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10EA344D-4363-4979-906B-85202DB9A82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E089AFF7-683F-4FA5-AC35-4A493032670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CDA26B57-8103-4736-B9DF-C8280FFF683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87023C3E-6D10-4482-A076-533E80DAC1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B88A0686-7500-4C9E-967C-C752A4A20F0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8E50BA31-93B6-487F-B5C7-B6EB0DDB5C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EE74DD1-68FC-45DD-8C33-9F3964EFB7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F5276D5F-141F-414A-A204-AAB24D9D1C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DE940181-1B59-4549-B8CC-901C8FBDFD3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F7FB28F2-1CF5-4B21-8DE8-960790B58B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5C057A5-3303-4819-A950-774BCC6E6A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2E6F213E-4BFA-4A0F-B2ED-1ADEE2162B5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AACFD536-F67D-4F1C-B808-A54CE8A93A3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DE43F856-E770-4B8B-8D94-9C911D7056D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CCE26A78-DD36-4964-A56F-58005A855F2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C3BD211D-D68D-48ED-B606-E658F871FBE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D23D83F3-461E-46A7-B24A-ED6C16209F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CF6799D4-9740-48E2-B273-8D4C05756D3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CB9C6A2-C0AE-414D-BA89-9073A58DA73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EEA2DB73-48CE-4E34-9968-01AA4D3B03E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782AE68-C461-450F-848A-CA76480B09B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71C587E9-BC48-4CB2-A7EE-4E0C6DD8E1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5A5F6838-1431-406D-A415-EF65410B9C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54B0BB19-C7DF-46D5-90C3-6E2DF2C5ACA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7112AAF1-81CC-40F7-8303-C5AEE24DAEF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4FCF0F-7731-4098-B211-0919F70E42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FFC92603-7047-452B-ACC1-1D4BEF898E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6846B3B1-82C6-4CAF-8958-654F4187CD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FCAA3D57-8353-4161-B75A-F424B760C5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C688738E-0473-4609-B8F0-D9F954EA64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D0D8FC72-654A-4F48-AE16-B3FB0B1C41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76AFBC65-63E0-4ACC-A754-FFE87CCCC0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5E160A12-7911-494C-9647-83597A6F7A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BB71671F-4E0F-4A26-A8E9-CA5F39295C1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010B7C37-AD4F-40FE-B037-59F4C173BE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9B5E3A5-BCF6-4D8C-AF00-D30B63A273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D53C635F-BA5D-4C4F-ADF0-30C2F2BD59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6467F731-B3FF-497B-84D8-682B4D5CB7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60A6E78E-3159-4A61-B025-0D68D32AC3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1378D975-2B6E-4132-A7CA-2A6A14F07A5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825465DE-7584-42F9-A103-512AC9D43B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C11C86B6-D00E-4517-BCDF-9EE2D79314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DE906796-F3FD-499D-A8C4-B69479044F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965190DD-2616-4673-9D7A-F9F5F38A33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7B76A4ED-4FEA-42AE-B209-37038D5BA36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D3CEF05-D40F-47E3-8E62-4C0BEFB870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1BFD08ED-707E-4EFE-8E12-4D13E33097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DCD32FDD-958A-4C1A-AA97-C53F713198F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EA397345-6D83-496E-9531-8995840FB6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126C138-2256-4307-A504-E8B77F58744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46339D2B-52F0-4954-A115-52FB668E623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0E5F0576-EE52-428A-ACAE-49F288068A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622B0C4F-423C-45D7-AC54-4D09D566175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495FA665-0981-4367-B49A-48D19A18F2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4B3688FC-05E3-4722-81A3-F8EE041BCE4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D5305081-2886-40DE-A84E-AE98EB24B33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070A8B8D-C496-4A01-B52D-FD58A43972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935D2FFD-9A07-4DC6-8654-A776C8138E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38058E48-D836-4ABC-B1D6-3C80C96A57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2D959277-140C-4331-9657-8655EC974F6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D8AA263C-F6E8-48AB-A5D3-0D6F707F5C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F285E1E9-13F7-4F42-8CB9-496742D32B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9B1B168-AE5C-4FDD-AC29-6FFD2D3727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98D6AFDA-2A5B-4A12-B4D2-E0CE8B3A72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DB7D6353-21E6-4B84-BE6E-B6418A9EBC0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58EB2C42-6B3B-4D01-8802-51E9905D88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9F277B08-4468-4F1F-99C0-B2CEA82E66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5C788D25-14F7-4873-8665-5CFC019F03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4DCD269-A6A2-45CE-97AD-A70D906237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61D27094-1274-44D6-9C22-69CFF615D5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263AB42D-A54F-4AAC-A767-9F6F01169FF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6D3759EF-E112-45BD-95BE-B94983EC105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311A02B0-A04F-41DF-892B-CABB41C6B44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120970D-2B5E-4A54-91A1-D3E6121B85C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31ACCFF-BAC1-4DBB-846B-83B99B77250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F3A0355C-CA33-4571-94B8-E95078CD20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58B7D6-EAAF-4EA9-8842-4D8B17A875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10F89703-E4F9-4260-9558-7DD2E0213DF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F0415FFE-84F9-48CD-A6C0-BAED1338BB0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1C73A73A-DD14-4C40-AD46-630DEF1C84C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0E4A63F2-4F0B-4ACF-AE40-2203EA042C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7DEDAB78-9BBD-401F-98E3-827B3243922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95690EF9-174E-44A8-B687-98E7E07361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ABD6527-6212-412D-BF00-041F4EB6F94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CA692F08-F755-4264-8A30-4A71ABAC45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DE1D4B69-1E4E-4AD5-AFD7-163035076F3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30EC9A9A-37EF-49B0-8DE1-3DDDD24902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B08F97F4-CC1F-48E5-90F5-50C6503850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7BCF786-4FB6-44F0-B484-EEC396CFC0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4FF8599A-AF4A-4048-9B69-1EB3ADAA0A4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44A8D9D1-DF3C-4B8A-A6B1-B0F31A50650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09CD62D0-3728-4A10-8B74-2607C41D0DC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F15B2A5A-50AD-4158-BABC-DCC5DABB3D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F5BD6D9D-5702-457F-B371-214A2D37BA0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1918A90E-2AF9-4A39-8486-645338377DE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E2A1809-6055-43D5-ACB6-6D99938D4F5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B0222D28-09E9-4913-9B73-986F348C11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50066FE7-CDC0-436D-B92B-694FA5A20A1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F414D30E-7883-4095-AA07-D8990101EA6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A6755DCA-C322-46F2-B119-D6A18E2C283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B6EB6F8A-E3BC-44C9-AA6F-B5347D9B1A6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50DBF31D-F3A4-4553-A837-7A86CAA12E4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0F2256D5-C057-4CB1-AD13-4A756EF33A4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B55AD734-8546-4482-8B03-64C2014F83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A285CBDF-5C96-45EA-9F08-6D54264034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AFC95CA7-CA08-4FDF-BA3F-CE8D2F0FE9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82A850E0-7C6B-4F7F-B7AD-ECB83E379C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F1D92EC9-A4CD-43DB-8E90-D030FE2BC8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8535AA51-11B4-44D9-801D-69EE7F6A794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C5F10182-2058-42A7-8049-B6F88052B8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C3B8F0AF-3E73-41F0-B36B-5626043332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5BFC4F8A-1470-4855-9F98-CD2CD0C7A64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14DA9BAF-B84D-484C-8495-61DDC924124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72DAFD97-6AA2-451B-BE76-9521071A7C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D9C4063D-88D4-4550-8C9F-5F1FB8082D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B3F35E09-F48F-472D-A8E9-3ADFB62F734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9C4328F4-D4D7-4C1F-AB41-A16998D03D8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428037CB-F23E-4E2F-BF97-22F8BB5EFD1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D70377F-04EE-4BBE-91C7-8A80D092D9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31CDA63C-D52E-4E5C-B23B-F961A7F24A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13DB933C-6D38-455E-A60C-28802DEE9BB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3B989679-0D81-47DE-8CC7-5DEF6857286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47C2E8DC-F1E7-4A26-8868-83A48523CC5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390ABC04-670B-48DB-B0E8-1D70FF6FA1A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9CD5B0FB-9C5D-41B5-98FD-B4A8BBF5E2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4FB4A69C-1EC1-4D3E-904C-8C1CDDCA85F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8D44C09-0C98-4074-AF15-643E6B0B1A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BB9FCD42-A5E8-44BC-80DC-619943C8AD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C46C2C0F-C2B9-4AAC-928B-17056BA9B5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0BCBF274-2D1F-4BF7-8220-3418380238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30A5B5E-2470-4139-84AC-68B08E8B797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6107D4A7-DEF9-4CCA-BE20-45CAA0880C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0601EDC3-94F7-4B32-A6C9-97B411A3A20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1D06C048-855F-4179-B487-9A990B4208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F3EA4504-6ECD-4A16-AD42-944ABF92FE2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A9DAB768-146E-4321-BFBC-B9D5BEB94AA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F83B6454-184B-4EF2-9B39-CEC129FC65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C52AEDCC-744E-4706-A7B8-D7071A95E3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70A2B1CD-9497-4978-AD1D-E3C09D4AC50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E502A3DB-664F-4E3F-9872-951212F0CA8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066FA7A0-7DB3-4604-9457-35D3E79F978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EB66D954-8FD3-452F-B467-4C32699090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BACB0940-D93C-49A5-8213-15A3977C0B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803C6815-8ACD-4977-84C5-4AE48054E3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A4B0F05E-933C-4EEA-B91B-480EDE6DF75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0A33FD91-A086-4AEA-B737-324922FE1B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387DC76A-4798-43E6-A1A1-291C99FFD0C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21FBF382-8AA9-41E6-B698-E3C9108CB4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DDF8B2DF-3B24-44E7-AB61-24B99DA8E7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AC74E794-19A6-400A-8F4D-F04B74F0D5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AB2CB885-FC06-4527-AE2C-72C9251AD0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512D15A3-3405-4F6E-8BEA-D168D916EC8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D0FD82C2-2A09-43D1-B178-5BC92E85CF8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CDC541C-B73B-400D-A66B-EE437CA415A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E32B842A-A38F-4766-A264-D456DE6800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0F590F27-DE9E-48E2-85A6-4F7F7B7EDF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5A0A07C2-A588-4BA4-94A1-DFD7EF0F73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6821D111-7F73-41F8-8B2D-68F17F281C7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4FA8C4DC-D86A-4298-9008-2578AAEE37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4B615A23-1B37-468F-8F82-14945CEE926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F458099A-6D33-4C12-ABDA-FEEB31E6D65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31E17249-1B8E-4D38-B308-D9314C6AC0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D6E6374A-27F4-4C3B-8047-D16D26F0576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545A6A9F-D895-43A8-B38E-8E3EBBFD55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A6E8B344-31A6-4D73-987E-EB981E0A1BD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15DADE0-D5A5-480B-BE74-F4F4A0F3231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4C13C61F-3A8F-4A81-BC56-C9F3741F11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59F9DF45-BDBB-4780-AB5C-3403DD1A53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26677482-FA4B-44EA-8E85-1F691517FF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8DD397E1-BE44-4322-8D21-4937D655E8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F10AC56E-9187-45CE-8B1B-3125F82253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4C5125B6-2B4C-4120-9683-BDE9B14AEC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D2E38B26-9222-4447-B893-2BEE7A2A4B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59888F4B-842B-4E87-A10D-09E7EF1A55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9F5F7370-9E2C-43C9-9FC8-F39499F82D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81B20A-8803-4E0B-865A-AD4043A064B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87B79DC5-8A59-41E5-AF20-46378C7B22A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1986686B-18B8-4290-AFBA-0C32CB7651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91FA49AA-D554-4A47-A677-5D7D3EC097D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16CF611C-A11C-4884-8C20-49E44236C49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FAB3E7A5-BAEB-4226-8D41-26B562015C5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46CD3E5E-D639-43A1-B4CE-464A18D970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D3AA418F-AB2C-4BDC-B7E6-C06EE62139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9764BAC6-2588-4E01-B8D4-92E6AD3136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671E7ECA-D8C4-45CB-81C9-A8AB799C95E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E8D11DDC-1D94-4F44-9232-E5D1E8A99A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AEAD358E-55EC-4E54-964A-ABF79AC1A2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FBB6F766-1C34-4EA6-A4C0-8B7AE40543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78CC54A9-B01D-45D9-AB5C-25BF04FA53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22230AF3-958E-4C05-BCC1-EB23C362685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D7B69F03-DB19-4F92-957E-A7E645A639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7C03C991-7581-41D1-8FD0-ADE9C3363E8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87184EA3-C8C8-4C50-838D-A90F3F4A193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10C5E51-1D03-48BB-A32E-82C8B4C0B1E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DCBB59E8-1CCE-4D60-B0E6-C97A85C1F7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76DF8BB6-AB28-46B6-8E1D-7A3D4DAA2D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A9E6E9EC-9059-4302-A6A5-9300990C8CF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ADA5A6FE-A445-4DA3-981F-B1A891CEFC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0BB36064-5FA0-49B7-B572-77C376BAF5D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0316369-71BF-4A8D-8397-B7842249E5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134CA073-83AB-410E-9F22-C33F3B0485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399DF2E-B18F-4CE8-BD26-E06FF35759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80293DD9-1D75-46D1-B927-BFFC5F6D73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8144C305-BEEF-42C1-A1DE-FC4D912040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6E845A9E-0A28-4313-98A5-5A4E1EDF4D1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7015FB8-4225-4735-A7C7-499BADC965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C791FA1B-2253-4184-ACF4-5BA39DE6F0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FB095573-7F73-4632-94CA-14B4DC829C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177D786B-5579-4731-9139-4179C7D9277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FE15B30E-C549-46E2-B0FB-558277399E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94CA7E84-91BD-4140-BB00-5A82ECA9886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167B05ED-30A1-47F3-8948-8FEB8F24A1B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8A695366-504A-48B5-8428-A3EDDC309A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4433CCD5-888E-4854-9164-84CBF4F8AA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5F9E5B06-9C11-4995-A455-A1CCEEBC5E2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7B3F9869-FE5F-4E9C-AD04-AB1FE67B27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35262626-5883-4C0F-8045-02D9188C0E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E3BE69A4-42A0-419E-A868-BB6C571F03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D57C02BA-BD13-489E-B03E-880F8DE0BB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8134C553-DA48-4568-92CE-BB6EA8778D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4A50BDBF-D61C-4C19-8DEA-CFE4C2599F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7863D5C4-ACA0-42B7-B61F-6C722ACDE7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A4A77FB7-B91B-4729-8C4C-BE41BA6EEB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81B25955-A572-452F-9F9F-199D045155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B37A7004-8FF4-4F57-A7F0-37887384F9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5405292A-6B8D-46DE-94B9-F2A78BD426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1671B27C-6404-46C5-A6A2-524381FD63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306ADEAB-3677-470D-99E2-350DE7DC614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3BC6CEAD-17B5-4725-A203-F293782D78C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0A8F574E-D82E-4AE7-BB89-0D0E4C20D1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F80A959C-C881-4804-9FC1-B43DD1A60F1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A7B6216E-6EA7-4224-9421-174AD52C4A8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17FC62F2-7290-4B13-8451-B41025FE606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CB577466-D2E9-41E2-97B6-BA63B9938C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E64891A1-72D7-44A7-930F-F32F02F0E2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BFDEAA4B-1B6B-474F-8811-3AAE042D79B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ED78C9BD-2AA0-4D2E-8D87-2881A58F94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AA48D8BE-5960-4569-900D-050CA20171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D0C0184B-5C42-4313-907C-D044CDD48E7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1BA4DBB-8147-4554-B4A5-1CDDA1013CF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DD0C8BA5-351C-4A74-88E3-4032E3FD83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5BF3E9D9-6781-4D0A-A319-1065AF8B9E3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DB67B864-8405-4A50-BF29-4B1809CCA2F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19A3737D-34AD-4BB1-81BC-5E552F715C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121B01DA-8162-45ED-8415-2DBED9C708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A7FE01CE-7F2B-4EA7-B442-642E411628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538558F-8F29-403E-9B71-5A94ED7CD5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6CE698C3-CFDF-426D-BDC3-9966DE188C7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0A99B298-5957-4620-9435-435BEB500F8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488CCDC8-9935-4DAA-8557-3464113A25E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0781C348-325F-4A67-8556-128E84B65D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21E1085E-2E96-4379-AAA5-800B82B7A1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65AB1899-7459-4CBE-A4D2-7554A542AF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11D6F047-E211-4135-8185-07835707AFC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62C4625B-4BE5-4B31-96B3-13BDF4949CD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0F7111C0-9DD0-49E8-8295-9AF35A98156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A6AA40AC-CC7B-4FC3-98DE-6615D064F4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39725912-25A6-41DB-86DB-6CD4A8C940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767EE76B-E043-48EE-BB88-C303D477FB7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852D2EFC-7ED7-4390-840A-D712DA8E33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1813D2DA-9FE5-4740-8F3E-8C4F583FE9A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A4807E-AF90-441A-ABF2-90FC9BE715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7DC1D992-D263-4306-ACAA-7EB11F1582C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1DAB126C-2523-4E85-8BA2-DCBF3F8E91F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E4CF00F9-5B94-489F-9E18-D01CB25274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E56C0123-EE13-4E52-86ED-07798B4479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4652C3F4-31FC-479D-87D8-BECDD931C46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0B244438-7EE8-4EDA-B31F-FE2EA417A14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A2B2D89E-81A7-4135-90A0-7524BE9900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9F1F951C-2725-4410-8867-25D160AC99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935DB95F-C513-4279-A2FA-BD18886D8D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9249A508-0E1A-4E35-9A09-74CC17F63C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157793D8-6DD6-4EDA-AC9D-9E4282F9E45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A4193F6B-ED0D-4A1F-A213-C29B7FAC19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EE0F2906-9768-49B3-869F-2E12E216C66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B2C405B7-B928-4392-B348-6F88C42F93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3CE2E019-BEAB-4F40-8116-2F6644D0A86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5EB41D00-BA24-478E-9F4A-62C60F406DE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56EA882B-B172-4523-BB94-551DC8337F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286F8B2C-67E2-42E4-AC01-2622CAC9D68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492C35EA-1B36-4165-9A6F-70D933995D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245E40AE-2BF7-40E0-BE71-75995B5CA63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2A50FF7A-43CC-47DF-BBEC-FE4A756647D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BEB372CC-CF10-4D2B-83B6-F3F72102F94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48C78744-0130-4E90-93B0-8299AEFAF0B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224E0ED8-29E0-4586-B72E-7B9AAC632A5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7A7FF71-D8E5-49F3-AD9D-036729FED48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ACCAA92F-D092-42BF-85F2-0D43D8559F2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2EF2C3A1-45F9-4313-B6D9-A6DC506A615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5BA3F64C-5FF7-4A30-B857-625D3C7DB73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63F2CE62-2533-42BB-8553-050EB450A5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3CC67A3D-EBED-4209-96BA-51BBF725A88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DF9C951B-0D8C-4645-9FAE-F87405C9FF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FFC1F817-7FDE-4CF4-9F18-1D374502D3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B0A9E76F-95EF-49E2-84F0-B9080DDFF02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7623AA2C-BD69-4165-8856-B813A1C6A5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3864A7A2-BD59-4BC6-A586-48893EDDD55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9108007E-DFCD-4B44-8429-75E9335C36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A1918B7C-D9D0-4298-94C2-4D9EF895F2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81AE5200-9B7F-49CA-9001-A8C58A92D3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6B1E9364-024C-46C6-9988-D37D88ECE0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CE2D08F-9BD9-4734-A783-3B94B08621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BDA59F20-6736-410C-A339-574EB7407D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5B6C658C-93EA-42D3-A4ED-149588649A2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E5B0CB8B-6E35-4B72-AB8B-A35972D70B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E0CA1A22-3812-4B50-AEA1-C7AC5DE352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9B3CDF49-25DB-4F11-93E0-54EF6EE1A7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0892252E-ADFB-49E0-ABDF-16CD9750FF8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474694BA-3DA0-4082-8B63-7FCA6AB8B9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7F9452FC-DF2C-4F99-8A6F-6AD5C28787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AAFEEE3E-613D-41A2-B63D-EF0399CBB8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118682AE-DBC5-427C-89A8-F8367C456A6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B3AFBBDE-2CD2-4DB5-B9EA-FD1586AB361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9101E2BE-FEE6-4C79-AA31-C12C5A6DBCC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999AAA84-54B6-4BE0-8BA4-A200D2EB8A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FC2F2AFA-73A7-4B70-B9E9-4F9554123E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2EC40644-1260-417C-91A2-BCEAE9B25F5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C5778C4A-59B2-4607-9B65-66853B7E6D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31F64498-041B-42CF-B516-826FA515B1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FF078684-D583-45D9-806B-8C9D1255BDD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8D75DA78-2D40-49EC-A387-EEC184AA8F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CCA6C6B0-9B83-479E-BE4B-465AC998BD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1A856D48-6450-4F87-82D7-A9561979F9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9AA8C89F-F2E6-4742-9576-3FE691F203C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F684E786-B8A6-4388-B30D-DFE68FF0791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BF37199F-2359-4323-BF8C-F7FAFE8031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F9673508-DD64-4AFB-A90B-AE527AE6B5A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848ACD64-F8E1-4EA8-8028-AB2402A587C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E3B4D05-A1D4-4BFA-BE10-231F41EDF7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32C2727C-F26F-4ADC-9C6E-6ECDFFE5D6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AA868F1-3631-4752-B1CC-95E61CC1DE8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C56392CD-E27E-491D-81D5-2C93631CD6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D39364D-3054-4BFF-ABDE-F5B2AA14A0F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170D82CF-BA4B-4A48-A145-4A228DF4C7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42AB4017-273C-4A6B-8680-5944410A895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978939E7-A2C9-41DC-9C50-59682804D04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E349D60A-D2DD-488F-8C9A-486EBBA7FB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3C0AE929-F498-41B8-990A-89D5ADB17F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CB66EEF5-8025-427F-A5F9-624FC6F2417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8C80F4EE-F1A3-4B40-96D5-E977D8D539A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9B1D065B-F5BD-4FBB-958A-ABB3021B63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C737940-5C8D-41FA-9556-AAC3069E34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F25A29D1-6EC6-4E6D-9038-F85BBB556F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7A317BAE-88FF-4013-8CE1-3C88F10D91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D1CE8276-0413-4F41-AFF0-FFA6343D23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00EA8F91-3B50-4B47-BEE5-B363D20D5B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87B9331D-D325-4E70-B563-3128D13475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44449668-8900-4CBD-8E60-D5F4046902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FEB5C9D1-DE4F-4CE7-9EFB-51ACC00FB8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0DD4DE76-7417-415B-9B2A-79AD62CB09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07E8EC-FE0F-43D5-AFAF-2C698EE3F23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7E085633-D504-4374-9F03-F74EE56456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66E22144-0B75-4655-BA76-439DA93107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5409F1E4-89D3-4454-81E2-DC824CCAF33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E6C4E413-FCC6-40DC-873B-BE4C76450A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1A6BDF8D-8A9F-4CEA-B51B-9FA6A3C3B6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6770A97D-45AF-4F32-9D9E-1AAB18AAD4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32BD54C-1987-41BC-8D5A-66EF6D7E11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C7C4122-A8D0-48AF-9C2E-0EBF2F02FD8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97655927-59AF-48C7-83BF-B894249E586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2E811056-682B-4B76-BDBA-FD468D0B7B7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0EEF2C3C-B13D-4355-B7C8-68E4650183F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38287092-7B13-41E2-B2D5-FEAB81BE2E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368181F1-A604-4128-88B9-812612D1A27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09E6905-6113-4167-BC7D-47E16415A7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F083848C-975D-4453-BAC0-F18E028151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D03FE768-BFA2-425C-83F3-1B103C66D96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F78DDF61-27BF-4A84-91A8-BEDE896842A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ACC50DF-B2CB-4332-B1BE-F7272F14572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CDB1712C-9A9B-448D-8B10-89542B1CE6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619DF601-34D3-4072-9DE4-80835D48FB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CB2D5BCA-EDFA-4908-890E-B18EB1AC48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4476631A-41AD-4113-872D-B3F31891E1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2A33B714-DF3F-4289-8F85-990C7C6C84F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DF05E6-0168-426F-B617-81425C3400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93F17BC-3383-43A4-B212-501B1775A4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3C916EF-205B-4067-AD14-C0AEB3B59C5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FE3E8A33-23C7-4482-9F0A-E70AA1BEB51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BD015F86-7E04-4E51-92ED-94FC65B6E66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C5E18BA-3487-46F8-8484-03F564F5E8D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51E59EF5-18E0-49A7-B021-880739ED1A1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F4EC1F35-EE0F-4B97-B93D-C8CB577A705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207B83B3-010C-4E04-B956-8050C56752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54E283FB-F427-4D93-9757-5CFC5E23AE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B35ECC30-E868-4047-B160-9331794B19E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054943DC-C41D-44CD-BF7C-5975363B0F6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7713DCF6-4E39-4C91-9D3A-D6EC7827D51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70E326B4-BC5B-47CD-A6D1-3371BCCDE9B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42BF1EAA-4EFE-45BE-BF40-4B2693B25AC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B6FC5A13-5A5E-4720-8222-A93384C8D9E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2724A36E-F3F9-48C2-891E-0AE881FA1B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20E18BB7-EAF9-48A7-B54D-B7D41417548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5A06F967-AB2D-4484-899D-F48C38BD67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302AC0D9-74CB-4688-BA67-60029F0BF7B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455F0455-C0E4-470E-B025-A5CA184A78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D225216-6442-41A6-9DD7-C8C0FEF7E1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9091E037-3B24-4DAE-A658-2F8D51C8FA6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FA7E8D76-82A3-4BE7-B737-D0E819BA4A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A8632673-4FA4-4AFB-8332-11F57497744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D2CC62AF-CE5C-47D0-A231-8AC492EBB5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EA06B6E5-E985-4DBF-9393-33DB9B5273A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BC26CB64-E2F1-4E27-A1AF-BE1D24E61FC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9129D083-89CD-4B8B-AF36-CD287F7A998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8ACBC68-D184-46A5-A6A4-93CAFDF199C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3868ACD3-D497-4DD3-B047-F7C3FE464CE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D3CB7B7F-652F-4058-9382-7BFC4FBC93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6EA116BC-FEB1-4F7D-A082-0DC210D2B5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66969F80-FCF5-4F91-8F21-A0C5512FB1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3AB4DC38-380F-4269-9797-E98E8933885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EDF7E92D-057F-49CE-880D-96F4F54168E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8BC2A084-28CC-4CA2-97D1-F64AE6CB2E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6B6942C7-C7B8-4EEA-BAAA-F3ECB23920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3C3DC370-E09E-4491-A3DB-A17EADBD164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67707FDD-9008-4B9F-AC6B-451E9EB5E8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95D08809-0C21-4719-BB0C-4102A144BE3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AAEC90B5-DC3F-49B2-ABE8-2253641305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22AB4F81-9836-447D-9F40-D5097993A0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7560BF72-7795-4694-AD9C-80D651B264F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911DC7A4-1024-462A-BDF0-54A04A5C10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600C2A1C-5F48-4D3A-8BF0-4A41827597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43833D60-75BA-4CB8-B537-B47FBE3DA4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46666375-36C0-4ACD-ACA4-D09D91C8468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F7F9E361-6D53-4F5A-A237-63426D89FA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DDEB6820-45FC-447E-88D5-728855D8C0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71A37860-98F3-4F15-85EE-3CBB6ED6E7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150E220D-505F-4D5A-B886-4714517086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B23828C1-631A-42AB-A850-C0B280C53C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64F0363A-8827-4000-8D2C-15919AC4E47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C6C67A20-272A-416D-9DAA-28EBF022C5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B6A751C6-282E-454F-BEF7-17286E38BE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E8AA09FC-877C-4718-9FB4-931364481D1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1944D4E-3500-499E-8795-696F720303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338BE0C9-7AB8-496E-A6EE-2DBA1FE0CFB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56FF0A6A-3C19-4873-A252-BF9579A0CC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75F59A1B-459B-444A-A7B6-96B131DC6BD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AFE8262A-0DEB-44F2-939B-80C1668F3E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8FBE26F-C40B-4A43-BA15-A5B1C910CBC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F8A5A4A0-A2A6-4D9B-B158-EAB3ED3AC37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B4292F23-6609-4558-9425-B797053CB4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14776866-5400-4F19-A8E0-7772CA9F942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0C5E81A2-0566-4ACB-A96C-DE2EFBBAA55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AF7EF27A-B569-4638-A2BE-887BF23C38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0BD6879-7203-498E-9C67-8DE1B0C6D0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A8EE1259-B0BB-414B-851D-32CE84F575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94BB8A9C-9BC4-47AC-BE12-7FAD7F144F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CC7A08E7-F7F4-4B98-BE9D-F2B228F3804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78ACEA8-327D-449F-A003-6358EE6CE0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1234C01-2F06-4910-A8C8-48657A959F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8C6282F8-891F-4941-8F55-A413886291A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B0F02AAE-D8E8-44FF-9793-ED728DCAD41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25D87EB1-18A5-49A3-91EB-66F3D0838F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EB4C906D-95DB-4122-9B85-5278037098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3605EEA5-A2EF-4551-A29F-35EE74EB3F3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B7B5AD-523E-4F0B-A1B7-A3FDD41C80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D2A5F0D9-B96B-4DA5-AE78-A5A0BD042E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D3761215-9C52-447E-8B59-7A28067C9A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2F664F64-C8F5-431E-AA4A-DEE2F1E579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9BA654AF-241D-4679-961B-79787E9DED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E7F3B2F-7FC9-4841-8BD4-7460A955F1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704A5FB3-69C4-41A0-ACE9-CACFD4E8116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0E136721-F816-4270-AA3A-5B422D0F39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35E3098-C419-4134-B627-BB6846B3F6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CDCDC90-9340-46E6-A100-622BAA9E07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801D7D97-4398-4E02-91AA-799BE2E63E0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FDD3CC8-B455-4B19-B8EE-95AFA57913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003A98D3-15AB-42DC-8E11-5812E709B89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646410F2-82E0-41F7-9237-398A31A976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EE580090-A24F-46AF-8C6E-D0F488E23DF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0672D966-E436-480E-9E86-CA1750F0FF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B9B9BCD8-D549-4003-92AF-8E84E91B57E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4BB3DEEF-65BB-4628-81A3-A800CA889C1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B1F0DC3E-A4E5-4C8D-B5B3-51713A9BED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F4A4A67E-3139-44B9-89A6-B3CDFAE946E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8955AFC9-7364-44AE-A96C-97CFAC2FE03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D763A67C-40A0-4978-B676-818DA98BD5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7497BCBC-E614-48AB-90F6-F1E947FBECA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E1E90D28-89D8-4655-8546-40A21C36DA8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7A6264EC-1E43-4573-92B6-DD624F421D5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97B6A797-91E1-4E0B-9EE0-9212A47E658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525C4CDC-AC67-4DA6-B681-153A4F0642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D9FD94B3-0CC3-49C6-9144-53FD7AC644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AB3CEB5D-135C-4344-981C-131036EAB58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75B66A3D-EC24-454A-91DC-92C923DC7A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D235CA33-1520-4CDA-841C-7EBF881D31F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EDC3A614-CDA0-4176-90E8-A0E46E1206A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41122301-DC33-44A0-BB31-7581BC249BB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6ACFB4F5-7738-479A-9618-DEAB52C54DF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2DE64A7B-98B2-4E82-AE19-99D30129B8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2954EC36-2537-410E-A6E9-04F96B5BAF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AB8ECCEB-1316-44C4-8D32-BAB043C192D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5820B2D7-645E-446F-BA36-959D7EE6F5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CF42F0DB-42AE-4160-B9B1-8B3CEB27D11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B09F1ED8-7152-4E9F-95CB-9C34D35B8E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06E8639D-C7A9-4190-9C75-397A87A938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D87520D8-D00A-4327-BA5D-DF86A947CE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DE3F2181-E245-42C0-8F6F-FF1B2D6873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300A927F-EB8D-466C-B031-32B3BC7E722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C555050A-7CAC-4339-AC76-0A0BF11C3B0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437CE1C7-01A8-4A28-962C-002B70CFC2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3E5F3BE-817B-4FB0-9449-0F7D7460E53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C64AD37A-BCF5-46A0-BB59-09308D7D873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DDDB3B76-67B0-47EA-97F6-8BA6483834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140AA3C-CF69-48FB-B2A2-569C640AF0C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A46F4F29-3507-4726-8690-EAC1ACA3433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8DFEA425-4779-4EA2-A9FC-D6CC82A7C5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EBFEF5E1-522F-4ABB-AFAE-1C1FD28AED6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21A2F3F0-B1A6-4BB7-8E9B-01E7548D0DA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F9F558BB-98D2-47D1-BA06-AF9054558A8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385D86E2-980B-4514-9A30-5287E445FC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B14CDD77-96A9-4CE7-810F-7F2032C37D6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4C1E0DF8-DDA5-4966-87EC-0A7CFF34E4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EF6AFF2-4BF4-41A6-B7E6-D10746265A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7259C281-6876-489C-B6D4-7AF894D6D2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0321CE65-6DAD-447D-977F-A1FA46E543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3901FF28-CF00-44D0-B4CF-65A38FEF88D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705A78D9-18A9-444C-9667-0F44C1052C9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A05FB94F-16EF-4BD0-A3FD-57EBFBF0DD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D817D75E-8B91-4F5E-B4E0-1070D5F4D1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B2889570-FE8C-41C6-931A-6E81753692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B7CCFB59-4467-467A-8CB7-77FCE6FCD8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0693D493-9290-46B2-B9D8-7156E65444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B0D443D8-3C34-465E-9A6F-16E4C774F7B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CF58394A-D43F-4058-8777-239CC4FBF8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B7B21902-BFBA-441E-88EB-51ACA6052E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4D2A7F5B-097E-404A-8AE8-63E43902178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7C6216F5-9249-4C23-A5E5-7B5EB302A8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5831C647-B410-4211-AA0B-A76392F737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944DAB91-7D02-4134-A43D-DDC42CDDBC7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2EFAA8E1-E28A-4F08-9E2A-BC68B0ABAB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ABE04289-DD25-441E-B261-E3C2780C51E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54CDB77F-4CB1-4220-97D9-444FBE8199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08B72F91-D631-42F8-9CCE-06E42D2BF2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A5EFFEE3-052B-4036-9A52-8F69680CF6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B78C1AF9-8496-4413-8AB1-C9D197ECCD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757E5-1C3B-4C6E-8FE9-D1822F9B97E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1636C77C-C6CD-4188-AD53-2D20CD9F49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8015056E-134D-4EF3-86AA-0304236DB54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3385FD76-DC26-408B-BB14-11665162C16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D69F2840-3393-4DD5-98E7-BD008ECFAB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D8287817-AB22-48B7-AC80-895C7D0805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C9835656-95A5-4D92-81E8-04E2CB66ED1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9B440001-2760-4F8A-ADC1-F04CD0DE77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A75DEC29-5904-493A-A910-23208366C9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4CF31BB7-298A-4140-A708-29D6393C64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B0AD1B8-2AA1-469B-AE1F-828B39E8C8A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FB202CC9-1BF0-4010-9294-4A02EA380AC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7862A5B2-3542-4CB3-A376-630290BCBF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CF8DBB4-83C3-4565-9721-A548C07649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D7411CAC-7492-406E-B58F-0C2C2367F74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BF92F4B9-3A6D-4AFD-AC78-0D31D598AB5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A9BFA4D9-6381-4716-B4CD-3626ACA7ECA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8B2BC0D6-BD8A-44B8-B08E-92CE10A49EE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0CDB369D-C66C-4ECD-B1C8-575C01473E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154DBCB3-FE39-4115-AF90-A85D6751BE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263DE6F6-2D4F-4CA1-8D89-32608037B5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00B91807-7C04-4C86-89B3-C8220C8018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2BBCF0C-7029-43C6-8825-F19AFD1C03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5E9DA88B-9444-4527-8624-91BDA36FABB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E371CF6B-F6CB-4DEB-9D8F-F82462965F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10C637C8-717B-4ECE-986F-5F3888812C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94848927-D8A5-4EB5-B88B-86ABB8821A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ECFA71D6-075B-4BC8-AFB9-BA94D828FD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5EE66FC7-189D-486D-9718-B8E0EADA022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BDAC377C-DF1E-44ED-AE15-57F0C701892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EB3FE184-1E7A-4D70-A059-97910081A7C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E9EF1BEE-F8C1-4C52-BEF2-FA4C9921DD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13820C5-30F2-4284-A757-98FBB6AADCD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60720E71-DC16-4C30-861A-70F9004EEAE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920656E6-1E7E-4F87-9B0B-E578E3A159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E0EEEB05-58F3-40BD-ACF1-EC7083211B7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2099C6A4-4A5A-46F3-9F7B-8CA6CBF1CA4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7E483CF6-29C8-472B-899A-6CB710B691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F859118C-6D65-4636-9AFA-B29A5A5665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FAA15090-95A0-4CBF-911E-98ED24B7F3E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20DF84F-274B-4BD3-ACBB-0BD7288BED2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014A7378-FAB6-42D5-B5E4-A038E19DE6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3BB5C233-A9EA-4848-8BD6-36A431D21F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714FD45B-210D-4CC9-B1BF-68A77400DB6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0826E5DA-696A-4B7C-AEFA-B7B8C3AAD3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0CA5EF2F-1D32-49AE-A6E3-7B4D68C3CA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38AC3D72-0956-4AAB-BA5A-C6FCCB2A0B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4FFC0651-696F-49F3-94CF-CDCA8F91A5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3DB5E49C-CE4D-413A-9496-ED962674E1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FA244BC-C9D0-451D-ACE2-BBF41AB8B30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FC3B983C-EAE3-42EC-84B7-FC70D45F3C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7B4D61E7-8D71-4CBA-ACBF-3B7B6FD39B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A6C0FDA4-3D3B-4F82-99AE-DB2D7DEE13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B946BB20-B3DA-4769-9F98-9310CB6A566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AFF2ACAB-5E8C-49C1-BFB5-6831B779CD4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BC53815-925B-49AB-BF07-BD30122F74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2098EF03-2772-48E5-914F-DAFF0636C13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E1F3DDE6-0B95-4811-BE07-8A9BD99859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C081F218-6544-4C23-A4A5-504DAE6D36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80E23F2B-8E53-4813-A9FB-F88DDCE99B5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5CF8EBAF-F175-44FB-B571-850F62352D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875CFC82-EF74-497C-8F26-E4FAA707AC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1015D6A7-8738-442B-891E-39C43A5A62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1EE74A1C-8F48-451D-9459-0E09A5105EC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74A6F152-4608-46F5-87B5-64FEF45A1DB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19D4C35B-171C-46F9-B14C-6D52CD166A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2282F742-BFF2-433B-90F5-F0F63AE8B35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1E71213-AD76-49C5-96E2-586E4F09312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A58C4402-4EBC-4D7F-A229-EDD81F31377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30397ECD-167D-4EA2-8848-E9039276639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C8C0055D-2B95-49C4-BA67-5B549559C6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0BC8385-8F91-45CE-9655-475BD0BDB19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BF84A555-58F7-458E-B9C2-AE3012727FE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0B3323FE-7FA1-4F3A-9D4E-806F3779C84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66B8C0CC-475A-4758-AFDD-CA26B17579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F44F8C1C-9178-4F49-A591-416E96BE03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1B5E32D-EEE9-45D2-A34B-88EE70B5D4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78FAED81-809F-47F8-A196-B86C3BD90D9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72F0B026-ADC2-4B89-ABFC-890710D1C13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6F8C6DDA-86EC-4091-AA27-44E3AC19AF3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CD82AC9D-9532-42A5-A8A6-591DE20F607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96F14B9D-488A-4406-8901-C010690EF1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5085D689-BC92-4E23-BD2A-8F63C86821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55AE860-5C4A-4D9E-9D27-A8A22EC0D5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1ADF446F-85F1-41A8-BED9-E1EFA02F03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AF65287-6C06-4062-8E11-321E31AD86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18386DB1-D96C-4026-8CF1-A5D190E2718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21FCE3A-B261-4C67-99F3-5C43CAA479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18912451-A83D-48E0-B978-0334AE29BC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86A5A20B-1739-497C-B509-50339AA567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60AC782D-4075-492A-82E9-DDB89A97416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B8AA947D-6645-4F15-B3B0-845CCB7811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FA100BE5-8968-466B-9036-E23D4363F65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045C81F8-E4BE-4147-895F-D971989C984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F8A2D088-391F-42A3-A84F-156CADDFE0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B3EBEBCD-9875-46DC-9985-3729008C90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AB10560F-D4DC-48C0-BE8F-B9805CBEEDB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59A700E7-D0AA-4F72-84D7-1EC1422B6B5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BED5D6BE-ABAF-403D-9870-9EF0F6D61F5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89A59BD0-C5A4-4EA8-AB45-68C7ED49F7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9316FA3-19C3-42BE-88E8-E25F216768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27052B4A-0C69-4ADF-A2FA-70E225424D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F57ABFBB-EE8D-447D-9106-ACAA266CEF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38C4ADBF-A6A4-4955-95DD-35F1A53585B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C716CF4A-8F66-4AFE-8EBA-B7314F051DC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A5F52A5-9100-446C-B691-CF658F7ADF7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34BEA9DC-BF84-4B13-B427-D49AEBDF61E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94E1302A-5887-44DF-9A81-DEE18CC2CD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4D69ACE-E397-467D-9D47-9B673603890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1AE99DC5-DC0F-4DEB-B4B3-D0AA0D55E6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F6A89B1-F9AD-4EF6-9380-DF77D6FFCA0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4ABE7B5D-9A3E-47E7-A73A-C2C8A60A961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7F4E790F-78DD-4095-A88F-852274D1FAF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A5FBD364-52C0-4595-8B6E-53EB0E7D766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E1800BC5-B704-4477-B377-957BB7793D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3B9CA5C0-5948-466A-9C82-CDF0AC56596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F0AC603E-F9B1-4E0C-B760-7D0E169E5E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D247BE94-3FFF-4278-BDF6-508E63FD59F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62B8C2AA-BDDD-4B7A-8830-C9BE78A623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23FDA6E6-8311-461D-83B1-204D541ACE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16EB1A98-39ED-49C4-91BC-26CD613C50F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D7A3A6EB-9075-4664-BCF6-002105670A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919179BF-35D4-428B-B8A1-AE55FA7F18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F60B97F7-5D20-4032-887F-2068B5AAFF7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C45ABF0-FCD3-43DA-8042-154E16DDF9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6A0F6A7F-4465-4BF9-9818-72CFE91BA9F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014AD39B-449E-4FCC-B9C7-72BA145481F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574C3D47-C163-4DBC-9C85-EB1ED1C2C0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C661BC93-FC8F-4361-A04F-AB0B6E91FB2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25A990AC-1609-4908-BF65-8263A391C80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9F148F30-01E3-49F0-8C7B-0CCC870A1B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AA27AAB9-C6A0-435A-827B-08BF5C474C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BC88282-91D0-4146-A2A3-77207FDD27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C06E7E3B-5669-4246-B2C6-4B6E02BD445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E0DA38E6-5926-48E1-8342-A4B2EBDEF60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1CBE6220-360E-4B4C-92FE-AF3F9C11EA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466DC84A-6DC4-447F-A7DC-148AA41109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4629439D-E38F-43C0-B788-66B26EDD5D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5421EAD7-EEBA-447F-8108-F1EC2FCACA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B523691A-2570-4248-9C67-A9570E9D6A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7517D7B9-4CF4-48DC-B38E-AD957A6EAA6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F5087DD6-4DBB-4A11-A33A-3EF47CEF62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CB136D66-ED1B-427F-8146-2EF1721F517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31C75F85-B8B4-46C8-BD13-2C7CB9D0F60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EE6AB3AA-2012-4BF4-AEF9-D6BA688930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1AB2D34C-F141-4EF5-B13B-4105B380F46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33BF7C73-4673-42B1-8993-B08DFD8BA25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B1CA2098-8314-4109-A9EC-3B5C4500E58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31E202C9-82DF-47D6-8257-1B6C2A7D7A1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A197328E-58F9-4F2B-B2EB-FD6F3CB4657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1D2C926F-E52C-4528-AEBD-C6738F8546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1C580543-80D8-4111-A339-30FC3C7409E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4FEED760-BD60-4AA7-A809-597E92EC61E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9D16EDDD-BB1D-4B2A-AA05-372311AAD8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862CA6BD-7364-4744-86F6-E08C6121A83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104B7A8B-4542-47CF-BC75-C7EEEBCADCC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1DC86CFF-CD0E-46BE-A9FC-87A3A42EE8D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DE832196-7233-4C0C-A9AA-CCB4E126B9E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02420B79-90E4-4DC4-AC81-7B7301B404C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BE2AD6D5-FAE8-4DA8-A91D-421159EAD74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5E0C12EE-8BA4-41C2-ABB4-75D830532A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70E7A84E-1521-483E-BE82-7915A91651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59E35F5-37B7-4EB5-BAA7-005794B407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AB419B51-11E9-4682-85E4-36EAE955F0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47EA5182-8C56-4692-A9B6-CA146C14602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A54D5D01-A442-49F4-9E03-080F75CF3C3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8C301517-376E-4F8F-98EF-31420B74D9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38CE51FF-E904-4DB2-A947-0559C2D2E09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AE70AC01-CBFB-4B4D-A376-F0FEAAD4BFE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1A8A37AA-2F3F-4EF5-BA8C-3786DE75E02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176E467F-F5B1-4631-986E-59F18AB70D1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409E5D58-4166-4774-9F45-94D93DB7895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2DD5D3DF-641A-497B-8195-2994F12370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FC9C7072-F167-41FC-8A5B-CEB0AA8B2E5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5EA5A2C9-A140-4958-A0D5-D75D65082C7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BF25C14-272B-4661-9370-F54864A83D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D631601C-090D-4B49-BDF4-A6947D7043B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6F3B1DE7-EF48-417D-8282-92C6491CF4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342B7DCC-EB26-4B1E-851C-0CB254C967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D8A5D28-4B6F-4618-AA0F-562FF226397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2B410E2B-FF49-4167-ACDC-EBA1BA96CE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9438BF-B09C-48FF-A4ED-9F2FE0C1E22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FDCA6167-1A03-4F15-AED2-0F57F27618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A4241AAB-547E-405B-B5D9-2AFD8DE36E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0B3F5A0B-F580-4154-959E-A37695B1CB0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8ADCEE36-92CF-4514-B644-88028B974D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4177D78-8659-4433-A481-FA54322241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970F198-34A7-4C78-9FFD-1D6427002C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A9C2A84B-AAC2-4C88-B89B-93AAECC9E2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B93C9FAB-347D-431F-9AF0-04079F29FC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79069913-5B47-4101-8359-105AF44120C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19C7431F-ED09-457A-9942-09334CA54B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C120380-62CE-4D2E-8B66-23BAADA080C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E1F00C09-2CBD-4AD3-A9E8-972D6C84E2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4B3EE1AD-7248-4A7B-9BF3-A366D5F5746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DB10716-69CD-43A3-B829-3C1B69F3F9B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BCB3D5C3-768D-495F-BD5B-830E54A5213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6C29AFE5-2569-4D13-B1CC-D91954B83B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C9CF3501-2872-47C6-8E26-DCC75F7069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1ED9C369-3045-48F9-940D-4242EF4C60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19794ADC-96DA-4452-A766-EEDA883B7A4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A65845E6-46CE-410F-BA84-7A686F8522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FE78D74-6B49-4D1B-B8D8-A19821F778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7AFE54F0-7B6F-4D8B-8744-7000B182288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FD9B74CE-EC6B-43CC-8B2A-D66CEFCF3E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555F0E55-8382-44CE-B0E9-3637E1F999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C35B8F9-B021-4DC7-87AB-4C1096BEC1D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7F58A3B-FA79-455B-88A4-2DAB5C47FA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33ED730-093B-4C7C-B6FE-2C15DBCB5A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5656E469-76B5-49E2-9509-9727287D35A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39B5C5F1-92CA-4C2E-96D8-A9D74631D4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354985DB-F15E-4601-8732-93BDAB08E5C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A8AC74F0-C679-4B16-B3AB-15CC024DEB7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6AA1792C-2003-4DDE-8665-70349D2F366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FE37BEEE-BAAB-4C13-BE8A-E1DBCE37A24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D8D9C422-F1A8-4027-9AAE-4A67105DEC9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2F99BF3C-C146-455F-8E77-628500DE66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7A8E90FC-9DDE-4893-8A1D-F71C7A9A6F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6AC686B3-00CF-4348-A547-C9148866388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EE520BDB-0277-44BF-853A-D5C2ED19BB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4AD4616-9296-4ED4-B17D-351EF674E49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7E3960-39BB-42F8-AACF-90FC5245B6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3CF6181B-9C44-4B0F-BB61-94492ED4FC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A805E227-95AE-4D17-B160-1A06728306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33090208-2069-42AA-A2F3-ABA1A51E18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CF63EB3B-6B45-4D8E-B5AE-0FC1FD4765E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E8C35E6B-0823-471F-ACE1-FF15FB53F1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5F455E21-ECC1-415E-B65D-96785FC521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BF736598-4A8B-4DE2-BF4F-DBCBF8A9AA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7D0E0A50-76B4-4AA0-A345-35397A886B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E6129C34-D3BA-4901-AAF2-ECAC5B94D38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EBEFA637-F5FC-4140-9DDE-12A92E85A3C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DDBE3B42-BE88-4021-92DC-4C9E66B154B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56FA1796-BC84-49A8-875E-58F283E737F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C2E349C0-BB8A-485E-A03C-7CBD05C7AE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2ACFD2F-FCA1-41AA-A655-44E1F99B53F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2D35C6FC-3E7E-4404-A808-B3560EA14A8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7E966D4D-978B-4B10-A60E-174B7EAAAB6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BFA5428C-653B-4398-A454-9FC5BC7377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6EA1898-9C8D-43A1-B41C-CC91CBC751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2608B30A-A808-4C91-95F7-72ADE4BF6A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D00CA9AB-502C-4A99-AA1A-FB0FED6D5C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304747F-BEDA-49D9-8EB4-613C6C9109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751159BB-079A-4524-86EA-DE81E703AF3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893E3EC6-49BA-4741-A71E-28616CAD5DD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269D8185-D67D-484A-8A4E-4D93332118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4A3E6315-ADF8-411F-AB03-20C432529AF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CF0683E3-79C8-4C49-9E5D-9BB63846F1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EC1E0E5C-6E3C-4F86-8C2C-DB178430F74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BE6B3788-B56F-4F81-88A5-C1BBA5881A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F539334B-2854-4DFF-B4C4-1657D344DBF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BA69811-77AC-4BCC-8EDA-02CE3130A45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E4BBEEF1-037B-4C1D-AA72-43E138B67C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B7CB864F-BA4B-4EE8-A966-DAFB1E72F8B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A2833957-907D-4692-8BC1-C4E08DD1F57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1CD0626-0098-4CAF-B1E5-76336DE3410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2DA0353F-222F-4EF1-BB7B-715C68D212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F8F2260E-92C4-4FCD-B062-5593F7D1B7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183AC759-137F-469C-AAFA-2D77EB671A2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8BEED0C1-4458-4D18-BDD9-55978CD7819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83C345E4-9FB6-475F-B2E2-1A0D43552D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88D7E65D-05EA-4B6E-BD16-FB577ECC4C1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8389A483-74AE-41EE-B28A-5BC632C46BC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C6196BA8-792B-4562-BFB1-0A255846791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903AFA9B-A299-4D43-A576-D5FFA1509F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3ABF2C0D-AF4B-43B5-B3E5-7ABE190DB5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34BBA06F-2720-4E88-952E-D0EF9F89B0C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97850CF-BE70-4ED7-A2E2-361392F0D9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820DFCF1-46FC-4813-8E8F-886DD608EBC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C8F90628-AEA3-4C05-89F3-9A1DA654B2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3BB12D86-0944-479D-921A-D5DF8CC7ED8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3C254FE6-68C5-439E-9211-C0C7C17EE7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A2A4CE6D-0BD2-4D2F-876D-542492BD001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62061F52-792C-4472-8175-2FD5D326AA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B161CDE8-5967-466C-9560-8EBE2A0A2F8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6BC9ABFC-BC84-4AFB-A8EB-8F5F860127A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A2CC9EC7-6FD4-4E5C-B03E-D5B51595D73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78B885E5-27E4-49B4-B4CA-AB36B235DB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B01146AF-6AFC-41FA-8113-B3B8670B94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27E1F86-BA8A-4318-9310-D9510411E79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4C960CB9-FBD1-4F92-AE40-C2AFBC9F6B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7C90791A-C8B4-44CF-8508-D6748A8449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2A018F7-1D20-420F-BD2D-17732F81261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B8A6E254-A97E-4EF7-9B2E-042F54632C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7D93260A-11CD-4144-A344-8FE662B123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E26646F0-E814-4785-B709-3E8AFB5707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7062FD84-10F6-4DD5-B3B6-1C9CE6A666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36F06F4F-A2B8-405B-834F-0A6F19F648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10EC7B25-5281-4869-B83E-E7806F2F50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39CB4DC-5BC9-424A-BCE8-F0DDCB2C71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B31A154D-CFA9-4AE0-8D7C-5B7DA422E24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B161104C-8E9A-41F1-B210-F3E673F8232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187524F3-74FE-49B4-BAB4-52BF2CCF10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945780CA-D618-41E2-B914-2B0B9D13A6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CC7557BA-731A-4795-875C-5C0362B89ED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68E96C20-A877-4C53-BCCE-67121D7CE2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39A9A141-28FB-49CD-864A-EECD6C297D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6DB8863-85A5-47A3-9B89-3CA1FC043D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311D9A65-D27D-4B84-99E0-2D981A0123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3E5ED291-4498-4C6F-A3AE-0845D982BA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0D18F91B-2095-484A-993D-3DEE1F4567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52D25FEE-6048-441E-86DA-D1E0D2E8057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35B2248F-53CB-4649-A970-E952EF6CC9F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CC6228-8172-4487-B8B4-963B7204C9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82BCF50D-500A-4F50-A0AA-36FDA6DFBF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F78B333E-4469-45FB-AE22-F8A98E4C3B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685616C2-E257-4A55-A2C5-C52F9581F5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F06037C5-50FE-4156-9DE2-D4672078C89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239C09CF-CC4D-4E02-B1FB-264C44B3F6B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A6D6AE2D-CD4B-4149-80C7-269DC730CF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B552FC62-973C-4F9C-B1E8-63F9E054160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3A1CF294-B9BB-4D55-B3FB-94DB67FF24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D463A88B-2FC2-4FA3-A049-DD799CD47F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3FA48AC6-8CAE-4BCC-8808-693C20236E2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7A0C9974-F621-4488-B3E6-FCE5B88449C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4F493516-AC4F-467B-B205-8B2FE3292DA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04C2ECFD-AD04-49B7-AFCA-EE2192EFD84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6848699C-EB04-4FA3-81D1-4B78BE00CC4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803267E1-E39F-4270-9DBF-F8BA421F32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56F7FDE-898C-429A-AF08-25F975C50BC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B755B752-2D33-430E-A65F-1FE95CF75FD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247F21D8-7B63-4904-9342-75043573F1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8EF6E39F-EBF6-4348-8FA8-60E62616E8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A6AB9F18-B2AF-44AF-A974-1C8570C4B8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08BCA72D-329A-4756-8AEC-B8A489B86F6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15C852E8-815C-47FD-80E3-16A462DC497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C81C29DD-883D-479E-B039-9A6E2D4CFB5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6AB937E2-043F-4545-9EAE-3A8C19DEFC5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A0B15FE7-BC35-4991-99BF-DF024AEE1E1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CECAA159-E16B-41C2-AF95-DFE3DBFF56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8630C400-10A5-4D8B-BA83-5211BBF4DA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5839B146-FCA3-471D-960B-DA8314D236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6BA6EC4C-FEFB-4D4F-800D-5C3C2A6E42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DACC3FB5-AAB4-4FBF-B5C1-4CBDE23048B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7769854-616D-479B-88D9-7CF2CCEF677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CCF8A1B5-5F1A-4398-B740-8D6B8E44222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19B3A828-291D-4474-9F60-D65E38F48BE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E041378E-6E29-43A4-BCE4-62DAC98AF57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F5099520-94C2-4DFB-802D-C8E88DE140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E28F432F-D08E-481A-8AE9-41D7F4EA2D7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DA20B2A1-B0E3-4EBA-A4AB-48D2622BDF5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D0678282-8405-4384-812F-CF0006A46D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2CAD1B94-215D-4D0E-88B6-160080F3BE5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177FFA1C-2F7C-4A12-8F87-C8A83959AD4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D46F4621-535C-4949-96DF-0D2DB831341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88ED7CF-4A39-4BCE-A274-780CDD10C3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325D3F2F-9194-4A10-A71B-8F5A61F95F8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969EAEB4-F7A8-4DE3-846A-BA012C76F5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E9CA91EB-D21F-45B8-8305-13F08B66955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EAF385A7-CE3D-43F8-8AA2-F6F089F6A67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1F38B696-82D3-412D-ACFA-32195DC150F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25D06988-BDDC-439D-B76E-5B966FD47D4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A34B387F-9217-4CB4-976F-9856C3FE7E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288B8688-9E58-4A0E-9711-817895B60C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666F4CC3-AF76-4920-87D6-590A7C25610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D914E3A3-D52A-4EBA-AE35-4527AF796F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B60F1708-2C6E-44EE-9AAF-6FF63B4812E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AB19EDA6-0E5B-4143-9B7B-3114117ACF1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8848065B-F9B7-4B0A-ADFE-8DFD652B1D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6C44B3BA-4D8B-462C-A2BF-8EF23325A6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F59AA9B-41A1-44BC-821A-7A7C6C932F0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288AD850-392C-41DD-8CD9-A55A8E32F9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CBBF959A-623D-46F8-AFE5-B57CE7AD097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451DE73B-2766-4ADC-980F-055FF859F3F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1FF775E4-9A4A-43F8-9E35-68E5364F2D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1216C14-8039-4E15-A10D-F14C906B0E6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96D4740-2DF5-45E7-841C-807C9CDDEEC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71323C75-8E0F-4348-B6CC-E1BC9E4E56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6DDB1BF8-8FE6-40AE-B0D1-BCF7EB96D7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CAA149C-68C7-45ED-B14B-692D217D890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2F6CAE13-ECB4-4359-8B15-A8EA3E9F61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81B4B5C6-B1EC-4F0C-B98A-9373B54209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D21F989A-C667-4277-99DF-8F9A55AEBB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D726EC5-738C-4DDD-BF70-17CAE85C86D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3DF4483-88FA-4288-9394-B822481CFBE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036DDF69-4A96-449C-A433-E0ACFF76BE3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9EFDB8B2-1F35-47FD-9A55-FD88DE1EF5B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FEFD1348-1CF3-4121-A369-0BAF4FCCCE9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FAB10BEE-5DC9-481A-9B28-1DCB8534EF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31C9292A-1F71-42C9-BE42-EE1C9F29163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42435A52-9A2D-4BA4-A6EF-00F69411AE2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2DC5AB94-B4B0-4CCD-B7AC-7734798A73C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012940AE-2779-417F-A5D6-718C316DBF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B2FDDD86-49AB-4A21-949A-77F9905C7C4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8566A96E-32E2-40C5-9E16-6449975615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081FA425-B4EA-409C-A6C9-DF74E44DEB9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25881BDB-42F9-49B5-9C01-F531203EE95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A46C9562-32BB-4F66-88A0-D77432C61E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2FA3FEA6-0F23-4CA8-BE07-0DD6C0A5CF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CC989A0B-6E0E-41EC-9555-C395ACD7F6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D70240BD-A565-4BA3-8AC3-233577C12F1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14329801-D7DC-429C-9BA2-02C48C5EA3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8F54CFAE-BA01-42DA-90F6-64FA4301D44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3453B398-2FDE-4EF3-80FF-7096B55479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9AB44ECD-6C24-428A-BBB9-7ED1FEAD44D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E3C23AB6-213E-41E0-9527-7448D17D17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E5C3DC60-F02F-4182-BD41-2FBDCB649FD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BC5B1DE9-1632-4743-AC24-DF97FA6C74B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87D522C-A62C-469C-B935-E4E8BCF9A2F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7EDD79C2-327F-4C47-843F-F4AF4DC2AE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641B2ED-F1D5-4005-AE87-ACDB9EAD21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FB0317B-F3AE-4897-BA95-80A86A36F8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3B0A158B-C0AA-4483-A29D-70118983AA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F3A286B8-2CAC-46F8-941A-26F0D729EB5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C24606D3-5633-4C1B-8789-40819ECDF41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51672562-7640-4EEC-8F62-72E006FDB5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A126768A-3BA0-4657-B809-8645559FD94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A34B5C38-7992-41B4-80D1-DDC52C20771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F227E24-796E-4C2C-ACE8-C77CB05782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FBA3E45F-3D38-44D6-A754-64999C6009A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E81A75F9-FE25-4825-872A-52763697592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BEE7A48E-9A15-48F4-BD64-435D09CB38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242EA6A6-8BC9-4ECE-9620-0C593CCDC95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B4DA7BD0-91C3-4393-88FF-94DCE44F09E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90809A4D-1C7E-49B8-BAB3-36180F2DFD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34491972-87F7-4CE0-B0C1-CC4A05FF5A6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4428E404-E072-47D4-B02E-96618900CFC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B644743A-436F-49F5-A702-6B1BC839209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8FA46331-A68E-434E-9F83-1EC8B53615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E651339C-F936-498F-9EAF-8D28D16AC0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6B286B73-8494-4FFA-9798-31BEE111D2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A8D10DBD-C8A4-4627-B6D3-F3579D7AAD3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9F38F42A-3BDE-4BEC-821C-5750D6E757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A57FF2A6-E95A-4B3C-8B68-176B4214CD7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241A9B98-52CB-4A61-A0AE-227B7635B3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A7E1CD1A-5935-4CFF-8215-4365D4FB734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1A7AD9D4-CE1C-4552-8267-54A7A3D44DB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81E72D03-222A-44B3-8F54-C51655BA0C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1BCDC828-7DBC-4048-B518-5E258255610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A4440915-88D3-4746-B461-0493789F9B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BE9C4FF1-720A-4B81-89F8-E1F91DD70F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C6311EAC-F9D4-4B65-A59C-79084DA4B04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6273A95F-3F39-4FDA-BD3F-E26CB2A8819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7A00768D-529E-4FA4-8639-84D1D20233C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2F57A284-AAB0-4A90-987C-3AA64790D7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78F17D2D-A90A-4515-BB07-846CB87790B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4FAB441A-12DC-48BC-A1F9-3C1FFD0040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93C48D84-F8B4-429B-8FB1-D718B085C3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ADDC9F66-3A62-484E-A8FA-BA32FBBAFE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53034B4E-FD8E-4216-999B-AEC4D0D73E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5950E30-C226-4A4E-9A25-DF1AD37B28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742F1836-5B95-4BD5-9868-325ADDFC02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C477105B-355A-4A7A-892E-90F812FD9E3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C637FE24-AD87-465A-98C3-DBB26553D79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AA0CF5D2-FEE3-4316-BD12-654D525039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DBC48223-C26F-4507-AF0C-FA087B81A6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438D594-D93F-4160-A94F-75B3EA80BB7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9028555C-33B1-4174-B326-AB67B427B28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84BE5911-5C4B-4F0A-842F-D335C5EC56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DA53E6E3-0482-464B-ADBE-DF5A5163437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ADBDAD-6DB6-4887-AFE1-4C419955D8D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617867F6-E711-4937-B38D-9F9426D2EE1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1BAE49AE-40B6-4FC8-81DD-B700608269E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07C52543-F1A1-4549-AF7C-C25139E74D6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9DE33C35-9075-4FA0-926F-A9D06D3977B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DB3D3BD8-74C2-4834-B4C2-D64C1B04B5B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71BA7B51-2216-4E17-863E-04A5547D6F4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C27C3079-EFC1-4602-A9DC-50309A731E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A6D8E647-20FE-43D4-9A18-FB45BE8CF29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C42AF19D-90BA-484B-AC4A-FD4DE9C2612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637B08-F9AA-45F3-A034-DE453DB492E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8EA52A9F-412D-4AA2-9F4F-9FCBDD320F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F4571ADC-DF61-4B3A-B325-259E01F8C31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5DA5B3A5-A1B1-47D9-930D-81B45A37152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053E335-0C6B-4FD1-9D71-8CFFC9199A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97A0915C-ACF6-4DB5-AA4D-00AFB6FF5F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6C950DDC-ECFF-48A4-B700-E80C67F4F5D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A015156-60D1-4441-AAA3-28318893BFD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4EEAEC90-AD96-4754-A42B-673E171D4B6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DCE6514B-6008-41FF-8428-72A414CA7C9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3D05B099-FD90-4465-AB65-4C9A43EAD78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964D488A-49AB-4C8D-9708-97F91CEBA0B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DEBE225B-8BBD-495F-9105-DB301FD8C0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952716D9-4015-473A-A63C-D2F30562CE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47898F5A-7572-41AD-A85B-2F9772C931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183BA90-943B-40C2-9775-37452D41D06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5D8E6502-EAC0-4E91-9FB2-045637AE616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E9F84DC7-4C8A-430B-AFFD-C0B296CD78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F2C5C74A-D3E5-48F5-A214-58123532212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19995822-A94F-4FD4-8AB7-0B57E66570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BA4AF54-D5A6-4C73-BD43-1A6B60B7220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C8A15E84-3846-4DC1-B0A0-D7C3E00325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7A56F1D6-125E-489F-8383-0C43580557A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77509CAB-8EC0-4F8B-AE69-8886568CE35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10683765-5F0A-44DC-ABEA-6DD344522D7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B66A55AE-79BE-4774-A65A-A47C3339BDD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2B1404EF-257A-48C1-AEF6-CF951749FA8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D22D554A-7954-46BA-A9EC-705F2958F04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DFAD0632-AAB8-4C5B-9363-0C77DB7F6B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B985BBA5-9299-4EBC-AC4E-EB07A676D1A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18018DD6-4E95-4BE5-A627-81D098D072C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4C496AAA-A1B8-4CAD-98D2-6EFA171F8A0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9B2834ED-8EA8-43C2-AA31-2F0EF0B814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1A61B516-4E25-4E21-9DD0-1A91857382E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7CE2DD98-C769-47F6-AF54-3D720BD1980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4A395A70-7141-4524-9370-C8D2F5EED4A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15E8B84C-F78F-4A24-953D-A72230628FA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739695CF-524F-4FA6-AA7E-617B44A1EF0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E15F57F3-ADA5-4124-8676-F05BA0DF5A1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60890FFC-A4DF-4619-9201-AC708CE9178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748CF693-A3D8-4F4D-8D8B-A648C0006E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1A07C45B-8C4E-411F-BF3C-4F542AD836C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041FF781-30B6-4CCC-99B2-E60A9248CC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AB5BE12-D713-42B4-9720-EA6CAC35BA3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51B44AB1-13FC-49C2-9CBF-B3940BC278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E3976057-A402-4786-A21A-8501B2741D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E9312660-C468-44B0-9093-25AACB1277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C8C8D496-8003-4E04-B19A-AAE1E4BAC65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6065C49C-5B9A-4717-A503-08ABC98B868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7B725320-D817-4C71-8ADD-720FCFE644F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85DFC72B-AB32-4CB9-AD88-5A448FCE12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D33A67F6-736F-4133-89ED-47D7B3B01B6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75CD5CF2-8AF9-4297-B2B3-9CB8A4D342F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8C4D1259-2BF3-4CA0-9AEF-69B60E9FE9D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AC406E14-5498-46E1-A5CA-932D995319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5235E497-A38F-4371-AE7C-EA974938537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57817B35-9A9A-4483-834C-80B9EF01CE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BDC62511-81CA-4A54-BEE8-E08674F564F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C961A1F5-857A-4429-97EF-934C5D60CE4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BAAE9C6C-5806-46C0-A99A-9807A47F24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160F3BDB-149F-4CF7-80BE-D6787BBE46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3AAFD4A7-0749-4D96-AE12-775B5D35A0C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2F9A6183-B6DB-4665-8180-51A34C6FDE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EDEC1313-96DD-4E58-858C-4E2339336D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773900AC-7E1B-4A70-B52B-6106AD47463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27E2135C-E9EA-43EB-9786-2B237A1CB6D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C33B8F7E-65E2-4A38-A1A2-1D8E63546A6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C90FA405-78C0-458D-BD1B-96B007DFB72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E34841B1-3755-4924-82B2-4B17895FFE2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2A5F3540-E480-41B7-B4FB-C8C4847442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E64FA090-9CB8-496B-8405-83DFDE4E6E1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FCBA7E6A-57E2-4074-88BB-1761DF20195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A0F3DE9D-642F-4936-8CF6-85A791D7050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140B6497-546E-4E3F-B8E0-C02D1A91177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A8B6DA27-318A-4D01-B85E-8F9D995B5AE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AE6A7A19-F9EC-419F-9A68-992B8CF466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2E71BF19-A1F2-4274-9344-9297ED271EA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30C727DC-04F8-4A06-BA85-ACF7146CA6B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9EC5A524-DE72-4FFB-9B6E-BF6E217ABB7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9FB57896-F9AB-41B2-BDC2-CA6E480EC2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94B1F24-C6C3-4CE8-BB62-056CA1E32AF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DBAC1FE2-942F-4769-B035-37618CEBB9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E4F5519-E6C5-4120-9493-C6406ACF3C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72A8622B-FC6E-40E9-B46A-655743DA84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E95F29DB-A6F0-4769-AF9B-D35921CCD2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DD1C7CD6-0105-4DB5-9200-5B059C27F01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504CAF7C-C761-49E3-97B4-A865C626D9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E75643FE-5608-4E58-B606-7305077EEF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F557C1BC-7C6A-4FB0-BCC9-B2F8B267814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C5A371FA-65A5-4CA6-8A69-D8CA2892D7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344BB3F9-D8BD-4128-879B-55B2E0C3399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7B6FB869-7231-4CF1-AEE8-102E581E2FB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538F6287-C1F7-403E-A6C9-75EE681027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30A96D6-0D1F-43CF-99A1-BDFB0ED08AD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6F5DE8C5-EF09-47E6-AC2C-E8431CE4BA6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E13834DD-A6A0-4431-95BC-CCA6C5E4AB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BEF2E1B3-4E29-4490-8D9A-1DBFFFCFE75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55D72926-6B2A-4F94-947F-5CAFF1059FA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D6EBBDC-6573-43E7-94D1-404304D93FB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435BD314-4629-40BB-B214-2822B765D41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E1810D64-1DE5-4D4B-8C6F-048FAD60888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3D6EBDC-5099-4D62-BB33-C220E4AB0EE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9FA30AE-652C-4A94-A088-988D80FD9E2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A82241FE-2B92-4249-B706-D586E3724AB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37CE6158-C145-4FCA-94EB-CD3A637F117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E3EB0A14-0883-4C7F-AF81-4AB1917FA87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84A1A4E2-F5AC-44C5-A859-94C1A242CCD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74632A9-B1ED-4265-B3C1-A942A344138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DBF3F1BD-3ACC-43E0-BF4C-FAF8973B5C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DD5A0A8F-0129-4338-9DDC-7566DA74F5E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0A8420B-D9B4-4C72-8FBC-12D9C08C679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84907F7-B4AB-484F-BD8D-99FC554B2C3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6AE421AD-E3CD-4791-9A46-E1F5F0AE9CB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14CECB1E-E190-4B9F-8359-A5FD6FBDBA0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0D2D68A2-FCCC-4FED-823A-3B49B822EF8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CE214A14-A59B-4183-A1AB-32038DFE2BA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7817DF25-DC1F-4815-9AFA-09AC9511C4F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3AC80F0D-D39B-44DA-B29A-02FABC4B276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ED7E843-4F30-413E-8D4B-591700688FC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246CF5BE-70A5-466B-9371-9FD345D1A1D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943CA30E-E670-4CEC-B82A-A82AE8B3DB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768B99EC-F81B-4AAA-86CA-122BABB91C5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643E3DF1-DCA8-482A-88EA-57C3166069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31AD794A-97F4-48AB-B877-ECE7D2097D7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9FE7B0A-8341-41B5-99CD-B9622C87416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BFBB175-BEC0-47A0-89D2-08FC83C63C5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D000D300-057E-412F-BD56-1C8B44A960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9B363AAD-C35F-460A-BC73-104916E06DD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F0E9045F-95F6-4B45-9482-9AE4C3753C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A6BAD85E-01C6-490B-A9C2-6F8306C1129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EC265D7-4685-4D39-A314-3A6CE56BE1F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B8EFA470-0EAA-46DD-A4E9-F3BF1F0604F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4B9EC0D0-DEE6-457F-BF2B-190A995A548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5292FD39-7971-4CE8-8599-F948EAF16A9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E08F3AFF-38E2-4EEB-994E-9D867392ED3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4CA87974-B0DB-4ACB-AF8D-17130F5F96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1761A247-1DD7-462A-9014-3E405860C4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5E5962ED-120E-4412-8683-6001EB51265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CD718EAB-80C9-4535-8EAA-2ACE4BBCAE3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1CF65D06-28A4-4E0B-99E5-4B292E73064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CBA1CAF5-E46D-4DDF-9994-F273C3C9718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4E120AF3-6092-448E-80F1-EC294EF3BB8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19DF7274-BB42-4239-BBB1-390DD4AFD5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7E7B87-8CBD-4E5A-BAFD-C167E1E4206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2DA37003-27B6-46EA-8D1D-BFB8FD4FF38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05EDEBB2-F59F-423D-8C4C-7829BD121A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641EA079-2F4D-4EEC-8E52-D95F12E9E78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752E2DB3-253F-4902-97A4-2F19122106B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52DB803B-F9BD-4E92-B969-3EEC39D1492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35F6D66B-3280-4C29-9D3F-7BEC9090ACA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EB6E575D-3512-44C4-A572-41DECDBBFE7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9BF303C9-59E8-499C-AD50-D577FF0A779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016B4F47-BCD8-4D2A-BB37-3580AA9BFC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6CB043B7-2621-4A52-BD55-6FDCB901D135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FDAAC498-E861-4401-B1D1-D4483A4FD4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D031EEC0-FB10-4EFF-A183-CE58B3FAAA3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468F747-C3F5-48CD-A1AB-41AF285075C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730855DC-F33C-459D-94CF-89E3638A06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6D00E98-0363-4637-A6BA-3DF6D9CDB6F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9C1223EB-4FA6-40A0-9E65-64329505648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CF4BEE39-21F0-4E7B-B024-D56CC0323F2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B1EB091F-4F10-459E-9449-60905F8E134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609FD1D2-C8A6-4263-AED8-4E9A4D130C8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FCA25B3-15C5-4E6A-9A06-7836FD11C36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15882AC5-5EE9-42F2-A854-C71809FD25F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08311C51-AC18-4434-90DF-64A5BBBA02F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8D3EDB71-0DEC-41D0-A106-1788ADD57D1D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BE5EEA71-FABE-4BF8-AE49-3E615B1227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23B23D63-1BE3-4F15-980A-6C7495D243F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F792F6C-9A66-4AED-82AB-9EC03D6240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7AFD488-44E8-4254-B8DC-CEEC0B086A3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00AA5F11-C164-4CB5-894F-AB7205F3AC5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B3F31164-F5C6-4723-9D18-B74944D1DD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40591E0A-A7E5-4961-ACFD-ADE1FF46F29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B1784365-8C38-4E16-8711-E93812184A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84D9D40E-717B-41F3-8B65-43C3DA72832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6B051D98-EC30-49DA-9EEA-78E743DC689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F552DCE-F9DC-428C-BACA-6B9B1D9EEA5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A3D23C03-148C-4138-B4F0-9C99318C0AF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A25156FF-3CCE-4ADF-A2DE-4A975B85240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E32F1DF8-D8B0-45A5-95ED-CAE4E06A456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C82BEF68-A86A-4D90-B577-932744C0D61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F6223B44-3E3D-4F77-AFFB-9929021D7CB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77135260-E1FC-4010-B767-7C350854354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ADE8D7F8-FD7A-47A1-A671-BB0F4BC4C14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418582C9-03ED-4B9F-A2F0-789CAAD14624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5D122AD2-D97D-4F05-8884-870DD2C6A48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4BAA544-34DF-47B4-A043-31E638F473F1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89FA81D4-6C3A-4729-AA3E-9AB4F492448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4C1D984B-A565-4D18-A2AE-09A7ECFA125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4EB3DB6-AFC7-42A3-A58D-F699D04753C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DF227F4F-D794-497C-9A52-993D1C6834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76BC80CC-2C8E-4F88-84EF-8E3CCC6AC87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E4BF2965-1091-4A87-804C-851D452876B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97F41E3-9022-4A4B-ACF0-96DD91B733A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F99CEC8-AC1A-4AD6-BE88-7671EBFD5BA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6FC005C-FCC6-4392-830C-3C02D196AAA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F3EBC687-B855-4A84-97BD-28765993D7F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41964C58-9427-4714-B8C4-497A02D0B66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F8EA6814-8CE1-4E10-B61E-2004EF5EBD4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919C0C3F-B58C-4641-BC5F-C8DBF5D97EB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DD5C2063-7C30-4B3D-8F67-70C0EE0A4F4B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F0B4E6A8-824C-4ADC-9D7D-25D6903E5219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98E0B46C-A137-4FA4-8A28-2433FC7AEA0F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F9D62073-0FC7-429B-A5FB-E74DCBFBA802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4E8E5F2D-9209-4D40-99B8-FD2F36A0835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9B771D00-7B3C-4FB1-8C6A-EDE5348C9103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BC041174-E958-4765-93F3-D513FE14A66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B27DA84A-7EC2-4AB6-AC21-43D02A62740C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834A3172-640C-470C-BDED-2DFF6FCF4130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7D3D1AFD-E85C-4656-933B-3729F4D2F38A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DB8CF668-B11D-41EF-9B6E-FEFBB2B4E517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0F558C54-649B-40D9-9D15-8138341633C6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DD907D4B-EDC0-490B-8215-B5824C9C9DDE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7222F0-482E-4CF6-A03E-8D6CE70A56F8}"/>
            </a:ext>
          </a:extLst>
        </xdr:cNvPr>
        <xdr:cNvSpPr/>
      </xdr:nvSpPr>
      <xdr:spPr>
        <a:xfrm>
          <a:off x="103632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6" headerRowDxfId="183" dataDxfId="181" totalsRowDxfId="179" headerRowBorderDxfId="182" tableBorderDxfId="180" totalsRowBorderDxfId="178">
  <tableColumns count="22">
    <tableColumn id="1" xr3:uid="{05405BC3-D147-4C3A-A847-226BE3E20B44}" name="1" totalsRowLabel="Total" dataDxfId="177" totalsRowDxfId="176"/>
    <tableColumn id="2" xr3:uid="{30674569-14FD-401E-814B-CC39EC080692}" name="SuperData_x000a_(1)" dataDxfId="175" totalsRowDxfId="174">
      <calculatedColumnFormula>E2</calculatedColumnFormula>
    </tableColumn>
    <tableColumn id="3" xr3:uid="{42ACD1E1-902E-4432-A297-A8D4E3E6A39B}" name="PropData_x000a_(2)" dataDxfId="173" totalsRowDxfId="172"/>
    <tableColumn id="4" xr3:uid="{08ECA0E2-2D2F-446A-AAF6-2FD891B13A08}" name=" valData_x000a_(3)" dataDxfId="171" totalsRowDxfId="170"/>
    <tableColumn id="5" xr3:uid="{6086C35C-A33E-4114-B141-64B11971C1A1}" name="SuperProp_x000a_(4)" dataDxfId="169" totalsRowDxfId="168"/>
    <tableColumn id="6" xr3:uid="{535DC925-3C97-4408-B83A-988BF345193E}" name="Propriedade_x000a_(5)" dataDxfId="167" totalsRowDxfId="166"/>
    <tableColumn id="7" xr3:uid="{C4D22B6D-94D1-442A-97D3-E1AFB3FE98FC}" name="Functional_x000a_(6)" dataDxfId="165" totalsRowDxfId="164"/>
    <tableColumn id="8" xr3:uid="{254C2A3E-98CC-498D-9D66-425CCE933E22}" name="Inv functional _x000a_(7)" dataDxfId="163" totalsRowDxfId="162"/>
    <tableColumn id="9" xr3:uid="{CA66A745-BB10-4919-97C1-491E2A8AFF79}" name="Transitive_x000a_(8)" dataDxfId="161" totalsRowDxfId="160"/>
    <tableColumn id="10" xr3:uid="{F220F0EB-8A04-44B3-9F33-2CE7DEAEA278}" name="Symmetric_x000a_(9)" dataDxfId="159" totalsRowDxfId="158"/>
    <tableColumn id="11" xr3:uid="{BE3C1D12-0B80-4267-A7C6-AB88FDB359A9}" name="Asymmetric_x000a_(10)" dataDxfId="157" totalsRowDxfId="156"/>
    <tableColumn id="12" xr3:uid="{5956D0C5-9C90-4122-B08D-5295FEDB05A7}" name="Reflexive_x000a_(11)" dataDxfId="155" totalsRowDxfId="154"/>
    <tableColumn id="13" xr3:uid="{8BF12E7B-7E6E-4F93-8167-49BB8D845A8B}" name="Irreflexive_x000a_(12)" dataDxfId="153" totalsRowDxfId="152"/>
    <tableColumn id="14" xr3:uid="{F6A4A8D6-0928-496A-BF0F-0926974BB64E}" name="Inverse of_x000a_(13)" dataDxfId="151" totalsRowDxfId="150"/>
    <tableColumn id="15" xr3:uid="{71CC311B-405A-40DC-A69E-DD1F21998834}" name="Equivalente a_x000a_(14)" dataDxfId="149" totalsRowDxfId="148"/>
    <tableColumn id="16" xr3:uid="{D53389E7-5792-4813-AE78-49A25A9EDAF6}" name="Domain _x000a_(15)" dataDxfId="147" totalsRowDxfId="146">
      <calculatedColumnFormula>P1</calculatedColumnFormula>
    </tableColumn>
    <tableColumn id="17" xr3:uid="{F9388D82-F1CF-4707-8C27-B9B9F68C7435}" name=" Range_x000a_(16)" dataDxfId="145" totalsRowDxfId="144">
      <calculatedColumnFormula>Q1</calculatedColumnFormula>
    </tableColumn>
    <tableColumn id="18" xr3:uid="{458CD5C3-8971-431C-9F74-B445CB1B4F29}" name="Anot. Ajuda_x000a_PROP_x000a_(17)" dataDxfId="143" totalsRowDxfId="142"/>
    <tableColumn id="19" xr3:uid="{79ADE3D3-2E35-47E2-A082-CFFFD7E257CF}" name="Anot. Ajuda_x000a_DATA _x000a_(18)" dataDxfId="141" totalsRowDxfId="140"/>
    <tableColumn id="20" xr3:uid="{B1BB07F3-F9E0-4A1C-8EEB-D0705E508AEE}" name="Functional _x000a_(19)" dataDxfId="139" totalsRowDxfId="138"/>
    <tableColumn id="21" xr3:uid="{08560BEC-DA9D-4E18-9876-37313CE0655A}" name="Comentário_x000a_de Valor_x000a_(20)" dataDxfId="137" totalsRowDxfId="136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135" totalsRowDxfId="134">
      <calculatedColumnFormula>C2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133" dataDxfId="131" headerRowBorderDxfId="132" tableBorderDxfId="130" totalsRowBorderDxfId="129">
  <tableColumns count="21">
    <tableColumn id="1" xr3:uid="{4F26C7F2-7D06-40CB-B848-F667194D9647}" name="1" dataDxfId="128"/>
    <tableColumn id="2" xr3:uid="{F921A453-730B-4AC8-852C-EFFDCF030CCA}" name="Disjunta 1" dataDxfId="127"/>
    <tableColumn id="3" xr3:uid="{23BEAC2C-6ADF-4C5A-B64D-4A2189CA8ACD}" name="Disjunta 2" dataDxfId="126"/>
    <tableColumn id="4" xr3:uid="{21B9136C-D0D8-484E-A2BE-E4977101D4DB}" name="Disjunta 3" dataDxfId="125"/>
    <tableColumn id="5" xr3:uid="{1A43957A-CCF1-44E5-BCCD-13F81C3A45EC}" name="Disjunta 4" dataDxfId="124"/>
    <tableColumn id="6" xr3:uid="{25855431-7914-4676-BDEF-21EDC5AEA531}" name="Disjunta 5" dataDxfId="123"/>
    <tableColumn id="7" xr3:uid="{B9C6D84B-4C90-464D-8249-79E106486DD3}" name="Disjunta 6" dataDxfId="122"/>
    <tableColumn id="8" xr3:uid="{F3E92F9C-C39B-4C1E-85C9-15118FEFA66F}" name="Disjunta 7" dataDxfId="121"/>
    <tableColumn id="9" xr3:uid="{3CC69936-B860-4ABA-AA56-15BBA0C1C3F5}" name="Disjunta 8" dataDxfId="120"/>
    <tableColumn id="10" xr3:uid="{3FB0F5C3-9FB7-46C3-8C1A-CE12E425D658}" name="Disjunta 9" dataDxfId="119"/>
    <tableColumn id="11" xr3:uid="{5D16196F-CC26-45A8-8B0C-4607A903F65A}" name="Disjunta 10" dataDxfId="118"/>
    <tableColumn id="12" xr3:uid="{41A23864-2363-4896-9F54-55AC6CFCE6CD}" name="Disjunta 11" dataDxfId="117"/>
    <tableColumn id="13" xr3:uid="{DC03A272-46F6-40A7-BA62-43D8BD6241CC}" name="Disjunta 12" dataDxfId="116"/>
    <tableColumn id="14" xr3:uid="{3C362C12-0371-4E21-9F34-4F9FCD93495D}" name="Disjunta 13" dataDxfId="115"/>
    <tableColumn id="15" xr3:uid="{07396994-8990-4C41-96A2-BAB03ABDB677}" name="Disjunta 14" dataDxfId="114"/>
    <tableColumn id="16" xr3:uid="{A03247BB-A7CD-4588-AD22-F4D4AA18275C}" name="Disjunta 15" dataDxfId="113"/>
    <tableColumn id="17" xr3:uid="{875CA327-F02E-49D1-ABB5-F3413E63868F}" name="Disjunta 16" dataDxfId="112"/>
    <tableColumn id="18" xr3:uid="{6843B603-EBBA-43D1-8F1B-214357E4C544}" name="Disjunta 17" dataDxfId="111"/>
    <tableColumn id="19" xr3:uid="{08263685-78DC-449B-9B4F-5565A721B82C}" name="Disjunta 18" dataDxfId="110"/>
    <tableColumn id="20" xr3:uid="{C3656408-6EB9-4B43-8A8E-4D686919DD2A}" name="Disjunta 19" dataDxfId="109"/>
    <tableColumn id="21" xr3:uid="{4D5BB609-CA03-4420-BBFE-E94235011FEA}" name="Disjunta 20" dataDxfId="10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6B86-117F-4867-999A-3624264D359D}">
  <dimension ref="A1:U213"/>
  <sheetViews>
    <sheetView tabSelected="1" topLeftCell="A143" zoomScale="175" zoomScaleNormal="175" workbookViewId="0">
      <selection activeCell="A143" sqref="A1:A1048576"/>
    </sheetView>
  </sheetViews>
  <sheetFormatPr defaultRowHeight="7.8" customHeight="1" x14ac:dyDescent="0.3"/>
  <cols>
    <col min="1" max="1" width="2.5546875" bestFit="1" customWidth="1"/>
    <col min="2" max="2" width="7" customWidth="1"/>
    <col min="3" max="3" width="5.5546875" bestFit="1" customWidth="1"/>
    <col min="4" max="4" width="8.5546875" customWidth="1"/>
    <col min="5" max="5" width="10.44140625" style="78" customWidth="1"/>
    <col min="6" max="6" width="17.21875" bestFit="1" customWidth="1"/>
    <col min="7" max="7" width="9.44140625" bestFit="1" customWidth="1"/>
    <col min="8" max="8" width="9" bestFit="1" customWidth="1"/>
    <col min="9" max="9" width="9.44140625" bestFit="1" customWidth="1"/>
    <col min="10" max="10" width="10" customWidth="1"/>
    <col min="11" max="11" width="15.6640625" bestFit="1" customWidth="1"/>
    <col min="12" max="12" width="11.88671875" customWidth="1"/>
    <col min="13" max="13" width="7.5546875" bestFit="1" customWidth="1"/>
    <col min="14" max="14" width="7.88671875" bestFit="1" customWidth="1"/>
    <col min="15" max="15" width="7.5546875" style="78" bestFit="1" customWidth="1"/>
    <col min="16" max="16" width="17.44140625" bestFit="1" customWidth="1"/>
    <col min="17" max="17" width="50.33203125" bestFit="1" customWidth="1"/>
    <col min="18" max="18" width="7.5546875" bestFit="1" customWidth="1"/>
    <col min="19" max="19" width="6.77734375" customWidth="1"/>
    <col min="20" max="20" width="6.5546875" customWidth="1"/>
  </cols>
  <sheetData>
    <row r="1" spans="1:21" s="12" customFormat="1" ht="44.4" customHeight="1" x14ac:dyDescent="0.3">
      <c r="A1" s="37" t="s">
        <v>24</v>
      </c>
      <c r="B1" s="33" t="s">
        <v>2</v>
      </c>
      <c r="C1" s="33" t="s">
        <v>69</v>
      </c>
      <c r="D1" s="33" t="s">
        <v>68</v>
      </c>
      <c r="E1" s="77" t="s">
        <v>70</v>
      </c>
      <c r="F1" s="33" t="s">
        <v>29</v>
      </c>
      <c r="G1" s="34" t="s">
        <v>30</v>
      </c>
      <c r="H1" s="34" t="s">
        <v>31</v>
      </c>
      <c r="I1" s="34" t="s">
        <v>32</v>
      </c>
      <c r="J1" s="34" t="s">
        <v>33</v>
      </c>
      <c r="K1" s="34" t="s">
        <v>34</v>
      </c>
      <c r="L1" s="35" t="s">
        <v>38</v>
      </c>
      <c r="M1" s="35" t="s">
        <v>39</v>
      </c>
      <c r="N1" s="35" t="s">
        <v>36</v>
      </c>
      <c r="O1" s="79" t="s">
        <v>37</v>
      </c>
      <c r="P1" s="35" t="s">
        <v>35</v>
      </c>
      <c r="Q1" s="35" t="s">
        <v>61</v>
      </c>
      <c r="R1" s="35" t="s">
        <v>63</v>
      </c>
      <c r="S1" s="35" t="s">
        <v>62</v>
      </c>
      <c r="T1" s="35" t="s">
        <v>64</v>
      </c>
      <c r="U1" s="36" t="s">
        <v>1</v>
      </c>
    </row>
    <row r="2" spans="1:21" ht="7.8" customHeight="1" x14ac:dyDescent="0.3">
      <c r="A2" s="54">
        <v>2</v>
      </c>
      <c r="B2" s="50" t="s">
        <v>87</v>
      </c>
      <c r="C2" s="53" t="s">
        <v>331</v>
      </c>
      <c r="D2" s="53" t="s">
        <v>88</v>
      </c>
      <c r="E2" s="53" t="s">
        <v>90</v>
      </c>
      <c r="F2" s="52" t="s">
        <v>174</v>
      </c>
      <c r="G2" s="43" t="s">
        <v>3</v>
      </c>
      <c r="H2" s="44" t="s">
        <v>3</v>
      </c>
      <c r="I2" s="43" t="s">
        <v>330</v>
      </c>
      <c r="J2" s="43" t="s">
        <v>3</v>
      </c>
      <c r="K2" s="43" t="s">
        <v>3</v>
      </c>
      <c r="L2" s="38" t="str">
        <f>_xlfn.CONCAT("Conceitos: ", B2)</f>
        <v>Conceitos: Arquitetura</v>
      </c>
      <c r="M2" s="38" t="str">
        <f>_xlfn.CONCAT(C2," ")</f>
        <v xml:space="preserve">Arqui </v>
      </c>
      <c r="N2" s="38" t="str">
        <f>_xlfn.CONCAT(D2," ")</f>
        <v xml:space="preserve">Peça.A </v>
      </c>
      <c r="O2" s="80" t="str">
        <f>_xlfn.CONCAT(E2," ")</f>
        <v xml:space="preserve">Arq.ifc </v>
      </c>
      <c r="P2" s="75" t="str">
        <f>_xlfn.CONCAT(F2, )</f>
        <v>ifcElementAssembly</v>
      </c>
      <c r="Q2" s="38" t="str">
        <f>_xlfn.CONCAT(SUBSTITUTE(L2, "null", " ")," ",SUBSTITUTE(M2, "null", " ")," ",SUBSTITUTE(N2, "null", " ")," ",SUBSTITUTE(O2, "null", " ")," ", SUBSTITUTE(F2, "null", " "))</f>
        <v>Conceitos: Arquitetura Arqui  Peça.A  Arq.ifc  ifcElementAssembly</v>
      </c>
      <c r="R2" s="38" t="str">
        <f>_xlfn.CONCAT("Consultar  ",S2)</f>
        <v>Consultar  -</v>
      </c>
      <c r="S2" s="76" t="s">
        <v>27</v>
      </c>
      <c r="T2" s="76" t="s">
        <v>27</v>
      </c>
      <c r="U2" s="42" t="str">
        <f>_xlfn.CONCAT("Arqui-key_",A2)</f>
        <v>Arqui-key_2</v>
      </c>
    </row>
    <row r="3" spans="1:21" ht="7.8" customHeight="1" x14ac:dyDescent="0.3">
      <c r="A3" s="54">
        <v>3</v>
      </c>
      <c r="B3" s="50" t="s">
        <v>87</v>
      </c>
      <c r="C3" s="53" t="s">
        <v>331</v>
      </c>
      <c r="D3" s="53" t="s">
        <v>88</v>
      </c>
      <c r="E3" s="53" t="s">
        <v>90</v>
      </c>
      <c r="F3" s="52" t="s">
        <v>179</v>
      </c>
      <c r="G3" s="43" t="s">
        <v>3</v>
      </c>
      <c r="H3" s="44" t="s">
        <v>3</v>
      </c>
      <c r="I3" s="43" t="s">
        <v>3</v>
      </c>
      <c r="J3" s="43" t="s">
        <v>3</v>
      </c>
      <c r="K3" s="43" t="s">
        <v>3</v>
      </c>
      <c r="L3" s="38" t="str">
        <f>_xlfn.CONCAT("Conceitos: ", B3)</f>
        <v>Conceitos: Arquitetura</v>
      </c>
      <c r="M3" s="38" t="str">
        <f>_xlfn.CONCAT(C3," ")</f>
        <v xml:space="preserve">Arqui </v>
      </c>
      <c r="N3" s="38" t="str">
        <f>_xlfn.CONCAT(D3," ")</f>
        <v xml:space="preserve">Peça.A </v>
      </c>
      <c r="O3" s="80" t="str">
        <f>_xlfn.CONCAT(E3," ")</f>
        <v xml:space="preserve">Arq.ifc </v>
      </c>
      <c r="P3" s="75" t="str">
        <f>_xlfn.CONCAT(F3, )</f>
        <v>ifcAudioVisuaIAppIiance</v>
      </c>
      <c r="Q3" s="38" t="str">
        <f>_xlfn.CONCAT(SUBSTITUTE(L3, "null", " ")," ",SUBSTITUTE(M3, "null", " ")," ",SUBSTITUTE(N3, "null", " ")," ",SUBSTITUTE(O3, "null", " ")," ", SUBSTITUTE(F3, "null", " "))</f>
        <v>Conceitos: Arquitetura Arqui  Peça.A  Arq.ifc  ifcAudioVisuaIAppIiance</v>
      </c>
      <c r="R3" s="38" t="str">
        <f>_xlfn.CONCAT("Consultar  ",S3)</f>
        <v>Consultar  -</v>
      </c>
      <c r="S3" s="76" t="s">
        <v>27</v>
      </c>
      <c r="T3" s="76" t="s">
        <v>27</v>
      </c>
      <c r="U3" s="42" t="str">
        <f>_xlfn.CONCAT("Arqui-key_",A3)</f>
        <v>Arqui-key_3</v>
      </c>
    </row>
    <row r="4" spans="1:21" ht="7.8" customHeight="1" x14ac:dyDescent="0.3">
      <c r="A4" s="54">
        <v>4</v>
      </c>
      <c r="B4" s="50" t="s">
        <v>87</v>
      </c>
      <c r="C4" s="53" t="s">
        <v>331</v>
      </c>
      <c r="D4" s="53" t="s">
        <v>88</v>
      </c>
      <c r="E4" s="53" t="s">
        <v>90</v>
      </c>
      <c r="F4" s="53" t="s">
        <v>77</v>
      </c>
      <c r="G4" s="43" t="s">
        <v>3</v>
      </c>
      <c r="H4" s="44" t="s">
        <v>3</v>
      </c>
      <c r="I4" s="43" t="s">
        <v>3</v>
      </c>
      <c r="J4" s="43" t="s">
        <v>3</v>
      </c>
      <c r="K4" s="43" t="s">
        <v>3</v>
      </c>
      <c r="L4" s="38" t="str">
        <f>_xlfn.CONCAT("Conceitos: ", B4)</f>
        <v>Conceitos: Arquitetura</v>
      </c>
      <c r="M4" s="38" t="str">
        <f>_xlfn.CONCAT(C4," ")</f>
        <v xml:space="preserve">Arqui </v>
      </c>
      <c r="N4" s="38" t="str">
        <f>_xlfn.CONCAT(D4," ")</f>
        <v xml:space="preserve">Peça.A </v>
      </c>
      <c r="O4" s="80" t="str">
        <f>_xlfn.CONCAT(E4," ")</f>
        <v xml:space="preserve">Arq.ifc </v>
      </c>
      <c r="P4" s="75" t="str">
        <f>_xlfn.CONCAT(F4, )</f>
        <v>ifcSlab</v>
      </c>
      <c r="Q4" s="38" t="str">
        <f>_xlfn.CONCAT(SUBSTITUTE(L4, "null", " ")," ",SUBSTITUTE(M4, "null", " ")," ",SUBSTITUTE(N4, "null", " ")," ",SUBSTITUTE(O4, "null", " ")," ", SUBSTITUTE(F4, "null", " "))</f>
        <v>Conceitos: Arquitetura Arqui  Peça.A  Arq.ifc  ifcSlab</v>
      </c>
      <c r="R4" s="38" t="str">
        <f>_xlfn.CONCAT("Consultar  ",S4)</f>
        <v>Consultar  -</v>
      </c>
      <c r="S4" s="76" t="s">
        <v>27</v>
      </c>
      <c r="T4" s="76" t="s">
        <v>27</v>
      </c>
      <c r="U4" s="42" t="str">
        <f>_xlfn.CONCAT("Arqui-key_",A4)</f>
        <v>Arqui-key_4</v>
      </c>
    </row>
    <row r="5" spans="1:21" ht="7.8" customHeight="1" x14ac:dyDescent="0.3">
      <c r="A5" s="54">
        <v>5</v>
      </c>
      <c r="B5" s="50" t="s">
        <v>87</v>
      </c>
      <c r="C5" s="53" t="s">
        <v>331</v>
      </c>
      <c r="D5" s="53" t="s">
        <v>88</v>
      </c>
      <c r="E5" s="53" t="s">
        <v>90</v>
      </c>
      <c r="F5" s="52" t="s">
        <v>187</v>
      </c>
      <c r="G5" s="43" t="s">
        <v>3</v>
      </c>
      <c r="H5" s="44" t="s">
        <v>3</v>
      </c>
      <c r="I5" s="43" t="s">
        <v>3</v>
      </c>
      <c r="J5" s="43" t="s">
        <v>3</v>
      </c>
      <c r="K5" s="43" t="s">
        <v>3</v>
      </c>
      <c r="L5" s="38" t="str">
        <f>_xlfn.CONCAT("Conceitos: ", B5)</f>
        <v>Conceitos: Arquitetura</v>
      </c>
      <c r="M5" s="38" t="str">
        <f>_xlfn.CONCAT(C5," ")</f>
        <v xml:space="preserve">Arqui </v>
      </c>
      <c r="N5" s="38" t="str">
        <f>_xlfn.CONCAT(D5," ")</f>
        <v xml:space="preserve">Peça.A </v>
      </c>
      <c r="O5" s="80" t="str">
        <f>_xlfn.CONCAT(E5," ")</f>
        <v xml:space="preserve">Arq.ifc </v>
      </c>
      <c r="P5" s="75" t="str">
        <f>_xlfn.CONCAT(F5, )</f>
        <v>ifcFurniture</v>
      </c>
      <c r="Q5" s="38" t="str">
        <f>_xlfn.CONCAT(SUBSTITUTE(L5, "null", " ")," ",SUBSTITUTE(M5, "null", " ")," ",SUBSTITUTE(N5, "null", " ")," ",SUBSTITUTE(O5, "null", " ")," ", SUBSTITUTE(F5, "null", " "))</f>
        <v>Conceitos: Arquitetura Arqui  Peça.A  Arq.ifc  ifcFurniture</v>
      </c>
      <c r="R5" s="38" t="str">
        <f>_xlfn.CONCAT("Consultar  ",S5)</f>
        <v>Consultar  -</v>
      </c>
      <c r="S5" s="76" t="s">
        <v>27</v>
      </c>
      <c r="T5" s="76" t="s">
        <v>27</v>
      </c>
      <c r="U5" s="42" t="str">
        <f>_xlfn.CONCAT("Arqui-key_",A5)</f>
        <v>Arqui-key_5</v>
      </c>
    </row>
    <row r="6" spans="1:21" ht="7.8" customHeight="1" x14ac:dyDescent="0.3">
      <c r="A6" s="54">
        <v>6</v>
      </c>
      <c r="B6" s="50" t="s">
        <v>87</v>
      </c>
      <c r="C6" s="53" t="s">
        <v>331</v>
      </c>
      <c r="D6" s="53" t="s">
        <v>88</v>
      </c>
      <c r="E6" s="53" t="s">
        <v>90</v>
      </c>
      <c r="F6" s="52" t="s">
        <v>165</v>
      </c>
      <c r="G6" s="43" t="s">
        <v>3</v>
      </c>
      <c r="H6" s="44" t="s">
        <v>3</v>
      </c>
      <c r="I6" s="43" t="s">
        <v>3</v>
      </c>
      <c r="J6" s="43" t="s">
        <v>3</v>
      </c>
      <c r="K6" s="43" t="s">
        <v>3</v>
      </c>
      <c r="L6" s="38" t="str">
        <f>_xlfn.CONCAT("Conceitos: ", B6)</f>
        <v>Conceitos: Arquitetura</v>
      </c>
      <c r="M6" s="38" t="str">
        <f>_xlfn.CONCAT(C6," ")</f>
        <v xml:space="preserve">Arqui </v>
      </c>
      <c r="N6" s="38" t="str">
        <f>_xlfn.CONCAT(D6," ")</f>
        <v xml:space="preserve">Peça.A </v>
      </c>
      <c r="O6" s="80" t="str">
        <f>_xlfn.CONCAT(E6," ")</f>
        <v xml:space="preserve">Arq.ifc </v>
      </c>
      <c r="P6" s="75" t="str">
        <f>_xlfn.CONCAT(F6, )</f>
        <v>ifcCovering</v>
      </c>
      <c r="Q6" s="38" t="str">
        <f>_xlfn.CONCAT(SUBSTITUTE(L6, "null", " ")," ",SUBSTITUTE(M6, "null", " ")," ",SUBSTITUTE(N6, "null", " ")," ",SUBSTITUTE(O6, "null", " ")," ", SUBSTITUTE(F6, "null", " "))</f>
        <v>Conceitos: Arquitetura Arqui  Peça.A  Arq.ifc  ifcCovering</v>
      </c>
      <c r="R6" s="38" t="str">
        <f>_xlfn.CONCAT("Consultar  ",S6)</f>
        <v>Consultar  -</v>
      </c>
      <c r="S6" s="76" t="s">
        <v>27</v>
      </c>
      <c r="T6" s="76" t="s">
        <v>27</v>
      </c>
      <c r="U6" s="42" t="str">
        <f>_xlfn.CONCAT("Arqui-key_",A6)</f>
        <v>Arqui-key_6</v>
      </c>
    </row>
    <row r="7" spans="1:21" ht="7.8" customHeight="1" x14ac:dyDescent="0.3">
      <c r="A7" s="54">
        <v>7</v>
      </c>
      <c r="B7" s="50" t="s">
        <v>87</v>
      </c>
      <c r="C7" s="53" t="s">
        <v>331</v>
      </c>
      <c r="D7" s="53" t="s">
        <v>88</v>
      </c>
      <c r="E7" s="53" t="s">
        <v>90</v>
      </c>
      <c r="F7" s="52" t="s">
        <v>170</v>
      </c>
      <c r="G7" s="43" t="s">
        <v>3</v>
      </c>
      <c r="H7" s="44" t="s">
        <v>3</v>
      </c>
      <c r="I7" s="43" t="s">
        <v>3</v>
      </c>
      <c r="J7" s="43" t="s">
        <v>3</v>
      </c>
      <c r="K7" s="43" t="s">
        <v>3</v>
      </c>
      <c r="L7" s="38" t="str">
        <f>_xlfn.CONCAT("Conceitos: ", B7)</f>
        <v>Conceitos: Arquitetura</v>
      </c>
      <c r="M7" s="38" t="str">
        <f>_xlfn.CONCAT(C7," ")</f>
        <v xml:space="preserve">Arqui </v>
      </c>
      <c r="N7" s="38" t="str">
        <f>_xlfn.CONCAT(D7," ")</f>
        <v xml:space="preserve">Peça.A </v>
      </c>
      <c r="O7" s="80" t="str">
        <f>_xlfn.CONCAT(E7," ")</f>
        <v xml:space="preserve">Arq.ifc </v>
      </c>
      <c r="P7" s="75" t="str">
        <f>_xlfn.CONCAT(F7, )</f>
        <v>ifcSensor</v>
      </c>
      <c r="Q7" s="38" t="str">
        <f>_xlfn.CONCAT(SUBSTITUTE(L7, "null", " ")," ",SUBSTITUTE(M7, "null", " ")," ",SUBSTITUTE(N7, "null", " ")," ",SUBSTITUTE(O7, "null", " ")," ", SUBSTITUTE(F7, "null", " "))</f>
        <v>Conceitos: Arquitetura Arqui  Peça.A  Arq.ifc  ifcSensor</v>
      </c>
      <c r="R7" s="38" t="str">
        <f>_xlfn.CONCAT("Consultar  ",S7)</f>
        <v>Consultar  -</v>
      </c>
      <c r="S7" s="76" t="s">
        <v>27</v>
      </c>
      <c r="T7" s="76" t="s">
        <v>27</v>
      </c>
      <c r="U7" s="42" t="str">
        <f>_xlfn.CONCAT("Arqui-key_",A7)</f>
        <v>Arqui-key_7</v>
      </c>
    </row>
    <row r="8" spans="1:21" ht="7.8" customHeight="1" x14ac:dyDescent="0.3">
      <c r="A8" s="54">
        <v>8</v>
      </c>
      <c r="B8" s="50" t="s">
        <v>87</v>
      </c>
      <c r="C8" s="53" t="s">
        <v>331</v>
      </c>
      <c r="D8" s="53" t="s">
        <v>88</v>
      </c>
      <c r="E8" s="53" t="s">
        <v>90</v>
      </c>
      <c r="F8" s="52" t="s">
        <v>158</v>
      </c>
      <c r="G8" s="43" t="s">
        <v>3</v>
      </c>
      <c r="H8" s="44" t="s">
        <v>3</v>
      </c>
      <c r="I8" s="43" t="s">
        <v>3</v>
      </c>
      <c r="J8" s="43" t="s">
        <v>3</v>
      </c>
      <c r="K8" s="43" t="s">
        <v>3</v>
      </c>
      <c r="L8" s="38" t="str">
        <f>_xlfn.CONCAT("Conceitos: ", B8)</f>
        <v>Conceitos: Arquitetura</v>
      </c>
      <c r="M8" s="38" t="str">
        <f>_xlfn.CONCAT(C8," ")</f>
        <v xml:space="preserve">Arqui </v>
      </c>
      <c r="N8" s="38" t="str">
        <f>_xlfn.CONCAT(D8," ")</f>
        <v xml:space="preserve">Peça.A </v>
      </c>
      <c r="O8" s="80" t="str">
        <f>_xlfn.CONCAT(E8," ")</f>
        <v xml:space="preserve">Arq.ifc </v>
      </c>
      <c r="P8" s="75" t="str">
        <f>_xlfn.CONCAT(F8, )</f>
        <v>ifcRoof</v>
      </c>
      <c r="Q8" s="38" t="str">
        <f>_xlfn.CONCAT(SUBSTITUTE(L8, "null", " ")," ",SUBSTITUTE(M8, "null", " ")," ",SUBSTITUTE(N8, "null", " ")," ",SUBSTITUTE(O8, "null", " ")," ", SUBSTITUTE(F8, "null", " "))</f>
        <v>Conceitos: Arquitetura Arqui  Peça.A  Arq.ifc  ifcRoof</v>
      </c>
      <c r="R8" s="38" t="str">
        <f>_xlfn.CONCAT("Consultar  ",S8)</f>
        <v>Consultar  -</v>
      </c>
      <c r="S8" s="76" t="s">
        <v>27</v>
      </c>
      <c r="T8" s="76" t="s">
        <v>27</v>
      </c>
      <c r="U8" s="42" t="str">
        <f>_xlfn.CONCAT("Arqui-key_",A8)</f>
        <v>Arqui-key_8</v>
      </c>
    </row>
    <row r="9" spans="1:21" ht="7.8" customHeight="1" x14ac:dyDescent="0.3">
      <c r="A9" s="54">
        <v>9</v>
      </c>
      <c r="B9" s="50" t="s">
        <v>87</v>
      </c>
      <c r="C9" s="53" t="s">
        <v>331</v>
      </c>
      <c r="D9" s="53" t="s">
        <v>88</v>
      </c>
      <c r="E9" s="53" t="s">
        <v>90</v>
      </c>
      <c r="F9" s="52" t="s">
        <v>159</v>
      </c>
      <c r="G9" s="43" t="s">
        <v>3</v>
      </c>
      <c r="H9" s="44" t="s">
        <v>3</v>
      </c>
      <c r="I9" s="43" t="s">
        <v>3</v>
      </c>
      <c r="J9" s="43" t="s">
        <v>3</v>
      </c>
      <c r="K9" s="43" t="s">
        <v>3</v>
      </c>
      <c r="L9" s="38" t="str">
        <f>_xlfn.CONCAT("Conceitos: ", B9)</f>
        <v>Conceitos: Arquitetura</v>
      </c>
      <c r="M9" s="38" t="str">
        <f>_xlfn.CONCAT(C9," ")</f>
        <v xml:space="preserve">Arqui </v>
      </c>
      <c r="N9" s="38" t="str">
        <f>_xlfn.CONCAT(D9," ")</f>
        <v xml:space="preserve">Peça.A </v>
      </c>
      <c r="O9" s="80" t="str">
        <f>_xlfn.CONCAT(E9," ")</f>
        <v xml:space="preserve">Arq.ifc </v>
      </c>
      <c r="P9" s="75" t="str">
        <f>_xlfn.CONCAT(F9, )</f>
        <v>ifcCurtainWaII</v>
      </c>
      <c r="Q9" s="38" t="str">
        <f>_xlfn.CONCAT(SUBSTITUTE(L9, "null", " ")," ",SUBSTITUTE(M9, "null", " ")," ",SUBSTITUTE(N9, "null", " ")," ",SUBSTITUTE(O9, "null", " ")," ", SUBSTITUTE(F9, "null", " "))</f>
        <v>Conceitos: Arquitetura Arqui  Peça.A  Arq.ifc  ifcCurtainWaII</v>
      </c>
      <c r="R9" s="38" t="str">
        <f>_xlfn.CONCAT("Consultar  ",S9)</f>
        <v>Consultar  -</v>
      </c>
      <c r="S9" s="76" t="s">
        <v>27</v>
      </c>
      <c r="T9" s="76" t="s">
        <v>27</v>
      </c>
      <c r="U9" s="42" t="str">
        <f>_xlfn.CONCAT("Arqui-key_",A9)</f>
        <v>Arqui-key_9</v>
      </c>
    </row>
    <row r="10" spans="1:21" ht="7.8" customHeight="1" x14ac:dyDescent="0.3">
      <c r="A10" s="54">
        <v>10</v>
      </c>
      <c r="B10" s="50" t="s">
        <v>87</v>
      </c>
      <c r="C10" s="53" t="s">
        <v>331</v>
      </c>
      <c r="D10" s="53" t="s">
        <v>88</v>
      </c>
      <c r="E10" s="53" t="s">
        <v>90</v>
      </c>
      <c r="F10" s="52" t="s">
        <v>161</v>
      </c>
      <c r="G10" s="43" t="s">
        <v>3</v>
      </c>
      <c r="H10" s="44" t="s">
        <v>3</v>
      </c>
      <c r="I10" s="43" t="s">
        <v>3</v>
      </c>
      <c r="J10" s="43" t="s">
        <v>3</v>
      </c>
      <c r="K10" s="43" t="s">
        <v>3</v>
      </c>
      <c r="L10" s="38" t="str">
        <f>_xlfn.CONCAT("Conceitos: ", B10)</f>
        <v>Conceitos: Arquitetura</v>
      </c>
      <c r="M10" s="38" t="str">
        <f>_xlfn.CONCAT(C10," ")</f>
        <v xml:space="preserve">Arqui </v>
      </c>
      <c r="N10" s="38" t="str">
        <f>_xlfn.CONCAT(D10," ")</f>
        <v xml:space="preserve">Peça.A </v>
      </c>
      <c r="O10" s="80" t="str">
        <f>_xlfn.CONCAT(E10," ")</f>
        <v xml:space="preserve">Arq.ifc </v>
      </c>
      <c r="P10" s="75" t="str">
        <f>_xlfn.CONCAT(F10, )</f>
        <v>ifcDoor</v>
      </c>
      <c r="Q10" s="38" t="str">
        <f>_xlfn.CONCAT(SUBSTITUTE(L10, "null", " ")," ",SUBSTITUTE(M10, "null", " ")," ",SUBSTITUTE(N10, "null", " ")," ",SUBSTITUTE(O10, "null", " ")," ", SUBSTITUTE(F10, "null", " "))</f>
        <v>Conceitos: Arquitetura Arqui  Peça.A  Arq.ifc  ifcDoor</v>
      </c>
      <c r="R10" s="38" t="str">
        <f>_xlfn.CONCAT("Consultar  ",S10)</f>
        <v>Consultar  -</v>
      </c>
      <c r="S10" s="76" t="s">
        <v>27</v>
      </c>
      <c r="T10" s="76" t="s">
        <v>27</v>
      </c>
      <c r="U10" s="42" t="str">
        <f>_xlfn.CONCAT("Arqui-key_",A10)</f>
        <v>Arqui-key_10</v>
      </c>
    </row>
    <row r="11" spans="1:21" ht="7.8" customHeight="1" x14ac:dyDescent="0.3">
      <c r="A11" s="54">
        <v>11</v>
      </c>
      <c r="B11" s="50" t="s">
        <v>87</v>
      </c>
      <c r="C11" s="53" t="s">
        <v>331</v>
      </c>
      <c r="D11" s="53" t="s">
        <v>88</v>
      </c>
      <c r="E11" s="53" t="s">
        <v>90</v>
      </c>
      <c r="F11" s="74" t="s">
        <v>180</v>
      </c>
      <c r="G11" s="43" t="s">
        <v>3</v>
      </c>
      <c r="H11" s="44" t="s">
        <v>3</v>
      </c>
      <c r="I11" s="43" t="s">
        <v>3</v>
      </c>
      <c r="J11" s="43" t="s">
        <v>3</v>
      </c>
      <c r="K11" s="43" t="s">
        <v>3</v>
      </c>
      <c r="L11" s="38" t="str">
        <f>_xlfn.CONCAT("Conceitos: ", B11)</f>
        <v>Conceitos: Arquitetura</v>
      </c>
      <c r="M11" s="38" t="str">
        <f>_xlfn.CONCAT(C11," ")</f>
        <v xml:space="preserve">Arqui </v>
      </c>
      <c r="N11" s="38" t="str">
        <f>_xlfn.CONCAT(D11," ")</f>
        <v xml:space="preserve">Peça.A </v>
      </c>
      <c r="O11" s="80" t="str">
        <f>_xlfn.CONCAT(E11," ")</f>
        <v xml:space="preserve">Arq.ifc </v>
      </c>
      <c r="P11" s="75" t="str">
        <f>_xlfn.CONCAT(F11, )</f>
        <v>ifcElectricAppliance</v>
      </c>
      <c r="Q11" s="38" t="str">
        <f>_xlfn.CONCAT(SUBSTITUTE(L11, "null", " ")," ",SUBSTITUTE(M11, "null", " ")," ",SUBSTITUTE(N11, "null", " ")," ",SUBSTITUTE(O11, "null", " ")," ", SUBSTITUTE(F11, "null", " "))</f>
        <v>Conceitos: Arquitetura Arqui  Peça.A  Arq.ifc  ifcElectricAppliance</v>
      </c>
      <c r="R11" s="38" t="str">
        <f>_xlfn.CONCAT("Consultar  ",S11)</f>
        <v>Consultar  -</v>
      </c>
      <c r="S11" s="76" t="s">
        <v>27</v>
      </c>
      <c r="T11" s="76" t="s">
        <v>27</v>
      </c>
      <c r="U11" s="42" t="str">
        <f>_xlfn.CONCAT("Arqui-key_",A11)</f>
        <v>Arqui-key_11</v>
      </c>
    </row>
    <row r="12" spans="1:21" ht="7.8" customHeight="1" x14ac:dyDescent="0.3">
      <c r="A12" s="54">
        <v>12</v>
      </c>
      <c r="B12" s="50" t="s">
        <v>87</v>
      </c>
      <c r="C12" s="53" t="s">
        <v>331</v>
      </c>
      <c r="D12" s="53" t="s">
        <v>88</v>
      </c>
      <c r="E12" s="53" t="s">
        <v>90</v>
      </c>
      <c r="F12" s="52" t="s">
        <v>181</v>
      </c>
      <c r="G12" s="43" t="s">
        <v>3</v>
      </c>
      <c r="H12" s="44" t="s">
        <v>3</v>
      </c>
      <c r="I12" s="43" t="s">
        <v>3</v>
      </c>
      <c r="J12" s="43" t="s">
        <v>3</v>
      </c>
      <c r="K12" s="43" t="s">
        <v>3</v>
      </c>
      <c r="L12" s="38" t="str">
        <f>_xlfn.CONCAT("Conceitos: ", B12)</f>
        <v>Conceitos: Arquitetura</v>
      </c>
      <c r="M12" s="38" t="str">
        <f>_xlfn.CONCAT(C12," ")</f>
        <v xml:space="preserve">Arqui </v>
      </c>
      <c r="N12" s="38" t="str">
        <f>_xlfn.CONCAT(D12," ")</f>
        <v xml:space="preserve">Peça.A </v>
      </c>
      <c r="O12" s="80" t="str">
        <f>_xlfn.CONCAT(E12," ")</f>
        <v xml:space="preserve">Arq.ifc </v>
      </c>
      <c r="P12" s="75" t="str">
        <f>_xlfn.CONCAT(F12, )</f>
        <v>ifcFireSuppressionTerminaI</v>
      </c>
      <c r="Q12" s="38" t="str">
        <f>_xlfn.CONCAT(SUBSTITUTE(L12, "null", " ")," ",SUBSTITUTE(M12, "null", " ")," ",SUBSTITUTE(N12, "null", " ")," ",SUBSTITUTE(O12, "null", " ")," ", SUBSTITUTE(F12, "null", " "))</f>
        <v>Conceitos: Arquitetura Arqui  Peça.A  Arq.ifc  ifcFireSuppressionTerminaI</v>
      </c>
      <c r="R12" s="38" t="str">
        <f>_xlfn.CONCAT("Consultar  ",S12)</f>
        <v>Consultar  -</v>
      </c>
      <c r="S12" s="76" t="s">
        <v>27</v>
      </c>
      <c r="T12" s="76" t="s">
        <v>27</v>
      </c>
      <c r="U12" s="42" t="str">
        <f>_xlfn.CONCAT("Arqui-key_",A12)</f>
        <v>Arqui-key_12</v>
      </c>
    </row>
    <row r="13" spans="1:21" ht="7.8" customHeight="1" x14ac:dyDescent="0.3">
      <c r="A13" s="54">
        <v>13</v>
      </c>
      <c r="B13" s="50" t="s">
        <v>87</v>
      </c>
      <c r="C13" s="53" t="s">
        <v>331</v>
      </c>
      <c r="D13" s="53" t="s">
        <v>88</v>
      </c>
      <c r="E13" s="53" t="s">
        <v>90</v>
      </c>
      <c r="F13" s="52" t="s">
        <v>188</v>
      </c>
      <c r="G13" s="43" t="s">
        <v>3</v>
      </c>
      <c r="H13" s="44" t="s">
        <v>3</v>
      </c>
      <c r="I13" s="43" t="s">
        <v>3</v>
      </c>
      <c r="J13" s="43" t="s">
        <v>3</v>
      </c>
      <c r="K13" s="43" t="s">
        <v>3</v>
      </c>
      <c r="L13" s="38" t="str">
        <f>_xlfn.CONCAT("Conceitos: ", B13)</f>
        <v>Conceitos: Arquitetura</v>
      </c>
      <c r="M13" s="38" t="str">
        <f>_xlfn.CONCAT(C13," ")</f>
        <v xml:space="preserve">Arqui </v>
      </c>
      <c r="N13" s="38" t="str">
        <f>_xlfn.CONCAT(D13," ")</f>
        <v xml:space="preserve">Peça.A </v>
      </c>
      <c r="O13" s="80" t="str">
        <f>_xlfn.CONCAT(E13," ")</f>
        <v xml:space="preserve">Arq.ifc </v>
      </c>
      <c r="P13" s="75" t="str">
        <f>_xlfn.CONCAT(F13, )</f>
        <v>ifcSystemFurnitureElement</v>
      </c>
      <c r="Q13" s="38" t="str">
        <f>_xlfn.CONCAT(SUBSTITUTE(L13, "null", " ")," ",SUBSTITUTE(M13, "null", " ")," ",SUBSTITUTE(N13, "null", " ")," ",SUBSTITUTE(O13, "null", " ")," ", SUBSTITUTE(F13, "null", " "))</f>
        <v>Conceitos: Arquitetura Arqui  Peça.A  Arq.ifc  ifcSystemFurnitureElement</v>
      </c>
      <c r="R13" s="38" t="str">
        <f>_xlfn.CONCAT("Consultar  ",S13)</f>
        <v>Consultar  -</v>
      </c>
      <c r="S13" s="76" t="s">
        <v>27</v>
      </c>
      <c r="T13" s="76" t="s">
        <v>27</v>
      </c>
      <c r="U13" s="42" t="str">
        <f>_xlfn.CONCAT("Arqui-key_",A13)</f>
        <v>Arqui-key_13</v>
      </c>
    </row>
    <row r="14" spans="1:21" ht="7.8" customHeight="1" x14ac:dyDescent="0.3">
      <c r="A14" s="54">
        <v>14</v>
      </c>
      <c r="B14" s="50" t="s">
        <v>87</v>
      </c>
      <c r="C14" s="53" t="s">
        <v>331</v>
      </c>
      <c r="D14" s="53" t="s">
        <v>88</v>
      </c>
      <c r="E14" s="53" t="s">
        <v>90</v>
      </c>
      <c r="F14" s="52" t="s">
        <v>164</v>
      </c>
      <c r="G14" s="43" t="s">
        <v>3</v>
      </c>
      <c r="H14" s="44" t="s">
        <v>3</v>
      </c>
      <c r="I14" s="43" t="s">
        <v>3</v>
      </c>
      <c r="J14" s="43" t="s">
        <v>3</v>
      </c>
      <c r="K14" s="43" t="s">
        <v>3</v>
      </c>
      <c r="L14" s="38" t="str">
        <f>_xlfn.CONCAT("Conceitos: ", B14)</f>
        <v>Conceitos: Arquitetura</v>
      </c>
      <c r="M14" s="38" t="str">
        <f>_xlfn.CONCAT(C14," ")</f>
        <v xml:space="preserve">Arqui </v>
      </c>
      <c r="N14" s="38" t="str">
        <f>_xlfn.CONCAT(D14," ")</f>
        <v xml:space="preserve">Peça.A </v>
      </c>
      <c r="O14" s="80" t="str">
        <f>_xlfn.CONCAT(E14," ")</f>
        <v xml:space="preserve">Arq.ifc </v>
      </c>
      <c r="P14" s="75" t="str">
        <f>_xlfn.CONCAT(F14, )</f>
        <v>ifcBuiIdingEIementProxy</v>
      </c>
      <c r="Q14" s="38" t="str">
        <f>_xlfn.CONCAT(SUBSTITUTE(L14, "null", " ")," ",SUBSTITUTE(M14, "null", " ")," ",SUBSTITUTE(N14, "null", " ")," ",SUBSTITUTE(O14, "null", " ")," ", SUBSTITUTE(F14, "null", " "))</f>
        <v>Conceitos: Arquitetura Arqui  Peça.A  Arq.ifc  ifcBuiIdingEIementProxy</v>
      </c>
      <c r="R14" s="38" t="str">
        <f>_xlfn.CONCAT("Consultar  ",S14)</f>
        <v>Consultar  -</v>
      </c>
      <c r="S14" s="76" t="s">
        <v>27</v>
      </c>
      <c r="T14" s="76" t="s">
        <v>27</v>
      </c>
      <c r="U14" s="42" t="str">
        <f>_xlfn.CONCAT("Arqui-key_",A14)</f>
        <v>Arqui-key_14</v>
      </c>
    </row>
    <row r="15" spans="1:21" ht="7.8" customHeight="1" x14ac:dyDescent="0.3">
      <c r="A15" s="54">
        <v>15</v>
      </c>
      <c r="B15" s="50" t="s">
        <v>87</v>
      </c>
      <c r="C15" s="53" t="s">
        <v>331</v>
      </c>
      <c r="D15" s="53" t="s">
        <v>88</v>
      </c>
      <c r="E15" s="53" t="s">
        <v>90</v>
      </c>
      <c r="F15" s="52" t="s">
        <v>191</v>
      </c>
      <c r="G15" s="43" t="s">
        <v>3</v>
      </c>
      <c r="H15" s="44" t="s">
        <v>3</v>
      </c>
      <c r="I15" s="43" t="s">
        <v>3</v>
      </c>
      <c r="J15" s="43" t="s">
        <v>3</v>
      </c>
      <c r="K15" s="43" t="s">
        <v>3</v>
      </c>
      <c r="L15" s="38" t="str">
        <f>_xlfn.CONCAT("Conceitos: ", B15)</f>
        <v>Conceitos: Arquitetura</v>
      </c>
      <c r="M15" s="38" t="str">
        <f>_xlfn.CONCAT(C15," ")</f>
        <v xml:space="preserve">Arqui </v>
      </c>
      <c r="N15" s="38" t="str">
        <f>_xlfn.CONCAT(D15," ")</f>
        <v xml:space="preserve">Peça.A </v>
      </c>
      <c r="O15" s="80" t="str">
        <f>_xlfn.CONCAT(E15," ")</f>
        <v xml:space="preserve">Arq.ifc </v>
      </c>
      <c r="P15" s="75" t="str">
        <f>_xlfn.CONCAT(F15, )</f>
        <v>ifcGrid</v>
      </c>
      <c r="Q15" s="38" t="str">
        <f>_xlfn.CONCAT(SUBSTITUTE(L15, "null", " ")," ",SUBSTITUTE(M15, "null", " ")," ",SUBSTITUTE(N15, "null", " ")," ",SUBSTITUTE(O15, "null", " ")," ", SUBSTITUTE(F15, "null", " "))</f>
        <v>Conceitos: Arquitetura Arqui  Peça.A  Arq.ifc  ifcGrid</v>
      </c>
      <c r="R15" s="38" t="str">
        <f>_xlfn.CONCAT("Consultar  ",S15)</f>
        <v>Consultar  -</v>
      </c>
      <c r="S15" s="76" t="s">
        <v>27</v>
      </c>
      <c r="T15" s="76" t="s">
        <v>27</v>
      </c>
      <c r="U15" s="42" t="str">
        <f>_xlfn.CONCAT("Arqui-key_",A15)</f>
        <v>Arqui-key_15</v>
      </c>
    </row>
    <row r="16" spans="1:21" ht="7.8" customHeight="1" x14ac:dyDescent="0.3">
      <c r="A16" s="54">
        <v>16</v>
      </c>
      <c r="B16" s="50" t="s">
        <v>87</v>
      </c>
      <c r="C16" s="53" t="s">
        <v>331</v>
      </c>
      <c r="D16" s="53" t="s">
        <v>88</v>
      </c>
      <c r="E16" s="53" t="s">
        <v>90</v>
      </c>
      <c r="F16" s="52" t="s">
        <v>163</v>
      </c>
      <c r="G16" s="43" t="s">
        <v>3</v>
      </c>
      <c r="H16" s="44" t="s">
        <v>3</v>
      </c>
      <c r="I16" s="43" t="s">
        <v>3</v>
      </c>
      <c r="J16" s="43" t="s">
        <v>3</v>
      </c>
      <c r="K16" s="43" t="s">
        <v>3</v>
      </c>
      <c r="L16" s="38" t="str">
        <f>_xlfn.CONCAT("Conceitos: ", B16)</f>
        <v>Conceitos: Arquitetura</v>
      </c>
      <c r="M16" s="38" t="str">
        <f>_xlfn.CONCAT(C16," ")</f>
        <v xml:space="preserve">Arqui </v>
      </c>
      <c r="N16" s="38" t="str">
        <f>_xlfn.CONCAT(D16," ")</f>
        <v xml:space="preserve">Peça.A </v>
      </c>
      <c r="O16" s="80" t="str">
        <f>_xlfn.CONCAT(E16," ")</f>
        <v xml:space="preserve">Arq.ifc </v>
      </c>
      <c r="P16" s="75" t="str">
        <f>_xlfn.CONCAT(F16, )</f>
        <v>ifcMember</v>
      </c>
      <c r="Q16" s="38" t="str">
        <f>_xlfn.CONCAT(SUBSTITUTE(L16, "null", " ")," ",SUBSTITUTE(M16, "null", " ")," ",SUBSTITUTE(N16, "null", " ")," ",SUBSTITUTE(O16, "null", " ")," ", SUBSTITUTE(F16, "null", " "))</f>
        <v>Conceitos: Arquitetura Arqui  Peça.A  Arq.ifc  ifcMember</v>
      </c>
      <c r="R16" s="38" t="str">
        <f>_xlfn.CONCAT("Consultar  ",S16)</f>
        <v>Consultar  -</v>
      </c>
      <c r="S16" s="76" t="s">
        <v>27</v>
      </c>
      <c r="T16" s="76" t="s">
        <v>27</v>
      </c>
      <c r="U16" s="42" t="str">
        <f>_xlfn.CONCAT("Arqui-key_",A16)</f>
        <v>Arqui-key_16</v>
      </c>
    </row>
    <row r="17" spans="1:21" ht="7.8" customHeight="1" x14ac:dyDescent="0.3">
      <c r="A17" s="54">
        <v>17</v>
      </c>
      <c r="B17" s="50" t="s">
        <v>87</v>
      </c>
      <c r="C17" s="53" t="s">
        <v>331</v>
      </c>
      <c r="D17" s="53" t="s">
        <v>88</v>
      </c>
      <c r="E17" s="53" t="s">
        <v>90</v>
      </c>
      <c r="F17" s="52" t="s">
        <v>192</v>
      </c>
      <c r="G17" s="43" t="s">
        <v>3</v>
      </c>
      <c r="H17" s="44" t="s">
        <v>3</v>
      </c>
      <c r="I17" s="43" t="s">
        <v>3</v>
      </c>
      <c r="J17" s="43" t="s">
        <v>3</v>
      </c>
      <c r="K17" s="43" t="s">
        <v>3</v>
      </c>
      <c r="L17" s="38" t="str">
        <f>_xlfn.CONCAT("Conceitos: ", B17)</f>
        <v>Conceitos: Arquitetura</v>
      </c>
      <c r="M17" s="38" t="str">
        <f>_xlfn.CONCAT(C17," ")</f>
        <v xml:space="preserve">Arqui </v>
      </c>
      <c r="N17" s="38" t="str">
        <f>_xlfn.CONCAT(D17," ")</f>
        <v xml:space="preserve">Peça.A </v>
      </c>
      <c r="O17" s="80" t="str">
        <f>_xlfn.CONCAT(E17," ")</f>
        <v xml:space="preserve">Arq.ifc </v>
      </c>
      <c r="P17" s="75" t="str">
        <f>_xlfn.CONCAT(F17, )</f>
        <v>ifcBuildingStorey</v>
      </c>
      <c r="Q17" s="38" t="str">
        <f>_xlfn.CONCAT(SUBSTITUTE(L17, "null", " ")," ",SUBSTITUTE(M17, "null", " ")," ",SUBSTITUTE(N17, "null", " ")," ",SUBSTITUTE(O17, "null", " ")," ", SUBSTITUTE(F17, "null", " "))</f>
        <v>Conceitos: Arquitetura Arqui  Peça.A  Arq.ifc  ifcBuildingStorey</v>
      </c>
      <c r="R17" s="38" t="str">
        <f>_xlfn.CONCAT("Consultar  ",S17)</f>
        <v>Consultar  -</v>
      </c>
      <c r="S17" s="76" t="s">
        <v>27</v>
      </c>
      <c r="T17" s="76" t="s">
        <v>27</v>
      </c>
      <c r="U17" s="42" t="str">
        <f>_xlfn.CONCAT("Arqui-key_",A17)</f>
        <v>Arqui-key_17</v>
      </c>
    </row>
    <row r="18" spans="1:21" ht="7.8" customHeight="1" x14ac:dyDescent="0.3">
      <c r="A18" s="54">
        <v>18</v>
      </c>
      <c r="B18" s="50" t="s">
        <v>87</v>
      </c>
      <c r="C18" s="53" t="s">
        <v>331</v>
      </c>
      <c r="D18" s="53" t="s">
        <v>88</v>
      </c>
      <c r="E18" s="53" t="s">
        <v>90</v>
      </c>
      <c r="F18" s="52" t="s">
        <v>173</v>
      </c>
      <c r="G18" s="43" t="s">
        <v>3</v>
      </c>
      <c r="H18" s="44" t="s">
        <v>3</v>
      </c>
      <c r="I18" s="43" t="s">
        <v>3</v>
      </c>
      <c r="J18" s="43" t="s">
        <v>3</v>
      </c>
      <c r="K18" s="43" t="s">
        <v>3</v>
      </c>
      <c r="L18" s="38" t="str">
        <f>_xlfn.CONCAT("Conceitos: ", B18)</f>
        <v>Conceitos: Arquitetura</v>
      </c>
      <c r="M18" s="38" t="str">
        <f>_xlfn.CONCAT(C18," ")</f>
        <v xml:space="preserve">Arqui </v>
      </c>
      <c r="N18" s="38" t="str">
        <f>_xlfn.CONCAT(D18," ")</f>
        <v xml:space="preserve">Peça.A </v>
      </c>
      <c r="O18" s="80" t="str">
        <f>_xlfn.CONCAT(E18," ")</f>
        <v xml:space="preserve">Arq.ifc </v>
      </c>
      <c r="P18" s="75" t="str">
        <f>_xlfn.CONCAT(F18, )</f>
        <v>ifcSwitchingDevice</v>
      </c>
      <c r="Q18" s="38" t="str">
        <f>_xlfn.CONCAT(SUBSTITUTE(L18, "null", " ")," ",SUBSTITUTE(M18, "null", " ")," ",SUBSTITUTE(N18, "null", " ")," ",SUBSTITUTE(O18, "null", " ")," ", SUBSTITUTE(F18, "null", " "))</f>
        <v>Conceitos: Arquitetura Arqui  Peça.A  Arq.ifc  ifcSwitchingDevice</v>
      </c>
      <c r="R18" s="38" t="str">
        <f>_xlfn.CONCAT("Consultar  ",S18)</f>
        <v>Consultar  -</v>
      </c>
      <c r="S18" s="76" t="s">
        <v>27</v>
      </c>
      <c r="T18" s="76" t="s">
        <v>27</v>
      </c>
      <c r="U18" s="42" t="str">
        <f>_xlfn.CONCAT("Arqui-key_",A18)</f>
        <v>Arqui-key_18</v>
      </c>
    </row>
    <row r="19" spans="1:21" ht="7.8" customHeight="1" x14ac:dyDescent="0.3">
      <c r="A19" s="54">
        <v>19</v>
      </c>
      <c r="B19" s="50" t="s">
        <v>87</v>
      </c>
      <c r="C19" s="53" t="s">
        <v>331</v>
      </c>
      <c r="D19" s="53" t="s">
        <v>88</v>
      </c>
      <c r="E19" s="53" t="s">
        <v>90</v>
      </c>
      <c r="F19" s="52" t="s">
        <v>182</v>
      </c>
      <c r="G19" s="43" t="s">
        <v>3</v>
      </c>
      <c r="H19" s="44" t="s">
        <v>3</v>
      </c>
      <c r="I19" s="43" t="s">
        <v>3</v>
      </c>
      <c r="J19" s="43" t="s">
        <v>3</v>
      </c>
      <c r="K19" s="43" t="s">
        <v>3</v>
      </c>
      <c r="L19" s="38" t="str">
        <f>_xlfn.CONCAT("Conceitos: ", B19)</f>
        <v>Conceitos: Arquitetura</v>
      </c>
      <c r="M19" s="38" t="str">
        <f>_xlfn.CONCAT(C19," ")</f>
        <v xml:space="preserve">Arqui </v>
      </c>
      <c r="N19" s="38" t="str">
        <f>_xlfn.CONCAT(D19," ")</f>
        <v xml:space="preserve">Peça.A </v>
      </c>
      <c r="O19" s="80" t="str">
        <f>_xlfn.CONCAT(E19," ")</f>
        <v xml:space="preserve">Arq.ifc </v>
      </c>
      <c r="P19" s="75" t="str">
        <f>_xlfn.CONCAT(F19, )</f>
        <v>ifcLightFixture</v>
      </c>
      <c r="Q19" s="38" t="str">
        <f>_xlfn.CONCAT(SUBSTITUTE(L19, "null", " ")," ",SUBSTITUTE(M19, "null", " ")," ",SUBSTITUTE(N19, "null", " ")," ",SUBSTITUTE(O19, "null", " ")," ", SUBSTITUTE(F19, "null", " "))</f>
        <v>Conceitos: Arquitetura Arqui  Peça.A  Arq.ifc  ifcLightFixture</v>
      </c>
      <c r="R19" s="38" t="str">
        <f>_xlfn.CONCAT("Consultar  ",S19)</f>
        <v>Consultar  -</v>
      </c>
      <c r="S19" s="76" t="s">
        <v>27</v>
      </c>
      <c r="T19" s="76" t="s">
        <v>27</v>
      </c>
      <c r="U19" s="42" t="str">
        <f>_xlfn.CONCAT("Arqui-key_",A19)</f>
        <v>Arqui-key_19</v>
      </c>
    </row>
    <row r="20" spans="1:21" ht="7.8" customHeight="1" x14ac:dyDescent="0.3">
      <c r="A20" s="54">
        <v>20</v>
      </c>
      <c r="B20" s="50" t="s">
        <v>87</v>
      </c>
      <c r="C20" s="53" t="s">
        <v>331</v>
      </c>
      <c r="D20" s="53" t="s">
        <v>88</v>
      </c>
      <c r="E20" s="53" t="s">
        <v>90</v>
      </c>
      <c r="F20" s="52" t="s">
        <v>190</v>
      </c>
      <c r="G20" s="43" t="s">
        <v>3</v>
      </c>
      <c r="H20" s="44" t="s">
        <v>3</v>
      </c>
      <c r="I20" s="43" t="s">
        <v>3</v>
      </c>
      <c r="J20" s="43" t="s">
        <v>3</v>
      </c>
      <c r="K20" s="43" t="s">
        <v>3</v>
      </c>
      <c r="L20" s="38" t="str">
        <f>_xlfn.CONCAT("Conceitos: ", B20)</f>
        <v>Conceitos: Arquitetura</v>
      </c>
      <c r="M20" s="38" t="str">
        <f>_xlfn.CONCAT(C20," ")</f>
        <v xml:space="preserve">Arqui </v>
      </c>
      <c r="N20" s="38" t="str">
        <f>_xlfn.CONCAT(D20," ")</f>
        <v xml:space="preserve">Peça.A </v>
      </c>
      <c r="O20" s="80" t="str">
        <f>_xlfn.CONCAT(E20," ")</f>
        <v xml:space="preserve">Arq.ifc </v>
      </c>
      <c r="P20" s="75" t="str">
        <f>_xlfn.CONCAT(F20, )</f>
        <v>ifcMaterial</v>
      </c>
      <c r="Q20" s="38" t="str">
        <f>_xlfn.CONCAT(SUBSTITUTE(L20, "null", " ")," ",SUBSTITUTE(M20, "null", " ")," ",SUBSTITUTE(N20, "null", " ")," ",SUBSTITUTE(O20, "null", " ")," ", SUBSTITUTE(F20, "null", " "))</f>
        <v>Conceitos: Arquitetura Arqui  Peça.A  Arq.ifc  ifcMaterial</v>
      </c>
      <c r="R20" s="38" t="str">
        <f>_xlfn.CONCAT("Consultar  ",S20)</f>
        <v>Consultar  -</v>
      </c>
      <c r="S20" s="76" t="s">
        <v>27</v>
      </c>
      <c r="T20" s="76" t="s">
        <v>27</v>
      </c>
      <c r="U20" s="42" t="str">
        <f>_xlfn.CONCAT("Arqui-key_",A20)</f>
        <v>Arqui-key_20</v>
      </c>
    </row>
    <row r="21" spans="1:21" ht="7.8" customHeight="1" x14ac:dyDescent="0.3">
      <c r="A21" s="54">
        <v>21</v>
      </c>
      <c r="B21" s="50" t="s">
        <v>87</v>
      </c>
      <c r="C21" s="53" t="s">
        <v>331</v>
      </c>
      <c r="D21" s="53" t="s">
        <v>88</v>
      </c>
      <c r="E21" s="53" t="s">
        <v>90</v>
      </c>
      <c r="F21" s="52" t="s">
        <v>175</v>
      </c>
      <c r="G21" s="43" t="s">
        <v>3</v>
      </c>
      <c r="H21" s="44" t="s">
        <v>3</v>
      </c>
      <c r="I21" s="43" t="s">
        <v>3</v>
      </c>
      <c r="J21" s="43" t="s">
        <v>3</v>
      </c>
      <c r="K21" s="43" t="s">
        <v>3</v>
      </c>
      <c r="L21" s="38" t="str">
        <f>_xlfn.CONCAT("Conceitos: ", B21)</f>
        <v>Conceitos: Arquitetura</v>
      </c>
      <c r="M21" s="38" t="str">
        <f>_xlfn.CONCAT(C21," ")</f>
        <v xml:space="preserve">Arqui </v>
      </c>
      <c r="N21" s="38" t="str">
        <f>_xlfn.CONCAT(D21," ")</f>
        <v xml:space="preserve">Peça.A </v>
      </c>
      <c r="O21" s="80" t="str">
        <f>_xlfn.CONCAT(E21," ")</f>
        <v xml:space="preserve">Arq.ifc </v>
      </c>
      <c r="P21" s="75" t="str">
        <f>_xlfn.CONCAT(F21, )</f>
        <v>ifcBoiIer</v>
      </c>
      <c r="Q21" s="38" t="str">
        <f>_xlfn.CONCAT(SUBSTITUTE(L21, "null", " ")," ",SUBSTITUTE(M21, "null", " ")," ",SUBSTITUTE(N21, "null", " ")," ",SUBSTITUTE(O21, "null", " ")," ", SUBSTITUTE(F21, "null", " "))</f>
        <v>Conceitos: Arquitetura Arqui  Peça.A  Arq.ifc  ifcBoiIer</v>
      </c>
      <c r="R21" s="38" t="str">
        <f>_xlfn.CONCAT("Consultar  ",S21)</f>
        <v>Consultar  -</v>
      </c>
      <c r="S21" s="76" t="s">
        <v>27</v>
      </c>
      <c r="T21" s="76" t="s">
        <v>27</v>
      </c>
      <c r="U21" s="42" t="str">
        <f>_xlfn.CONCAT("Arqui-key_",A21)</f>
        <v>Arqui-key_21</v>
      </c>
    </row>
    <row r="22" spans="1:21" ht="7.8" customHeight="1" x14ac:dyDescent="0.3">
      <c r="A22" s="54">
        <v>22</v>
      </c>
      <c r="B22" s="50" t="s">
        <v>87</v>
      </c>
      <c r="C22" s="53" t="s">
        <v>331</v>
      </c>
      <c r="D22" s="53" t="s">
        <v>88</v>
      </c>
      <c r="E22" s="53" t="s">
        <v>90</v>
      </c>
      <c r="F22" s="52" t="s">
        <v>183</v>
      </c>
      <c r="G22" s="43" t="s">
        <v>3</v>
      </c>
      <c r="H22" s="44" t="s">
        <v>3</v>
      </c>
      <c r="I22" s="43" t="s">
        <v>3</v>
      </c>
      <c r="J22" s="43" t="s">
        <v>3</v>
      </c>
      <c r="K22" s="43" t="s">
        <v>3</v>
      </c>
      <c r="L22" s="38" t="str">
        <f>_xlfn.CONCAT("Conceitos: ", B22)</f>
        <v>Conceitos: Arquitetura</v>
      </c>
      <c r="M22" s="38" t="str">
        <f>_xlfn.CONCAT(C22," ")</f>
        <v xml:space="preserve">Arqui </v>
      </c>
      <c r="N22" s="38" t="str">
        <f>_xlfn.CONCAT(D22," ")</f>
        <v xml:space="preserve">Peça.A </v>
      </c>
      <c r="O22" s="80" t="str">
        <f>_xlfn.CONCAT(E22," ")</f>
        <v xml:space="preserve">Arq.ifc </v>
      </c>
      <c r="P22" s="75" t="str">
        <f>_xlfn.CONCAT(F22, )</f>
        <v>ifcMedicaIDevice</v>
      </c>
      <c r="Q22" s="38" t="str">
        <f>_xlfn.CONCAT(SUBSTITUTE(L22, "null", " ")," ",SUBSTITUTE(M22, "null", " ")," ",SUBSTITUTE(N22, "null", " ")," ",SUBSTITUTE(O22, "null", " ")," ", SUBSTITUTE(F22, "null", " "))</f>
        <v>Conceitos: Arquitetura Arqui  Peça.A  Arq.ifc  ifcMedicaIDevice</v>
      </c>
      <c r="R22" s="38" t="str">
        <f>_xlfn.CONCAT("Consultar  ",S22)</f>
        <v>Consultar  -</v>
      </c>
      <c r="S22" s="76" t="s">
        <v>27</v>
      </c>
      <c r="T22" s="76" t="s">
        <v>27</v>
      </c>
      <c r="U22" s="42" t="str">
        <f>_xlfn.CONCAT("Arqui-key_",A22)</f>
        <v>Arqui-key_22</v>
      </c>
    </row>
    <row r="23" spans="1:21" ht="7.8" customHeight="1" x14ac:dyDescent="0.3">
      <c r="A23" s="54">
        <v>23</v>
      </c>
      <c r="B23" s="50" t="s">
        <v>87</v>
      </c>
      <c r="C23" s="53" t="s">
        <v>331</v>
      </c>
      <c r="D23" s="53" t="s">
        <v>88</v>
      </c>
      <c r="E23" s="53" t="s">
        <v>90</v>
      </c>
      <c r="F23" s="52" t="s">
        <v>189</v>
      </c>
      <c r="G23" s="43" t="s">
        <v>3</v>
      </c>
      <c r="H23" s="44" t="s">
        <v>3</v>
      </c>
      <c r="I23" s="43" t="s">
        <v>3</v>
      </c>
      <c r="J23" s="43" t="s">
        <v>3</v>
      </c>
      <c r="K23" s="43" t="s">
        <v>3</v>
      </c>
      <c r="L23" s="38" t="str">
        <f>_xlfn.CONCAT("Conceitos: ", B23)</f>
        <v>Conceitos: Arquitetura</v>
      </c>
      <c r="M23" s="38" t="str">
        <f>_xlfn.CONCAT(C23," ")</f>
        <v xml:space="preserve">Arqui </v>
      </c>
      <c r="N23" s="38" t="str">
        <f>_xlfn.CONCAT(D23," ")</f>
        <v xml:space="preserve">Peça.A </v>
      </c>
      <c r="O23" s="80" t="str">
        <f>_xlfn.CONCAT(E23," ")</f>
        <v xml:space="preserve">Arq.ifc </v>
      </c>
      <c r="P23" s="75" t="str">
        <f>_xlfn.CONCAT(F23, )</f>
        <v>ifcGeographicEIement</v>
      </c>
      <c r="Q23" s="38" t="str">
        <f>_xlfn.CONCAT(SUBSTITUTE(L23, "null", " ")," ",SUBSTITUTE(M23, "null", " ")," ",SUBSTITUTE(N23, "null", " ")," ",SUBSTITUTE(O23, "null", " ")," ", SUBSTITUTE(F23, "null", " "))</f>
        <v>Conceitos: Arquitetura Arqui  Peça.A  Arq.ifc  ifcGeographicEIement</v>
      </c>
      <c r="R23" s="38" t="str">
        <f>_xlfn.CONCAT("Consultar  ",S23)</f>
        <v>Consultar  -</v>
      </c>
      <c r="S23" s="76" t="s">
        <v>27</v>
      </c>
      <c r="T23" s="76" t="s">
        <v>27</v>
      </c>
      <c r="U23" s="42" t="str">
        <f>_xlfn.CONCAT("Arqui-key_",A23)</f>
        <v>Arqui-key_23</v>
      </c>
    </row>
    <row r="24" spans="1:21" ht="7.8" customHeight="1" x14ac:dyDescent="0.3">
      <c r="A24" s="54">
        <v>24</v>
      </c>
      <c r="B24" s="50" t="s">
        <v>87</v>
      </c>
      <c r="C24" s="53" t="s">
        <v>331</v>
      </c>
      <c r="D24" s="53" t="s">
        <v>88</v>
      </c>
      <c r="E24" s="53" t="s">
        <v>90</v>
      </c>
      <c r="F24" s="52" t="s">
        <v>185</v>
      </c>
      <c r="G24" s="43" t="s">
        <v>3</v>
      </c>
      <c r="H24" s="44" t="s">
        <v>3</v>
      </c>
      <c r="I24" s="43" t="s">
        <v>3</v>
      </c>
      <c r="J24" s="43" t="s">
        <v>3</v>
      </c>
      <c r="K24" s="43" t="s">
        <v>3</v>
      </c>
      <c r="L24" s="38" t="str">
        <f>_xlfn.CONCAT("Conceitos: ", B24)</f>
        <v>Conceitos: Arquitetura</v>
      </c>
      <c r="M24" s="38" t="str">
        <f>_xlfn.CONCAT(C24," ")</f>
        <v xml:space="preserve">Arqui </v>
      </c>
      <c r="N24" s="38" t="str">
        <f>_xlfn.CONCAT(D24," ")</f>
        <v xml:space="preserve">Peça.A </v>
      </c>
      <c r="O24" s="80" t="str">
        <f>_xlfn.CONCAT(E24," ")</f>
        <v xml:space="preserve">Arq.ifc </v>
      </c>
      <c r="P24" s="75" t="str">
        <f>_xlfn.CONCAT(F24, )</f>
        <v>ifcSanitaryTerminaI</v>
      </c>
      <c r="Q24" s="38" t="str">
        <f>_xlfn.CONCAT(SUBSTITUTE(L24, "null", " ")," ",SUBSTITUTE(M24, "null", " ")," ",SUBSTITUTE(N24, "null", " ")," ",SUBSTITUTE(O24, "null", " ")," ", SUBSTITUTE(F24, "null", " "))</f>
        <v>Conceitos: Arquitetura Arqui  Peça.A  Arq.ifc  ifcSanitaryTerminaI</v>
      </c>
      <c r="R24" s="38" t="str">
        <f>_xlfn.CONCAT("Consultar  ",S24)</f>
        <v>Consultar  -</v>
      </c>
      <c r="S24" s="76" t="s">
        <v>27</v>
      </c>
      <c r="T24" s="76" t="s">
        <v>27</v>
      </c>
      <c r="U24" s="42" t="str">
        <f>_xlfn.CONCAT("Arqui-key_",A24)</f>
        <v>Arqui-key_24</v>
      </c>
    </row>
    <row r="25" spans="1:21" ht="7.8" customHeight="1" x14ac:dyDescent="0.3">
      <c r="A25" s="54">
        <v>25</v>
      </c>
      <c r="B25" s="50" t="s">
        <v>87</v>
      </c>
      <c r="C25" s="53" t="s">
        <v>331</v>
      </c>
      <c r="D25" s="53" t="s">
        <v>88</v>
      </c>
      <c r="E25" s="53" t="s">
        <v>90</v>
      </c>
      <c r="F25" s="52" t="s">
        <v>186</v>
      </c>
      <c r="G25" s="43" t="s">
        <v>3</v>
      </c>
      <c r="H25" s="44" t="s">
        <v>3</v>
      </c>
      <c r="I25" s="43" t="s">
        <v>3</v>
      </c>
      <c r="J25" s="43" t="s">
        <v>3</v>
      </c>
      <c r="K25" s="43" t="s">
        <v>3</v>
      </c>
      <c r="L25" s="38" t="str">
        <f>_xlfn.CONCAT("Conceitos: ", B25)</f>
        <v>Conceitos: Arquitetura</v>
      </c>
      <c r="M25" s="38" t="str">
        <f>_xlfn.CONCAT(C25," ")</f>
        <v xml:space="preserve">Arqui </v>
      </c>
      <c r="N25" s="38" t="str">
        <f>_xlfn.CONCAT(D25," ")</f>
        <v xml:space="preserve">Peça.A </v>
      </c>
      <c r="O25" s="80" t="str">
        <f>_xlfn.CONCAT(E25," ")</f>
        <v xml:space="preserve">Arq.ifc </v>
      </c>
      <c r="P25" s="75" t="str">
        <f>_xlfn.CONCAT(F25, )</f>
        <v>ifcWasteTerminal</v>
      </c>
      <c r="Q25" s="38" t="str">
        <f>_xlfn.CONCAT(SUBSTITUTE(L25, "null", " ")," ",SUBSTITUTE(M25, "null", " ")," ",SUBSTITUTE(N25, "null", " ")," ",SUBSTITUTE(O25, "null", " ")," ", SUBSTITUTE(F25, "null", " "))</f>
        <v>Conceitos: Arquitetura Arqui  Peça.A  Arq.ifc  ifcWasteTerminal</v>
      </c>
      <c r="R25" s="38" t="str">
        <f>_xlfn.CONCAT("Consultar  ",S25)</f>
        <v>Consultar  -</v>
      </c>
      <c r="S25" s="76" t="s">
        <v>27</v>
      </c>
      <c r="T25" s="76" t="s">
        <v>27</v>
      </c>
      <c r="U25" s="42" t="str">
        <f>_xlfn.CONCAT("Arqui-key_",A25)</f>
        <v>Arqui-key_25</v>
      </c>
    </row>
    <row r="26" spans="1:21" ht="7.8" customHeight="1" x14ac:dyDescent="0.3">
      <c r="A26" s="54">
        <v>26</v>
      </c>
      <c r="B26" s="50" t="s">
        <v>87</v>
      </c>
      <c r="C26" s="53" t="s">
        <v>331</v>
      </c>
      <c r="D26" s="53" t="s">
        <v>88</v>
      </c>
      <c r="E26" s="53" t="s">
        <v>90</v>
      </c>
      <c r="F26" s="52" t="s">
        <v>166</v>
      </c>
      <c r="G26" s="43" t="s">
        <v>3</v>
      </c>
      <c r="H26" s="44" t="s">
        <v>3</v>
      </c>
      <c r="I26" s="43" t="s">
        <v>3</v>
      </c>
      <c r="J26" s="43" t="s">
        <v>3</v>
      </c>
      <c r="K26" s="43" t="s">
        <v>3</v>
      </c>
      <c r="L26" s="38" t="str">
        <f>_xlfn.CONCAT("Conceitos: ", B26)</f>
        <v>Conceitos: Arquitetura</v>
      </c>
      <c r="M26" s="38" t="str">
        <f>_xlfn.CONCAT(C26," ")</f>
        <v xml:space="preserve">Arqui </v>
      </c>
      <c r="N26" s="38" t="str">
        <f>_xlfn.CONCAT(D26," ")</f>
        <v xml:space="preserve">Peça.A </v>
      </c>
      <c r="O26" s="80" t="str">
        <f>_xlfn.CONCAT(E26," ")</f>
        <v xml:space="preserve">Arq.ifc </v>
      </c>
      <c r="P26" s="75" t="str">
        <f>_xlfn.CONCAT(F26, )</f>
        <v>ifcRailing</v>
      </c>
      <c r="Q26" s="38" t="str">
        <f>_xlfn.CONCAT(SUBSTITUTE(L26, "null", " ")," ",SUBSTITUTE(M26, "null", " ")," ",SUBSTITUTE(N26, "null", " ")," ",SUBSTITUTE(O26, "null", " ")," ", SUBSTITUTE(F26, "null", " "))</f>
        <v>Conceitos: Arquitetura Arqui  Peça.A  Arq.ifc  ifcRailing</v>
      </c>
      <c r="R26" s="38" t="str">
        <f>_xlfn.CONCAT("Consultar  ",S26)</f>
        <v>Consultar  -</v>
      </c>
      <c r="S26" s="76" t="s">
        <v>27</v>
      </c>
      <c r="T26" s="76" t="s">
        <v>27</v>
      </c>
      <c r="U26" s="42" t="str">
        <f>_xlfn.CONCAT("Arqui-key_",A26)</f>
        <v>Arqui-key_26</v>
      </c>
    </row>
    <row r="27" spans="1:21" ht="7.8" customHeight="1" x14ac:dyDescent="0.3">
      <c r="A27" s="54">
        <v>27</v>
      </c>
      <c r="B27" s="50" t="s">
        <v>87</v>
      </c>
      <c r="C27" s="53" t="s">
        <v>331</v>
      </c>
      <c r="D27" s="53" t="s">
        <v>88</v>
      </c>
      <c r="E27" s="53" t="s">
        <v>90</v>
      </c>
      <c r="F27" s="52" t="s">
        <v>169</v>
      </c>
      <c r="G27" s="43" t="s">
        <v>3</v>
      </c>
      <c r="H27" s="44" t="s">
        <v>3</v>
      </c>
      <c r="I27" s="43" t="s">
        <v>3</v>
      </c>
      <c r="J27" s="43" t="s">
        <v>3</v>
      </c>
      <c r="K27" s="43" t="s">
        <v>3</v>
      </c>
      <c r="L27" s="38" t="str">
        <f>_xlfn.CONCAT("Conceitos: ", B27)</f>
        <v>Conceitos: Arquitetura</v>
      </c>
      <c r="M27" s="38" t="str">
        <f>_xlfn.CONCAT(C27," ")</f>
        <v xml:space="preserve">Arqui </v>
      </c>
      <c r="N27" s="38" t="str">
        <f>_xlfn.CONCAT(D27," ")</f>
        <v xml:space="preserve">Peça.A </v>
      </c>
      <c r="O27" s="80" t="str">
        <f>_xlfn.CONCAT(E27," ")</f>
        <v xml:space="preserve">Arq.ifc </v>
      </c>
      <c r="P27" s="75" t="str">
        <f>_xlfn.CONCAT(F27, )</f>
        <v>ifcStair</v>
      </c>
      <c r="Q27" s="38" t="str">
        <f>_xlfn.CONCAT(SUBSTITUTE(L27, "null", " ")," ",SUBSTITUTE(M27, "null", " ")," ",SUBSTITUTE(N27, "null", " ")," ",SUBSTITUTE(O27, "null", " ")," ", SUBSTITUTE(F27, "null", " "))</f>
        <v>Conceitos: Arquitetura Arqui  Peça.A  Arq.ifc  ifcStair</v>
      </c>
      <c r="R27" s="38" t="str">
        <f>_xlfn.CONCAT("Consultar  ",S27)</f>
        <v>Consultar  -</v>
      </c>
      <c r="S27" s="76" t="s">
        <v>27</v>
      </c>
      <c r="T27" s="76" t="s">
        <v>27</v>
      </c>
      <c r="U27" s="42" t="str">
        <f>_xlfn.CONCAT("Arqui-key_",A27)</f>
        <v>Arqui-key_27</v>
      </c>
    </row>
    <row r="28" spans="1:21" ht="7.8" customHeight="1" x14ac:dyDescent="0.3">
      <c r="A28" s="54">
        <v>28</v>
      </c>
      <c r="B28" s="50" t="s">
        <v>87</v>
      </c>
      <c r="C28" s="53" t="s">
        <v>331</v>
      </c>
      <c r="D28" s="53" t="s">
        <v>88</v>
      </c>
      <c r="E28" s="53" t="s">
        <v>90</v>
      </c>
      <c r="F28" s="52" t="s">
        <v>167</v>
      </c>
      <c r="G28" s="43" t="s">
        <v>3</v>
      </c>
      <c r="H28" s="44" t="s">
        <v>3</v>
      </c>
      <c r="I28" s="43" t="s">
        <v>3</v>
      </c>
      <c r="J28" s="43" t="s">
        <v>3</v>
      </c>
      <c r="K28" s="43" t="s">
        <v>3</v>
      </c>
      <c r="L28" s="38" t="str">
        <f>_xlfn.CONCAT("Conceitos: ", B28)</f>
        <v>Conceitos: Arquitetura</v>
      </c>
      <c r="M28" s="38" t="str">
        <f>_xlfn.CONCAT(C28," ")</f>
        <v xml:space="preserve">Arqui </v>
      </c>
      <c r="N28" s="38" t="str">
        <f>_xlfn.CONCAT(D28," ")</f>
        <v xml:space="preserve">Peça.A </v>
      </c>
      <c r="O28" s="80" t="str">
        <f>_xlfn.CONCAT(E28," ")</f>
        <v xml:space="preserve">Arq.ifc </v>
      </c>
      <c r="P28" s="75" t="str">
        <f>_xlfn.CONCAT(F28, )</f>
        <v>ifcRamp</v>
      </c>
      <c r="Q28" s="38" t="str">
        <f>_xlfn.CONCAT(SUBSTITUTE(L28, "null", " ")," ",SUBSTITUTE(M28, "null", " ")," ",SUBSTITUTE(N28, "null", " ")," ",SUBSTITUTE(O28, "null", " ")," ", SUBSTITUTE(F28, "null", " "))</f>
        <v>Conceitos: Arquitetura Arqui  Peça.A  Arq.ifc  ifcRamp</v>
      </c>
      <c r="R28" s="38" t="str">
        <f>_xlfn.CONCAT("Consultar  ",S28)</f>
        <v>Consultar  -</v>
      </c>
      <c r="S28" s="76" t="s">
        <v>27</v>
      </c>
      <c r="T28" s="76" t="s">
        <v>27</v>
      </c>
      <c r="U28" s="42" t="str">
        <f>_xlfn.CONCAT("Arqui-key_",A28)</f>
        <v>Arqui-key_28</v>
      </c>
    </row>
    <row r="29" spans="1:21" ht="7.8" customHeight="1" x14ac:dyDescent="0.3">
      <c r="A29" s="54">
        <v>29</v>
      </c>
      <c r="B29" s="50" t="s">
        <v>87</v>
      </c>
      <c r="C29" s="53" t="s">
        <v>331</v>
      </c>
      <c r="D29" s="53" t="s">
        <v>88</v>
      </c>
      <c r="E29" s="53" t="s">
        <v>90</v>
      </c>
      <c r="F29" s="52" t="s">
        <v>171</v>
      </c>
      <c r="G29" s="43" t="s">
        <v>3</v>
      </c>
      <c r="H29" s="44" t="s">
        <v>3</v>
      </c>
      <c r="I29" s="43" t="s">
        <v>3</v>
      </c>
      <c r="J29" s="43" t="s">
        <v>3</v>
      </c>
      <c r="K29" s="43" t="s">
        <v>3</v>
      </c>
      <c r="L29" s="38" t="str">
        <f>_xlfn.CONCAT("Conceitos: ", B29)</f>
        <v>Conceitos: Arquitetura</v>
      </c>
      <c r="M29" s="38" t="str">
        <f>_xlfn.CONCAT(C29," ")</f>
        <v xml:space="preserve">Arqui </v>
      </c>
      <c r="N29" s="38" t="str">
        <f>_xlfn.CONCAT(D29," ")</f>
        <v xml:space="preserve">Peça.A </v>
      </c>
      <c r="O29" s="80" t="str">
        <f>_xlfn.CONCAT(E29," ")</f>
        <v xml:space="preserve">Arq.ifc </v>
      </c>
      <c r="P29" s="75" t="str">
        <f>_xlfn.CONCAT(F29, )</f>
        <v>ifcAIarm</v>
      </c>
      <c r="Q29" s="38" t="str">
        <f>_xlfn.CONCAT(SUBSTITUTE(L29, "null", " ")," ",SUBSTITUTE(M29, "null", " ")," ",SUBSTITUTE(N29, "null", " ")," ",SUBSTITUTE(O29, "null", " ")," ", SUBSTITUTE(F29, "null", " "))</f>
        <v>Conceitos: Arquitetura Arqui  Peça.A  Arq.ifc  ifcAIarm</v>
      </c>
      <c r="R29" s="38" t="str">
        <f>_xlfn.CONCAT("Consultar  ",S29)</f>
        <v>Consultar  -</v>
      </c>
      <c r="S29" s="76" t="s">
        <v>27</v>
      </c>
      <c r="T29" s="76" t="s">
        <v>27</v>
      </c>
      <c r="U29" s="42" t="str">
        <f>_xlfn.CONCAT("Arqui-key_",A29)</f>
        <v>Arqui-key_29</v>
      </c>
    </row>
    <row r="30" spans="1:21" ht="7.8" customHeight="1" x14ac:dyDescent="0.3">
      <c r="A30" s="54">
        <v>30</v>
      </c>
      <c r="B30" s="50" t="s">
        <v>87</v>
      </c>
      <c r="C30" s="53" t="s">
        <v>331</v>
      </c>
      <c r="D30" s="53" t="s">
        <v>88</v>
      </c>
      <c r="E30" s="53" t="s">
        <v>90</v>
      </c>
      <c r="F30" s="52" t="s">
        <v>172</v>
      </c>
      <c r="G30" s="43" t="s">
        <v>3</v>
      </c>
      <c r="H30" s="44" t="s">
        <v>3</v>
      </c>
      <c r="I30" s="43" t="s">
        <v>3</v>
      </c>
      <c r="J30" s="43" t="s">
        <v>3</v>
      </c>
      <c r="K30" s="43" t="s">
        <v>3</v>
      </c>
      <c r="L30" s="38" t="str">
        <f>_xlfn.CONCAT("Conceitos: ", B30)</f>
        <v>Conceitos: Arquitetura</v>
      </c>
      <c r="M30" s="38" t="str">
        <f>_xlfn.CONCAT(C30," ")</f>
        <v xml:space="preserve">Arqui </v>
      </c>
      <c r="N30" s="38" t="str">
        <f>_xlfn.CONCAT(D30," ")</f>
        <v xml:space="preserve">Peça.A </v>
      </c>
      <c r="O30" s="80" t="str">
        <f>_xlfn.CONCAT(E30," ")</f>
        <v xml:space="preserve">Arq.ifc </v>
      </c>
      <c r="P30" s="75" t="str">
        <f>_xlfn.CONCAT(F30, )</f>
        <v>ifcProtectiveDevice</v>
      </c>
      <c r="Q30" s="38" t="str">
        <f>_xlfn.CONCAT(SUBSTITUTE(L30, "null", " ")," ",SUBSTITUTE(M30, "null", " ")," ",SUBSTITUTE(N30, "null", " ")," ",SUBSTITUTE(O30, "null", " ")," ", SUBSTITUTE(F30, "null", " "))</f>
        <v>Conceitos: Arquitetura Arqui  Peça.A  Arq.ifc  ifcProtectiveDevice</v>
      </c>
      <c r="R30" s="38" t="str">
        <f>_xlfn.CONCAT("Consultar  ",S30)</f>
        <v>Consultar  -</v>
      </c>
      <c r="S30" s="76" t="s">
        <v>27</v>
      </c>
      <c r="T30" s="76" t="s">
        <v>27</v>
      </c>
      <c r="U30" s="42" t="str">
        <f>_xlfn.CONCAT("Arqui-key_",A30)</f>
        <v>Arqui-key_30</v>
      </c>
    </row>
    <row r="31" spans="1:21" ht="7.8" customHeight="1" x14ac:dyDescent="0.3">
      <c r="A31" s="54">
        <v>31</v>
      </c>
      <c r="B31" s="50" t="s">
        <v>87</v>
      </c>
      <c r="C31" s="53" t="s">
        <v>331</v>
      </c>
      <c r="D31" s="53" t="s">
        <v>88</v>
      </c>
      <c r="E31" s="53" t="s">
        <v>90</v>
      </c>
      <c r="F31" s="52" t="s">
        <v>193</v>
      </c>
      <c r="G31" s="43" t="s">
        <v>3</v>
      </c>
      <c r="H31" s="44" t="s">
        <v>3</v>
      </c>
      <c r="I31" s="43" t="s">
        <v>3</v>
      </c>
      <c r="J31" s="43" t="s">
        <v>3</v>
      </c>
      <c r="K31" s="43" t="s">
        <v>3</v>
      </c>
      <c r="L31" s="38" t="str">
        <f>_xlfn.CONCAT("Conceitos: ", B31)</f>
        <v>Conceitos: Arquitetura</v>
      </c>
      <c r="M31" s="38" t="str">
        <f>_xlfn.CONCAT(C31," ")</f>
        <v xml:space="preserve">Arqui </v>
      </c>
      <c r="N31" s="38" t="str">
        <f>_xlfn.CONCAT(D31," ")</f>
        <v xml:space="preserve">Peça.A </v>
      </c>
      <c r="O31" s="80" t="str">
        <f>_xlfn.CONCAT(E31," ")</f>
        <v xml:space="preserve">Arq.ifc </v>
      </c>
      <c r="P31" s="75" t="str">
        <f>_xlfn.CONCAT(F31, )</f>
        <v>ifcSite</v>
      </c>
      <c r="Q31" s="38" t="str">
        <f>_xlfn.CONCAT(SUBSTITUTE(L31, "null", " ")," ",SUBSTITUTE(M31, "null", " ")," ",SUBSTITUTE(N31, "null", " ")," ",SUBSTITUTE(O31, "null", " ")," ", SUBSTITUTE(F31, "null", " "))</f>
        <v>Conceitos: Arquitetura Arqui  Peça.A  Arq.ifc  ifcSite</v>
      </c>
      <c r="R31" s="38" t="str">
        <f>_xlfn.CONCAT("Consultar  ",S31)</f>
        <v>Consultar  -</v>
      </c>
      <c r="S31" s="76" t="s">
        <v>27</v>
      </c>
      <c r="T31" s="76" t="s">
        <v>27</v>
      </c>
      <c r="U31" s="42" t="str">
        <f>_xlfn.CONCAT("Arqui-key_",A31)</f>
        <v>Arqui-key_31</v>
      </c>
    </row>
    <row r="32" spans="1:21" ht="7.8" customHeight="1" x14ac:dyDescent="0.3">
      <c r="A32" s="54">
        <v>32</v>
      </c>
      <c r="B32" s="50" t="s">
        <v>87</v>
      </c>
      <c r="C32" s="53" t="s">
        <v>331</v>
      </c>
      <c r="D32" s="53" t="s">
        <v>88</v>
      </c>
      <c r="E32" s="53" t="s">
        <v>90</v>
      </c>
      <c r="F32" s="74" t="s">
        <v>176</v>
      </c>
      <c r="G32" s="43" t="s">
        <v>3</v>
      </c>
      <c r="H32" s="44" t="s">
        <v>3</v>
      </c>
      <c r="I32" s="43" t="s">
        <v>3</v>
      </c>
      <c r="J32" s="43" t="s">
        <v>3</v>
      </c>
      <c r="K32" s="43" t="s">
        <v>3</v>
      </c>
      <c r="L32" s="38" t="str">
        <f>_xlfn.CONCAT("Conceitos: ", B32)</f>
        <v>Conceitos: Arquitetura</v>
      </c>
      <c r="M32" s="38" t="str">
        <f>_xlfn.CONCAT(C32," ")</f>
        <v xml:space="preserve">Arqui </v>
      </c>
      <c r="N32" s="38" t="str">
        <f>_xlfn.CONCAT(D32," ")</f>
        <v xml:space="preserve">Peça.A </v>
      </c>
      <c r="O32" s="80" t="str">
        <f>_xlfn.CONCAT(E32," ")</f>
        <v xml:space="preserve">Arq.ifc </v>
      </c>
      <c r="P32" s="75" t="str">
        <f>_xlfn.CONCAT(F32, )</f>
        <v>ifcElectricMotor</v>
      </c>
      <c r="Q32" s="38" t="str">
        <f>_xlfn.CONCAT(SUBSTITUTE(L32, "null", " ")," ",SUBSTITUTE(M32, "null", " ")," ",SUBSTITUTE(N32, "null", " ")," ",SUBSTITUTE(O32, "null", " ")," ", SUBSTITUTE(F32, "null", " "))</f>
        <v>Conceitos: Arquitetura Arqui  Peça.A  Arq.ifc  ifcElectricMotor</v>
      </c>
      <c r="R32" s="38" t="str">
        <f>_xlfn.CONCAT("Consultar  ",S32)</f>
        <v>Consultar  -</v>
      </c>
      <c r="S32" s="76" t="s">
        <v>27</v>
      </c>
      <c r="T32" s="76" t="s">
        <v>27</v>
      </c>
      <c r="U32" s="42" t="str">
        <f>_xlfn.CONCAT("Arqui-key_",A32)</f>
        <v>Arqui-key_32</v>
      </c>
    </row>
    <row r="33" spans="1:21" ht="7.8" customHeight="1" x14ac:dyDescent="0.3">
      <c r="A33" s="54">
        <v>33</v>
      </c>
      <c r="B33" s="50" t="s">
        <v>87</v>
      </c>
      <c r="C33" s="53" t="s">
        <v>331</v>
      </c>
      <c r="D33" s="53" t="s">
        <v>88</v>
      </c>
      <c r="E33" s="53" t="s">
        <v>90</v>
      </c>
      <c r="F33" s="52" t="s">
        <v>177</v>
      </c>
      <c r="G33" s="43" t="s">
        <v>3</v>
      </c>
      <c r="H33" s="44" t="s">
        <v>3</v>
      </c>
      <c r="I33" s="43" t="s">
        <v>3</v>
      </c>
      <c r="J33" s="43" t="s">
        <v>3</v>
      </c>
      <c r="K33" s="43" t="s">
        <v>3</v>
      </c>
      <c r="L33" s="38" t="str">
        <f>_xlfn.CONCAT("Conceitos: ", B33)</f>
        <v>Conceitos: Arquitetura</v>
      </c>
      <c r="M33" s="38" t="str">
        <f>_xlfn.CONCAT(C33," ")</f>
        <v xml:space="preserve">Arqui </v>
      </c>
      <c r="N33" s="38" t="str">
        <f>_xlfn.CONCAT(D33," ")</f>
        <v xml:space="preserve">Peça.A </v>
      </c>
      <c r="O33" s="80" t="str">
        <f>_xlfn.CONCAT(E33," ")</f>
        <v xml:space="preserve">Arq.ifc </v>
      </c>
      <c r="P33" s="75" t="str">
        <f>_xlfn.CONCAT(F33, )</f>
        <v>ifcEngine</v>
      </c>
      <c r="Q33" s="38" t="str">
        <f>_xlfn.CONCAT(SUBSTITUTE(L33, "null", " ")," ",SUBSTITUTE(M33, "null", " ")," ",SUBSTITUTE(N33, "null", " ")," ",SUBSTITUTE(O33, "null", " ")," ", SUBSTITUTE(F33, "null", " "))</f>
        <v>Conceitos: Arquitetura Arqui  Peça.A  Arq.ifc  ifcEngine</v>
      </c>
      <c r="R33" s="38" t="str">
        <f>_xlfn.CONCAT("Consultar  ",S33)</f>
        <v>Consultar  -</v>
      </c>
      <c r="S33" s="76" t="s">
        <v>27</v>
      </c>
      <c r="T33" s="76" t="s">
        <v>27</v>
      </c>
      <c r="U33" s="42" t="str">
        <f>_xlfn.CONCAT("Arqui-key_",A33)</f>
        <v>Arqui-key_33</v>
      </c>
    </row>
    <row r="34" spans="1:21" ht="7.8" customHeight="1" x14ac:dyDescent="0.3">
      <c r="A34" s="54">
        <v>34</v>
      </c>
      <c r="B34" s="50" t="s">
        <v>87</v>
      </c>
      <c r="C34" s="53" t="s">
        <v>331</v>
      </c>
      <c r="D34" s="53" t="s">
        <v>88</v>
      </c>
      <c r="E34" s="53" t="s">
        <v>90</v>
      </c>
      <c r="F34" s="52" t="s">
        <v>178</v>
      </c>
      <c r="G34" s="43" t="s">
        <v>3</v>
      </c>
      <c r="H34" s="44" t="s">
        <v>3</v>
      </c>
      <c r="I34" s="43" t="s">
        <v>3</v>
      </c>
      <c r="J34" s="43" t="s">
        <v>3</v>
      </c>
      <c r="K34" s="43" t="s">
        <v>3</v>
      </c>
      <c r="L34" s="38" t="str">
        <f>_xlfn.CONCAT("Conceitos: ", B34)</f>
        <v>Conceitos: Arquitetura</v>
      </c>
      <c r="M34" s="38" t="str">
        <f>_xlfn.CONCAT(C34," ")</f>
        <v xml:space="preserve">Arqui </v>
      </c>
      <c r="N34" s="38" t="str">
        <f>_xlfn.CONCAT(D34," ")</f>
        <v xml:space="preserve">Peça.A </v>
      </c>
      <c r="O34" s="80" t="str">
        <f>_xlfn.CONCAT(E34," ")</f>
        <v xml:space="preserve">Arq.ifc </v>
      </c>
      <c r="P34" s="75" t="str">
        <f>_xlfn.CONCAT(F34, )</f>
        <v>ifcSolarDevice</v>
      </c>
      <c r="Q34" s="38" t="str">
        <f>_xlfn.CONCAT(SUBSTITUTE(L34, "null", " ")," ",SUBSTITUTE(M34, "null", " ")," ",SUBSTITUTE(N34, "null", " ")," ",SUBSTITUTE(O34, "null", " ")," ", SUBSTITUTE(F34, "null", " "))</f>
        <v>Conceitos: Arquitetura Arqui  Peça.A  Arq.ifc  ifcSolarDevice</v>
      </c>
      <c r="R34" s="38" t="str">
        <f>_xlfn.CONCAT("Consultar  ",S34)</f>
        <v>Consultar  -</v>
      </c>
      <c r="S34" s="76" t="s">
        <v>27</v>
      </c>
      <c r="T34" s="76" t="s">
        <v>27</v>
      </c>
      <c r="U34" s="42" t="str">
        <f>_xlfn.CONCAT("Arqui-key_",A34)</f>
        <v>Arqui-key_34</v>
      </c>
    </row>
    <row r="35" spans="1:21" ht="7.8" customHeight="1" x14ac:dyDescent="0.3">
      <c r="A35" s="54">
        <v>35</v>
      </c>
      <c r="B35" s="50" t="s">
        <v>87</v>
      </c>
      <c r="C35" s="53" t="s">
        <v>331</v>
      </c>
      <c r="D35" s="53" t="s">
        <v>88</v>
      </c>
      <c r="E35" s="53" t="s">
        <v>90</v>
      </c>
      <c r="F35" s="52" t="s">
        <v>168</v>
      </c>
      <c r="G35" s="43" t="s">
        <v>3</v>
      </c>
      <c r="H35" s="44" t="s">
        <v>3</v>
      </c>
      <c r="I35" s="43" t="s">
        <v>3</v>
      </c>
      <c r="J35" s="43" t="s">
        <v>3</v>
      </c>
      <c r="K35" s="43" t="s">
        <v>3</v>
      </c>
      <c r="L35" s="38" t="str">
        <f>_xlfn.CONCAT("Conceitos: ", B35)</f>
        <v>Conceitos: Arquitetura</v>
      </c>
      <c r="M35" s="38" t="str">
        <f>_xlfn.CONCAT(C35," ")</f>
        <v xml:space="preserve">Arqui </v>
      </c>
      <c r="N35" s="38" t="str">
        <f>_xlfn.CONCAT(D35," ")</f>
        <v xml:space="preserve">Peça.A </v>
      </c>
      <c r="O35" s="80" t="str">
        <f>_xlfn.CONCAT(E35," ")</f>
        <v xml:space="preserve">Arq.ifc </v>
      </c>
      <c r="P35" s="75" t="str">
        <f>_xlfn.CONCAT(F35, )</f>
        <v>ifcRampFIight</v>
      </c>
      <c r="Q35" s="38" t="str">
        <f>_xlfn.CONCAT(SUBSTITUTE(L35, "null", " ")," ",SUBSTITUTE(M35, "null", " ")," ",SUBSTITUTE(N35, "null", " ")," ",SUBSTITUTE(O35, "null", " ")," ", SUBSTITUTE(F35, "null", " "))</f>
        <v>Conceitos: Arquitetura Arqui  Peça.A  Arq.ifc  ifcRampFIight</v>
      </c>
      <c r="R35" s="38" t="str">
        <f>_xlfn.CONCAT("Consultar  ",S35)</f>
        <v>Consultar  -</v>
      </c>
      <c r="S35" s="76" t="s">
        <v>27</v>
      </c>
      <c r="T35" s="76" t="s">
        <v>27</v>
      </c>
      <c r="U35" s="42" t="str">
        <f>_xlfn.CONCAT("Arqui-key_",A35)</f>
        <v>Arqui-key_35</v>
      </c>
    </row>
    <row r="36" spans="1:21" ht="7.8" customHeight="1" x14ac:dyDescent="0.3">
      <c r="A36" s="54">
        <v>36</v>
      </c>
      <c r="B36" s="50" t="s">
        <v>87</v>
      </c>
      <c r="C36" s="53" t="s">
        <v>331</v>
      </c>
      <c r="D36" s="53" t="s">
        <v>88</v>
      </c>
      <c r="E36" s="53" t="s">
        <v>90</v>
      </c>
      <c r="F36" s="52" t="s">
        <v>184</v>
      </c>
      <c r="G36" s="43" t="s">
        <v>3</v>
      </c>
      <c r="H36" s="44" t="s">
        <v>3</v>
      </c>
      <c r="I36" s="43" t="s">
        <v>3</v>
      </c>
      <c r="J36" s="43" t="s">
        <v>3</v>
      </c>
      <c r="K36" s="43" t="s">
        <v>3</v>
      </c>
      <c r="L36" s="38" t="str">
        <f>_xlfn.CONCAT("Conceitos: ", B36)</f>
        <v>Conceitos: Arquitetura</v>
      </c>
      <c r="M36" s="38" t="str">
        <f>_xlfn.CONCAT(C36," ")</f>
        <v xml:space="preserve">Arqui </v>
      </c>
      <c r="N36" s="38" t="str">
        <f>_xlfn.CONCAT(D36," ")</f>
        <v xml:space="preserve">Peça.A </v>
      </c>
      <c r="O36" s="80" t="str">
        <f>_xlfn.CONCAT(E36," ")</f>
        <v xml:space="preserve">Arq.ifc </v>
      </c>
      <c r="P36" s="75" t="str">
        <f>_xlfn.CONCAT(F36, )</f>
        <v>ifcCommunicationsAppliance</v>
      </c>
      <c r="Q36" s="38" t="str">
        <f>_xlfn.CONCAT(SUBSTITUTE(L36, "null", " ")," ",SUBSTITUTE(M36, "null", " ")," ",SUBSTITUTE(N36, "null", " ")," ",SUBSTITUTE(O36, "null", " ")," ", SUBSTITUTE(F36, "null", " "))</f>
        <v>Conceitos: Arquitetura Arqui  Peça.A  Arq.ifc  ifcCommunicationsAppliance</v>
      </c>
      <c r="R36" s="38" t="str">
        <f>_xlfn.CONCAT("Consultar  ",S36)</f>
        <v>Consultar  -</v>
      </c>
      <c r="S36" s="76" t="s">
        <v>27</v>
      </c>
      <c r="T36" s="76" t="s">
        <v>27</v>
      </c>
      <c r="U36" s="42" t="str">
        <f>_xlfn.CONCAT("Arqui-key_",A36)</f>
        <v>Arqui-key_36</v>
      </c>
    </row>
    <row r="37" spans="1:21" ht="7.8" customHeight="1" x14ac:dyDescent="0.3">
      <c r="A37" s="54">
        <v>37</v>
      </c>
      <c r="B37" s="50" t="s">
        <v>87</v>
      </c>
      <c r="C37" s="53" t="s">
        <v>331</v>
      </c>
      <c r="D37" s="53" t="s">
        <v>88</v>
      </c>
      <c r="E37" s="53" t="s">
        <v>90</v>
      </c>
      <c r="F37" s="53" t="s">
        <v>194</v>
      </c>
      <c r="G37" s="43" t="s">
        <v>3</v>
      </c>
      <c r="H37" s="44" t="s">
        <v>3</v>
      </c>
      <c r="I37" s="43" t="s">
        <v>3</v>
      </c>
      <c r="J37" s="43" t="s">
        <v>3</v>
      </c>
      <c r="K37" s="43" t="s">
        <v>3</v>
      </c>
      <c r="L37" s="38" t="str">
        <f>_xlfn.CONCAT("Conceitos: ", B37)</f>
        <v>Conceitos: Arquitetura</v>
      </c>
      <c r="M37" s="38" t="str">
        <f>_xlfn.CONCAT(C37," ")</f>
        <v xml:space="preserve">Arqui </v>
      </c>
      <c r="N37" s="38" t="str">
        <f>_xlfn.CONCAT(D37," ")</f>
        <v xml:space="preserve">Peça.A </v>
      </c>
      <c r="O37" s="80" t="str">
        <f>_xlfn.CONCAT(E37," ")</f>
        <v xml:space="preserve">Arq.ifc </v>
      </c>
      <c r="P37" s="75" t="str">
        <f>_xlfn.CONCAT(F37, )</f>
        <v>ifcTransportElement</v>
      </c>
      <c r="Q37" s="38" t="str">
        <f>_xlfn.CONCAT(SUBSTITUTE(L37, "null", " ")," ",SUBSTITUTE(M37, "null", " ")," ",SUBSTITUTE(N37, "null", " ")," ",SUBSTITUTE(O37, "null", " ")," ", SUBSTITUTE(F37, "null", " "))</f>
        <v>Conceitos: Arquitetura Arqui  Peça.A  Arq.ifc  ifcTransportElement</v>
      </c>
      <c r="R37" s="38" t="str">
        <f>_xlfn.CONCAT("Consultar  ",S37)</f>
        <v>Consultar  -</v>
      </c>
      <c r="S37" s="76" t="s">
        <v>27</v>
      </c>
      <c r="T37" s="76" t="s">
        <v>27</v>
      </c>
      <c r="U37" s="42" t="str">
        <f>_xlfn.CONCAT("Arqui-key_",A37)</f>
        <v>Arqui-key_37</v>
      </c>
    </row>
    <row r="38" spans="1:21" ht="7.8" customHeight="1" x14ac:dyDescent="0.3">
      <c r="A38" s="54">
        <v>38</v>
      </c>
      <c r="B38" s="50" t="s">
        <v>87</v>
      </c>
      <c r="C38" s="53" t="s">
        <v>331</v>
      </c>
      <c r="D38" s="53" t="s">
        <v>88</v>
      </c>
      <c r="E38" s="53" t="s">
        <v>90</v>
      </c>
      <c r="F38" s="74" t="s">
        <v>195</v>
      </c>
      <c r="G38" s="43" t="s">
        <v>3</v>
      </c>
      <c r="H38" s="44" t="s">
        <v>3</v>
      </c>
      <c r="I38" s="43" t="s">
        <v>3</v>
      </c>
      <c r="J38" s="43" t="s">
        <v>3</v>
      </c>
      <c r="K38" s="43" t="s">
        <v>3</v>
      </c>
      <c r="L38" s="38" t="str">
        <f>_xlfn.CONCAT("Conceitos: ", B38)</f>
        <v>Conceitos: Arquitetura</v>
      </c>
      <c r="M38" s="38" t="str">
        <f>_xlfn.CONCAT(C38," ")</f>
        <v xml:space="preserve">Arqui </v>
      </c>
      <c r="N38" s="38" t="str">
        <f>_xlfn.CONCAT(D38," ")</f>
        <v xml:space="preserve">Peça.A </v>
      </c>
      <c r="O38" s="80" t="str">
        <f>_xlfn.CONCAT(E38," ")</f>
        <v xml:space="preserve">Arq.ifc </v>
      </c>
      <c r="P38" s="75" t="str">
        <f>_xlfn.CONCAT(F38, )</f>
        <v>ifcWall</v>
      </c>
      <c r="Q38" s="38" t="str">
        <f>_xlfn.CONCAT(SUBSTITUTE(L38, "null", " ")," ",SUBSTITUTE(M38, "null", " ")," ",SUBSTITUTE(N38, "null", " ")," ",SUBSTITUTE(O38, "null", " ")," ", SUBSTITUTE(F38, "null", " "))</f>
        <v>Conceitos: Arquitetura Arqui  Peça.A  Arq.ifc  ifcWall</v>
      </c>
      <c r="R38" s="38" t="str">
        <f>_xlfn.CONCAT("Consultar  ",S38)</f>
        <v>Consultar  -</v>
      </c>
      <c r="S38" s="76" t="s">
        <v>27</v>
      </c>
      <c r="T38" s="76" t="s">
        <v>27</v>
      </c>
      <c r="U38" s="42" t="str">
        <f>_xlfn.CONCAT("Arqui-key_",A38)</f>
        <v>Arqui-key_38</v>
      </c>
    </row>
    <row r="39" spans="1:21" ht="7.8" customHeight="1" x14ac:dyDescent="0.3">
      <c r="A39" s="54">
        <v>39</v>
      </c>
      <c r="B39" s="50" t="s">
        <v>87</v>
      </c>
      <c r="C39" s="53" t="s">
        <v>331</v>
      </c>
      <c r="D39" s="53" t="s">
        <v>88</v>
      </c>
      <c r="E39" s="53" t="s">
        <v>90</v>
      </c>
      <c r="F39" s="52" t="s">
        <v>160</v>
      </c>
      <c r="G39" s="43" t="s">
        <v>3</v>
      </c>
      <c r="H39" s="44" t="s">
        <v>3</v>
      </c>
      <c r="I39" s="43" t="s">
        <v>3</v>
      </c>
      <c r="J39" s="43" t="s">
        <v>3</v>
      </c>
      <c r="K39" s="43" t="s">
        <v>3</v>
      </c>
      <c r="L39" s="38" t="str">
        <f>_xlfn.CONCAT("Conceitos: ", B39)</f>
        <v>Conceitos: Arquitetura</v>
      </c>
      <c r="M39" s="38" t="str">
        <f>_xlfn.CONCAT(C39," ")</f>
        <v xml:space="preserve">Arqui </v>
      </c>
      <c r="N39" s="38" t="str">
        <f>_xlfn.CONCAT(D39," ")</f>
        <v xml:space="preserve">Peça.A </v>
      </c>
      <c r="O39" s="80" t="str">
        <f>_xlfn.CONCAT(E39," ")</f>
        <v xml:space="preserve">Arq.ifc </v>
      </c>
      <c r="P39" s="75" t="str">
        <f>_xlfn.CONCAT(F39, )</f>
        <v>ifcShadingDevice</v>
      </c>
      <c r="Q39" s="38" t="str">
        <f>_xlfn.CONCAT(SUBSTITUTE(L39, "null", " ")," ",SUBSTITUTE(M39, "null", " ")," ",SUBSTITUTE(N39, "null", " ")," ",SUBSTITUTE(O39, "null", " ")," ", SUBSTITUTE(F39, "null", " "))</f>
        <v>Conceitos: Arquitetura Arqui  Peça.A  Arq.ifc  ifcShadingDevice</v>
      </c>
      <c r="R39" s="38" t="str">
        <f>_xlfn.CONCAT("Consultar  ",S39)</f>
        <v>Consultar  -</v>
      </c>
      <c r="S39" s="76" t="s">
        <v>27</v>
      </c>
      <c r="T39" s="76" t="s">
        <v>27</v>
      </c>
      <c r="U39" s="42" t="str">
        <f>_xlfn.CONCAT("Arqui-key_",A39)</f>
        <v>Arqui-key_39</v>
      </c>
    </row>
    <row r="40" spans="1:21" ht="7.8" customHeight="1" x14ac:dyDescent="0.3">
      <c r="A40" s="54">
        <v>40</v>
      </c>
      <c r="B40" s="50" t="s">
        <v>87</v>
      </c>
      <c r="C40" s="53" t="s">
        <v>331</v>
      </c>
      <c r="D40" s="53" t="s">
        <v>88</v>
      </c>
      <c r="E40" s="53" t="s">
        <v>90</v>
      </c>
      <c r="F40" s="52" t="s">
        <v>162</v>
      </c>
      <c r="G40" s="43" t="s">
        <v>3</v>
      </c>
      <c r="H40" s="44" t="s">
        <v>3</v>
      </c>
      <c r="I40" s="43" t="s">
        <v>3</v>
      </c>
      <c r="J40" s="43" t="s">
        <v>3</v>
      </c>
      <c r="K40" s="43" t="s">
        <v>3</v>
      </c>
      <c r="L40" s="38" t="str">
        <f>_xlfn.CONCAT("Conceitos: ", B40)</f>
        <v>Conceitos: Arquitetura</v>
      </c>
      <c r="M40" s="38" t="str">
        <f>_xlfn.CONCAT(C40," ")</f>
        <v xml:space="preserve">Arqui </v>
      </c>
      <c r="N40" s="38" t="str">
        <f>_xlfn.CONCAT(D40," ")</f>
        <v xml:space="preserve">Peça.A </v>
      </c>
      <c r="O40" s="80" t="str">
        <f>_xlfn.CONCAT(E40," ")</f>
        <v xml:space="preserve">Arq.ifc </v>
      </c>
      <c r="P40" s="75" t="str">
        <f>_xlfn.CONCAT(F40, )</f>
        <v>ifcWindow</v>
      </c>
      <c r="Q40" s="38" t="str">
        <f>_xlfn.CONCAT(SUBSTITUTE(L40, "null", " ")," ",SUBSTITUTE(M40, "null", " ")," ",SUBSTITUTE(N40, "null", " ")," ",SUBSTITUTE(O40, "null", " ")," ", SUBSTITUTE(F40, "null", " "))</f>
        <v>Conceitos: Arquitetura Arqui  Peça.A  Arq.ifc  ifcWindow</v>
      </c>
      <c r="R40" s="38" t="str">
        <f>_xlfn.CONCAT("Consultar  ",S40)</f>
        <v>Consultar  -</v>
      </c>
      <c r="S40" s="76" t="s">
        <v>27</v>
      </c>
      <c r="T40" s="76" t="s">
        <v>27</v>
      </c>
      <c r="U40" s="42" t="str">
        <f>_xlfn.CONCAT("Arqui-key_",A40)</f>
        <v>Arqui-key_40</v>
      </c>
    </row>
    <row r="41" spans="1:21" ht="7.8" customHeight="1" x14ac:dyDescent="0.3">
      <c r="A41" s="54">
        <v>41</v>
      </c>
      <c r="B41" s="50" t="s">
        <v>87</v>
      </c>
      <c r="C41" s="53" t="s">
        <v>331</v>
      </c>
      <c r="D41" s="53" t="s">
        <v>88</v>
      </c>
      <c r="E41" s="53" t="s">
        <v>91</v>
      </c>
      <c r="F41" s="52" t="s">
        <v>98</v>
      </c>
      <c r="G41" s="43" t="s">
        <v>3</v>
      </c>
      <c r="H41" s="44" t="s">
        <v>3</v>
      </c>
      <c r="I41" s="43" t="s">
        <v>3</v>
      </c>
      <c r="J41" s="43" t="s">
        <v>3</v>
      </c>
      <c r="K41" s="43" t="s">
        <v>3</v>
      </c>
      <c r="L41" s="38" t="str">
        <f>_xlfn.CONCAT("Conceitos: ", B41)</f>
        <v>Conceitos: Arquitetura</v>
      </c>
      <c r="M41" s="38" t="str">
        <f>_xlfn.CONCAT(C41," ")</f>
        <v xml:space="preserve">Arqui </v>
      </c>
      <c r="N41" s="38" t="str">
        <f>_xlfn.CONCAT(D41," ")</f>
        <v xml:space="preserve">Peça.A </v>
      </c>
      <c r="O41" s="80" t="str">
        <f>_xlfn.CONCAT(E41," ")</f>
        <v xml:space="preserve">Arq.OST </v>
      </c>
      <c r="P41" s="75" t="str">
        <f>_xlfn.CONCAT(F41, )</f>
        <v>OST_Assemblies</v>
      </c>
      <c r="Q41" s="38" t="str">
        <f>_xlfn.CONCAT(SUBSTITUTE(L41, "null", " ")," ",SUBSTITUTE(M41, "null", " ")," ",SUBSTITUTE(N41, "null", " ")," ",SUBSTITUTE(O41, "null", " ")," ", SUBSTITUTE(F41, "null", " "))</f>
        <v>Conceitos: Arquitetura Arqui  Peça.A  Arq.OST  OST_Assemblies</v>
      </c>
      <c r="R41" s="38" t="str">
        <f>_xlfn.CONCAT("Consultar  ",S41)</f>
        <v>Consultar  -</v>
      </c>
      <c r="S41" s="76" t="s">
        <v>27</v>
      </c>
      <c r="T41" s="76" t="s">
        <v>27</v>
      </c>
      <c r="U41" s="42" t="str">
        <f>_xlfn.CONCAT("Arqui-key_",A41)</f>
        <v>Arqui-key_41</v>
      </c>
    </row>
    <row r="42" spans="1:21" ht="7.8" customHeight="1" x14ac:dyDescent="0.3">
      <c r="A42" s="54">
        <v>42</v>
      </c>
      <c r="B42" s="50" t="s">
        <v>87</v>
      </c>
      <c r="C42" s="53" t="s">
        <v>331</v>
      </c>
      <c r="D42" s="53" t="s">
        <v>88</v>
      </c>
      <c r="E42" s="53" t="s">
        <v>91</v>
      </c>
      <c r="F42" s="52" t="s">
        <v>93</v>
      </c>
      <c r="G42" s="43" t="s">
        <v>3</v>
      </c>
      <c r="H42" s="44" t="s">
        <v>3</v>
      </c>
      <c r="I42" s="43" t="s">
        <v>3</v>
      </c>
      <c r="J42" s="43" t="s">
        <v>3</v>
      </c>
      <c r="K42" s="43" t="s">
        <v>3</v>
      </c>
      <c r="L42" s="38" t="str">
        <f>_xlfn.CONCAT("Conceitos: ", B42)</f>
        <v>Conceitos: Arquitetura</v>
      </c>
      <c r="M42" s="38" t="str">
        <f>_xlfn.CONCAT(C42," ")</f>
        <v xml:space="preserve">Arqui </v>
      </c>
      <c r="N42" s="38" t="str">
        <f>_xlfn.CONCAT(D42," ")</f>
        <v xml:space="preserve">Peça.A </v>
      </c>
      <c r="O42" s="80" t="str">
        <f>_xlfn.CONCAT(E42," ")</f>
        <v xml:space="preserve">Arq.OST </v>
      </c>
      <c r="P42" s="75" t="str">
        <f>_xlfn.CONCAT(F42, )</f>
        <v>OST_AudioVisualDevices</v>
      </c>
      <c r="Q42" s="38" t="str">
        <f>_xlfn.CONCAT(SUBSTITUTE(L42, "null", " ")," ",SUBSTITUTE(M42, "null", " ")," ",SUBSTITUTE(N42, "null", " ")," ",SUBSTITUTE(O42, "null", " ")," ", SUBSTITUTE(F42, "null", " "))</f>
        <v>Conceitos: Arquitetura Arqui  Peça.A  Arq.OST  OST_AudioVisualDevices</v>
      </c>
      <c r="R42" s="38" t="str">
        <f>_xlfn.CONCAT("Consultar  ",S42)</f>
        <v>Consultar  -</v>
      </c>
      <c r="S42" s="76" t="s">
        <v>27</v>
      </c>
      <c r="T42" s="76" t="s">
        <v>27</v>
      </c>
      <c r="U42" s="42" t="str">
        <f>_xlfn.CONCAT("Arqui-key_",A42)</f>
        <v>Arqui-key_42</v>
      </c>
    </row>
    <row r="43" spans="1:21" ht="7.8" customHeight="1" x14ac:dyDescent="0.3">
      <c r="A43" s="54">
        <v>43</v>
      </c>
      <c r="B43" s="50" t="s">
        <v>87</v>
      </c>
      <c r="C43" s="53" t="s">
        <v>331</v>
      </c>
      <c r="D43" s="53" t="s">
        <v>88</v>
      </c>
      <c r="E43" s="53" t="s">
        <v>91</v>
      </c>
      <c r="F43" s="52" t="s">
        <v>123</v>
      </c>
      <c r="G43" s="43" t="s">
        <v>3</v>
      </c>
      <c r="H43" s="44" t="s">
        <v>3</v>
      </c>
      <c r="I43" s="43" t="s">
        <v>3</v>
      </c>
      <c r="J43" s="43" t="s">
        <v>3</v>
      </c>
      <c r="K43" s="43" t="s">
        <v>3</v>
      </c>
      <c r="L43" s="38" t="str">
        <f>_xlfn.CONCAT("Conceitos: ", B43)</f>
        <v>Conceitos: Arquitetura</v>
      </c>
      <c r="M43" s="38" t="str">
        <f>_xlfn.CONCAT(C43," ")</f>
        <v xml:space="preserve">Arqui </v>
      </c>
      <c r="N43" s="38" t="str">
        <f>_xlfn.CONCAT(D43," ")</f>
        <v xml:space="preserve">Peça.A </v>
      </c>
      <c r="O43" s="80" t="str">
        <f>_xlfn.CONCAT(E43," ")</f>
        <v xml:space="preserve">Arq.OST </v>
      </c>
      <c r="P43" s="75" t="str">
        <f>_xlfn.CONCAT(F43, )</f>
        <v>OST_BuildingPad</v>
      </c>
      <c r="Q43" s="38" t="str">
        <f>_xlfn.CONCAT(SUBSTITUTE(L43, "null", " ")," ",SUBSTITUTE(M43, "null", " ")," ",SUBSTITUTE(N43, "null", " ")," ",SUBSTITUTE(O43, "null", " ")," ", SUBSTITUTE(F43, "null", " "))</f>
        <v>Conceitos: Arquitetura Arqui  Peça.A  Arq.OST  OST_BuildingPad</v>
      </c>
      <c r="R43" s="38" t="str">
        <f>_xlfn.CONCAT("Consultar  ",S43)</f>
        <v>Consultar  -</v>
      </c>
      <c r="S43" s="76" t="s">
        <v>27</v>
      </c>
      <c r="T43" s="76" t="s">
        <v>27</v>
      </c>
      <c r="U43" s="42" t="str">
        <f>_xlfn.CONCAT("Arqui-key_",A43)</f>
        <v>Arqui-key_43</v>
      </c>
    </row>
    <row r="44" spans="1:21" ht="7.8" customHeight="1" x14ac:dyDescent="0.3">
      <c r="A44" s="54">
        <v>44</v>
      </c>
      <c r="B44" s="50" t="s">
        <v>87</v>
      </c>
      <c r="C44" s="53" t="s">
        <v>331</v>
      </c>
      <c r="D44" s="53" t="s">
        <v>88</v>
      </c>
      <c r="E44" s="53" t="s">
        <v>91</v>
      </c>
      <c r="F44" s="52" t="s">
        <v>115</v>
      </c>
      <c r="G44" s="43" t="s">
        <v>3</v>
      </c>
      <c r="H44" s="44" t="s">
        <v>3</v>
      </c>
      <c r="I44" s="43" t="s">
        <v>3</v>
      </c>
      <c r="J44" s="43" t="s">
        <v>3</v>
      </c>
      <c r="K44" s="43" t="s">
        <v>3</v>
      </c>
      <c r="L44" s="38" t="str">
        <f>_xlfn.CONCAT("Conceitos: ", B44)</f>
        <v>Conceitos: Arquitetura</v>
      </c>
      <c r="M44" s="38" t="str">
        <f>_xlfn.CONCAT(C44," ")</f>
        <v xml:space="preserve">Arqui </v>
      </c>
      <c r="N44" s="38" t="str">
        <f>_xlfn.CONCAT(D44," ")</f>
        <v xml:space="preserve">Peça.A </v>
      </c>
      <c r="O44" s="80" t="str">
        <f>_xlfn.CONCAT(E44," ")</f>
        <v xml:space="preserve">Arq.OST </v>
      </c>
      <c r="P44" s="75" t="str">
        <f>_xlfn.CONCAT(F44, )</f>
        <v>OST_Casework</v>
      </c>
      <c r="Q44" s="38" t="str">
        <f>_xlfn.CONCAT(SUBSTITUTE(L44, "null", " ")," ",SUBSTITUTE(M44, "null", " ")," ",SUBSTITUTE(N44, "null", " ")," ",SUBSTITUTE(O44, "null", " ")," ", SUBSTITUTE(F44, "null", " "))</f>
        <v>Conceitos: Arquitetura Arqui  Peça.A  Arq.OST  OST_Casework</v>
      </c>
      <c r="R44" s="38" t="str">
        <f>_xlfn.CONCAT("Consultar  ",S44)</f>
        <v>Consultar  -</v>
      </c>
      <c r="S44" s="76" t="s">
        <v>27</v>
      </c>
      <c r="T44" s="76" t="s">
        <v>27</v>
      </c>
      <c r="U44" s="42" t="str">
        <f>_xlfn.CONCAT("Arqui-key_",A44)</f>
        <v>Arqui-key_44</v>
      </c>
    </row>
    <row r="45" spans="1:21" ht="7.8" customHeight="1" x14ac:dyDescent="0.3">
      <c r="A45" s="54">
        <v>45</v>
      </c>
      <c r="B45" s="50" t="s">
        <v>87</v>
      </c>
      <c r="C45" s="53" t="s">
        <v>331</v>
      </c>
      <c r="D45" s="53" t="s">
        <v>88</v>
      </c>
      <c r="E45" s="53" t="s">
        <v>91</v>
      </c>
      <c r="F45" s="52" t="s">
        <v>119</v>
      </c>
      <c r="G45" s="43" t="s">
        <v>3</v>
      </c>
      <c r="H45" s="44" t="s">
        <v>3</v>
      </c>
      <c r="I45" s="43" t="s">
        <v>3</v>
      </c>
      <c r="J45" s="43" t="s">
        <v>3</v>
      </c>
      <c r="K45" s="43" t="s">
        <v>3</v>
      </c>
      <c r="L45" s="38" t="str">
        <f>_xlfn.CONCAT("Conceitos: ", B45)</f>
        <v>Conceitos: Arquitetura</v>
      </c>
      <c r="M45" s="38" t="str">
        <f>_xlfn.CONCAT(C45," ")</f>
        <v xml:space="preserve">Arqui </v>
      </c>
      <c r="N45" s="38" t="str">
        <f>_xlfn.CONCAT(D45," ")</f>
        <v xml:space="preserve">Peça.A </v>
      </c>
      <c r="O45" s="80" t="str">
        <f>_xlfn.CONCAT(E45," ")</f>
        <v xml:space="preserve">Arq.OST </v>
      </c>
      <c r="P45" s="75" t="str">
        <f>_xlfn.CONCAT(F45, )</f>
        <v>OST_Ceilings</v>
      </c>
      <c r="Q45" s="38" t="str">
        <f>_xlfn.CONCAT(SUBSTITUTE(L45, "null", " ")," ",SUBSTITUTE(M45, "null", " ")," ",SUBSTITUTE(N45, "null", " ")," ",SUBSTITUTE(O45, "null", " ")," ", SUBSTITUTE(F45, "null", " "))</f>
        <v>Conceitos: Arquitetura Arqui  Peça.A  Arq.OST  OST_Ceilings</v>
      </c>
      <c r="R45" s="38" t="str">
        <f>_xlfn.CONCAT("Consultar  ",S45)</f>
        <v>Consultar  -</v>
      </c>
      <c r="S45" s="76" t="s">
        <v>27</v>
      </c>
      <c r="T45" s="76" t="s">
        <v>27</v>
      </c>
      <c r="U45" s="42" t="str">
        <f>_xlfn.CONCAT("Arqui-key_",A45)</f>
        <v>Arqui-key_45</v>
      </c>
    </row>
    <row r="46" spans="1:21" ht="7.8" customHeight="1" x14ac:dyDescent="0.3">
      <c r="A46" s="54">
        <v>46</v>
      </c>
      <c r="B46" s="50" t="s">
        <v>87</v>
      </c>
      <c r="C46" s="53" t="s">
        <v>331</v>
      </c>
      <c r="D46" s="53" t="s">
        <v>88</v>
      </c>
      <c r="E46" s="53" t="s">
        <v>91</v>
      </c>
      <c r="F46" s="52" t="s">
        <v>136</v>
      </c>
      <c r="G46" s="43" t="s">
        <v>3</v>
      </c>
      <c r="H46" s="44" t="s">
        <v>3</v>
      </c>
      <c r="I46" s="43" t="s">
        <v>3</v>
      </c>
      <c r="J46" s="43" t="s">
        <v>3</v>
      </c>
      <c r="K46" s="43" t="s">
        <v>3</v>
      </c>
      <c r="L46" s="38" t="str">
        <f>_xlfn.CONCAT("Conceitos: ", B46)</f>
        <v>Conceitos: Arquitetura</v>
      </c>
      <c r="M46" s="38" t="str">
        <f>_xlfn.CONCAT(C46," ")</f>
        <v xml:space="preserve">Arqui </v>
      </c>
      <c r="N46" s="38" t="str">
        <f>_xlfn.CONCAT(D46," ")</f>
        <v xml:space="preserve">Peça.A </v>
      </c>
      <c r="O46" s="80" t="str">
        <f>_xlfn.CONCAT(E46," ")</f>
        <v xml:space="preserve">Arq.OST </v>
      </c>
      <c r="P46" s="75" t="str">
        <f>_xlfn.CONCAT(F46, )</f>
        <v>OST_CommunicationDevices</v>
      </c>
      <c r="Q46" s="38" t="str">
        <f>_xlfn.CONCAT(SUBSTITUTE(L46, "null", " ")," ",SUBSTITUTE(M46, "null", " ")," ",SUBSTITUTE(N46, "null", " ")," ",SUBSTITUTE(O46, "null", " ")," ", SUBSTITUTE(F46, "null", " "))</f>
        <v>Conceitos: Arquitetura Arqui  Peça.A  Arq.OST  OST_CommunicationDevices</v>
      </c>
      <c r="R46" s="38" t="str">
        <f>_xlfn.CONCAT("Consultar  ",S46)</f>
        <v>Consultar  -</v>
      </c>
      <c r="S46" s="76" t="s">
        <v>27</v>
      </c>
      <c r="T46" s="76" t="s">
        <v>27</v>
      </c>
      <c r="U46" s="42" t="str">
        <f>_xlfn.CONCAT("Arqui-key_",A46)</f>
        <v>Arqui-key_46</v>
      </c>
    </row>
    <row r="47" spans="1:21" ht="7.8" customHeight="1" x14ac:dyDescent="0.3">
      <c r="A47" s="54">
        <v>47</v>
      </c>
      <c r="B47" s="50" t="s">
        <v>87</v>
      </c>
      <c r="C47" s="53" t="s">
        <v>331</v>
      </c>
      <c r="D47" s="53" t="s">
        <v>88</v>
      </c>
      <c r="E47" s="53" t="s">
        <v>91</v>
      </c>
      <c r="F47" s="52" t="s">
        <v>128</v>
      </c>
      <c r="G47" s="43" t="s">
        <v>3</v>
      </c>
      <c r="H47" s="44" t="s">
        <v>3</v>
      </c>
      <c r="I47" s="43" t="s">
        <v>3</v>
      </c>
      <c r="J47" s="43" t="s">
        <v>3</v>
      </c>
      <c r="K47" s="43" t="s">
        <v>3</v>
      </c>
      <c r="L47" s="38" t="str">
        <f>_xlfn.CONCAT("Conceitos: ", B47)</f>
        <v>Conceitos: Arquitetura</v>
      </c>
      <c r="M47" s="38" t="str">
        <f>_xlfn.CONCAT(C47," ")</f>
        <v xml:space="preserve">Arqui </v>
      </c>
      <c r="N47" s="38" t="str">
        <f>_xlfn.CONCAT(D47," ")</f>
        <v xml:space="preserve">Peça.A </v>
      </c>
      <c r="O47" s="80" t="str">
        <f>_xlfn.CONCAT(E47," ")</f>
        <v xml:space="preserve">Arq.OST </v>
      </c>
      <c r="P47" s="75" t="str">
        <f>_xlfn.CONCAT(F47, )</f>
        <v>OST_Cornices</v>
      </c>
      <c r="Q47" s="38" t="str">
        <f>_xlfn.CONCAT(SUBSTITUTE(L47, "null", " ")," ",SUBSTITUTE(M47, "null", " ")," ",SUBSTITUTE(N47, "null", " ")," ",SUBSTITUTE(O47, "null", " ")," ", SUBSTITUTE(F47, "null", " "))</f>
        <v>Conceitos: Arquitetura Arqui  Peça.A  Arq.OST  OST_Cornices</v>
      </c>
      <c r="R47" s="38" t="str">
        <f>_xlfn.CONCAT("Consultar  ",S47)</f>
        <v>Consultar  -</v>
      </c>
      <c r="S47" s="76" t="s">
        <v>27</v>
      </c>
      <c r="T47" s="76" t="s">
        <v>27</v>
      </c>
      <c r="U47" s="42" t="str">
        <f>_xlfn.CONCAT("Arqui-key_",A47)</f>
        <v>Arqui-key_47</v>
      </c>
    </row>
    <row r="48" spans="1:21" ht="7.8" customHeight="1" x14ac:dyDescent="0.3">
      <c r="A48" s="54">
        <v>48</v>
      </c>
      <c r="B48" s="50" t="s">
        <v>87</v>
      </c>
      <c r="C48" s="53" t="s">
        <v>331</v>
      </c>
      <c r="D48" s="53" t="s">
        <v>88</v>
      </c>
      <c r="E48" s="53" t="s">
        <v>91</v>
      </c>
      <c r="F48" s="52" t="s">
        <v>99</v>
      </c>
      <c r="G48" s="43" t="s">
        <v>3</v>
      </c>
      <c r="H48" s="44" t="s">
        <v>3</v>
      </c>
      <c r="I48" s="43" t="s">
        <v>3</v>
      </c>
      <c r="J48" s="43" t="s">
        <v>3</v>
      </c>
      <c r="K48" s="43" t="s">
        <v>3</v>
      </c>
      <c r="L48" s="38" t="str">
        <f>_xlfn.CONCAT("Conceitos: ", B48)</f>
        <v>Conceitos: Arquitetura</v>
      </c>
      <c r="M48" s="38" t="str">
        <f>_xlfn.CONCAT(C48," ")</f>
        <v xml:space="preserve">Arqui </v>
      </c>
      <c r="N48" s="38" t="str">
        <f>_xlfn.CONCAT(D48," ")</f>
        <v xml:space="preserve">Peça.A </v>
      </c>
      <c r="O48" s="80" t="str">
        <f>_xlfn.CONCAT(E48," ")</f>
        <v xml:space="preserve">Arq.OST </v>
      </c>
      <c r="P48" s="75" t="str">
        <f>_xlfn.CONCAT(F48, )</f>
        <v>OST_CurtainWallMullions</v>
      </c>
      <c r="Q48" s="38" t="str">
        <f>_xlfn.CONCAT(SUBSTITUTE(L48, "null", " ")," ",SUBSTITUTE(M48, "null", " ")," ",SUBSTITUTE(N48, "null", " ")," ",SUBSTITUTE(O48, "null", " ")," ", SUBSTITUTE(F48, "null", " "))</f>
        <v>Conceitos: Arquitetura Arqui  Peça.A  Arq.OST  OST_CurtainWallMullions</v>
      </c>
      <c r="R48" s="38" t="str">
        <f>_xlfn.CONCAT("Consultar  ",S48)</f>
        <v>Consultar  -</v>
      </c>
      <c r="S48" s="76" t="s">
        <v>27</v>
      </c>
      <c r="T48" s="76" t="s">
        <v>27</v>
      </c>
      <c r="U48" s="42" t="str">
        <f>_xlfn.CONCAT("Arqui-key_",A48)</f>
        <v>Arqui-key_48</v>
      </c>
    </row>
    <row r="49" spans="1:21" ht="7.8" customHeight="1" x14ac:dyDescent="0.3">
      <c r="A49" s="54">
        <v>49</v>
      </c>
      <c r="B49" s="50" t="s">
        <v>87</v>
      </c>
      <c r="C49" s="53" t="s">
        <v>331</v>
      </c>
      <c r="D49" s="53" t="s">
        <v>88</v>
      </c>
      <c r="E49" s="53" t="s">
        <v>91</v>
      </c>
      <c r="F49" s="52" t="s">
        <v>100</v>
      </c>
      <c r="G49" s="43" t="s">
        <v>3</v>
      </c>
      <c r="H49" s="44" t="s">
        <v>3</v>
      </c>
      <c r="I49" s="43" t="s">
        <v>3</v>
      </c>
      <c r="J49" s="43" t="s">
        <v>3</v>
      </c>
      <c r="K49" s="43" t="s">
        <v>3</v>
      </c>
      <c r="L49" s="38" t="str">
        <f>_xlfn.CONCAT("Conceitos: ", B49)</f>
        <v>Conceitos: Arquitetura</v>
      </c>
      <c r="M49" s="38" t="str">
        <f>_xlfn.CONCAT(C49," ")</f>
        <v xml:space="preserve">Arqui </v>
      </c>
      <c r="N49" s="38" t="str">
        <f>_xlfn.CONCAT(D49," ")</f>
        <v xml:space="preserve">Peça.A </v>
      </c>
      <c r="O49" s="80" t="str">
        <f>_xlfn.CONCAT(E49," ")</f>
        <v xml:space="preserve">Arq.OST </v>
      </c>
      <c r="P49" s="75" t="str">
        <f>_xlfn.CONCAT(F49, )</f>
        <v>OST_CurtainWallPanels</v>
      </c>
      <c r="Q49" s="38" t="str">
        <f>_xlfn.CONCAT(SUBSTITUTE(L49, "null", " ")," ",SUBSTITUTE(M49, "null", " ")," ",SUBSTITUTE(N49, "null", " ")," ",SUBSTITUTE(O49, "null", " ")," ", SUBSTITUTE(F49, "null", " "))</f>
        <v>Conceitos: Arquitetura Arqui  Peça.A  Arq.OST  OST_CurtainWallPanels</v>
      </c>
      <c r="R49" s="38" t="str">
        <f>_xlfn.CONCAT("Consultar  ",S49)</f>
        <v>Consultar  -</v>
      </c>
      <c r="S49" s="76" t="s">
        <v>27</v>
      </c>
      <c r="T49" s="76" t="s">
        <v>27</v>
      </c>
      <c r="U49" s="42" t="str">
        <f>_xlfn.CONCAT("Arqui-key_",A49)</f>
        <v>Arqui-key_49</v>
      </c>
    </row>
    <row r="50" spans="1:21" ht="7.8" customHeight="1" x14ac:dyDescent="0.3">
      <c r="A50" s="54">
        <v>50</v>
      </c>
      <c r="B50" s="50" t="s">
        <v>87</v>
      </c>
      <c r="C50" s="53" t="s">
        <v>331</v>
      </c>
      <c r="D50" s="53" t="s">
        <v>88</v>
      </c>
      <c r="E50" s="53" t="s">
        <v>91</v>
      </c>
      <c r="F50" s="52" t="s">
        <v>101</v>
      </c>
      <c r="G50" s="43" t="s">
        <v>3</v>
      </c>
      <c r="H50" s="44" t="s">
        <v>3</v>
      </c>
      <c r="I50" s="43" t="s">
        <v>3</v>
      </c>
      <c r="J50" s="43" t="s">
        <v>3</v>
      </c>
      <c r="K50" s="43" t="s">
        <v>3</v>
      </c>
      <c r="L50" s="38" t="str">
        <f>_xlfn.CONCAT("Conceitos: ", B50)</f>
        <v>Conceitos: Arquitetura</v>
      </c>
      <c r="M50" s="38" t="str">
        <f>_xlfn.CONCAT(C50," ")</f>
        <v xml:space="preserve">Arqui </v>
      </c>
      <c r="N50" s="38" t="str">
        <f>_xlfn.CONCAT(D50," ")</f>
        <v xml:space="preserve">Peça.A </v>
      </c>
      <c r="O50" s="80" t="str">
        <f>_xlfn.CONCAT(E50," ")</f>
        <v xml:space="preserve">Arq.OST </v>
      </c>
      <c r="P50" s="75" t="str">
        <f>_xlfn.CONCAT(F50, )</f>
        <v>OST_CurtaSystem</v>
      </c>
      <c r="Q50" s="38" t="str">
        <f>_xlfn.CONCAT(SUBSTITUTE(L50, "null", " ")," ",SUBSTITUTE(M50, "null", " ")," ",SUBSTITUTE(N50, "null", " ")," ",SUBSTITUTE(O50, "null", " ")," ", SUBSTITUTE(F50, "null", " "))</f>
        <v>Conceitos: Arquitetura Arqui  Peça.A  Arq.OST  OST_CurtaSystem</v>
      </c>
      <c r="R50" s="38" t="str">
        <f>_xlfn.CONCAT("Consultar  ",S50)</f>
        <v>Consultar  -</v>
      </c>
      <c r="S50" s="76" t="s">
        <v>27</v>
      </c>
      <c r="T50" s="76" t="s">
        <v>27</v>
      </c>
      <c r="U50" s="42" t="str">
        <f>_xlfn.CONCAT("Arqui-key_",A50)</f>
        <v>Arqui-key_50</v>
      </c>
    </row>
    <row r="51" spans="1:21" ht="7.8" customHeight="1" x14ac:dyDescent="0.3">
      <c r="A51" s="54">
        <v>51</v>
      </c>
      <c r="B51" s="50" t="s">
        <v>87</v>
      </c>
      <c r="C51" s="53" t="s">
        <v>331</v>
      </c>
      <c r="D51" s="53" t="s">
        <v>88</v>
      </c>
      <c r="E51" s="53" t="s">
        <v>91</v>
      </c>
      <c r="F51" s="52" t="s">
        <v>137</v>
      </c>
      <c r="G51" s="43" t="s">
        <v>3</v>
      </c>
      <c r="H51" s="44" t="s">
        <v>3</v>
      </c>
      <c r="I51" s="43" t="s">
        <v>3</v>
      </c>
      <c r="J51" s="43" t="s">
        <v>3</v>
      </c>
      <c r="K51" s="43" t="s">
        <v>3</v>
      </c>
      <c r="L51" s="38" t="str">
        <f>_xlfn.CONCAT("Conceitos: ", B51)</f>
        <v>Conceitos: Arquitetura</v>
      </c>
      <c r="M51" s="38" t="str">
        <f>_xlfn.CONCAT(C51," ")</f>
        <v xml:space="preserve">Arqui </v>
      </c>
      <c r="N51" s="38" t="str">
        <f>_xlfn.CONCAT(D51," ")</f>
        <v xml:space="preserve">Peça.A </v>
      </c>
      <c r="O51" s="80" t="str">
        <f>_xlfn.CONCAT(E51," ")</f>
        <v xml:space="preserve">Arq.OST </v>
      </c>
      <c r="P51" s="75" t="str">
        <f>_xlfn.CONCAT(F51, )</f>
        <v>OST_DataDevices</v>
      </c>
      <c r="Q51" s="38" t="str">
        <f>_xlfn.CONCAT(SUBSTITUTE(L51, "null", " ")," ",SUBSTITUTE(M51, "null", " ")," ",SUBSTITUTE(N51, "null", " ")," ",SUBSTITUTE(O51, "null", " ")," ", SUBSTITUTE(F51, "null", " "))</f>
        <v>Conceitos: Arquitetura Arqui  Peça.A  Arq.OST  OST_DataDevices</v>
      </c>
      <c r="R51" s="38" t="str">
        <f>_xlfn.CONCAT("Consultar  ",S51)</f>
        <v>Consultar  -</v>
      </c>
      <c r="S51" s="76" t="s">
        <v>27</v>
      </c>
      <c r="T51" s="76" t="s">
        <v>27</v>
      </c>
      <c r="U51" s="42" t="str">
        <f>_xlfn.CONCAT("Arqui-key_",A51)</f>
        <v>Arqui-key_51</v>
      </c>
    </row>
    <row r="52" spans="1:21" ht="7.8" customHeight="1" x14ac:dyDescent="0.3">
      <c r="A52" s="54">
        <v>52</v>
      </c>
      <c r="B52" s="50" t="s">
        <v>87</v>
      </c>
      <c r="C52" s="53" t="s">
        <v>331</v>
      </c>
      <c r="D52" s="53" t="s">
        <v>88</v>
      </c>
      <c r="E52" s="53" t="s">
        <v>91</v>
      </c>
      <c r="F52" s="52" t="s">
        <v>102</v>
      </c>
      <c r="G52" s="43" t="s">
        <v>3</v>
      </c>
      <c r="H52" s="44" t="s">
        <v>3</v>
      </c>
      <c r="I52" s="43" t="s">
        <v>3</v>
      </c>
      <c r="J52" s="43" t="s">
        <v>3</v>
      </c>
      <c r="K52" s="43" t="s">
        <v>3</v>
      </c>
      <c r="L52" s="38" t="str">
        <f>_xlfn.CONCAT("Conceitos: ", B52)</f>
        <v>Conceitos: Arquitetura</v>
      </c>
      <c r="M52" s="38" t="str">
        <f>_xlfn.CONCAT(C52," ")</f>
        <v xml:space="preserve">Arqui </v>
      </c>
      <c r="N52" s="38" t="str">
        <f>_xlfn.CONCAT(D52," ")</f>
        <v xml:space="preserve">Peça.A </v>
      </c>
      <c r="O52" s="80" t="str">
        <f>_xlfn.CONCAT(E52," ")</f>
        <v xml:space="preserve">Arq.OST </v>
      </c>
      <c r="P52" s="75" t="str">
        <f>_xlfn.CONCAT(F52, )</f>
        <v>OST_Doors</v>
      </c>
      <c r="Q52" s="38" t="str">
        <f>_xlfn.CONCAT(SUBSTITUTE(L52, "null", " ")," ",SUBSTITUTE(M52, "null", " ")," ",SUBSTITUTE(N52, "null", " ")," ",SUBSTITUTE(O52, "null", " ")," ", SUBSTITUTE(F52, "null", " "))</f>
        <v>Conceitos: Arquitetura Arqui  Peça.A  Arq.OST  OST_Doors</v>
      </c>
      <c r="R52" s="38" t="str">
        <f>_xlfn.CONCAT("Consultar  ",S52)</f>
        <v>Consultar  -</v>
      </c>
      <c r="S52" s="76" t="s">
        <v>27</v>
      </c>
      <c r="T52" s="76" t="s">
        <v>27</v>
      </c>
      <c r="U52" s="42" t="str">
        <f>_xlfn.CONCAT("Arqui-key_",A52)</f>
        <v>Arqui-key_52</v>
      </c>
    </row>
    <row r="53" spans="1:21" ht="7.8" customHeight="1" x14ac:dyDescent="0.3">
      <c r="A53" s="54">
        <v>53</v>
      </c>
      <c r="B53" s="50" t="s">
        <v>87</v>
      </c>
      <c r="C53" s="53" t="s">
        <v>331</v>
      </c>
      <c r="D53" s="53" t="s">
        <v>88</v>
      </c>
      <c r="E53" s="53" t="s">
        <v>91</v>
      </c>
      <c r="F53" s="52" t="s">
        <v>120</v>
      </c>
      <c r="G53" s="43" t="s">
        <v>3</v>
      </c>
      <c r="H53" s="44" t="s">
        <v>3</v>
      </c>
      <c r="I53" s="43" t="s">
        <v>3</v>
      </c>
      <c r="J53" s="43" t="s">
        <v>3</v>
      </c>
      <c r="K53" s="43" t="s">
        <v>3</v>
      </c>
      <c r="L53" s="38" t="str">
        <f>_xlfn.CONCAT("Conceitos: ", B53)</f>
        <v>Conceitos: Arquitetura</v>
      </c>
      <c r="M53" s="38" t="str">
        <f>_xlfn.CONCAT(C53," ")</f>
        <v xml:space="preserve">Arqui </v>
      </c>
      <c r="N53" s="38" t="str">
        <f>_xlfn.CONCAT(D53," ")</f>
        <v xml:space="preserve">Peça.A </v>
      </c>
      <c r="O53" s="80" t="str">
        <f>_xlfn.CONCAT(E53," ")</f>
        <v xml:space="preserve">Arq.OST </v>
      </c>
      <c r="P53" s="75" t="str">
        <f>_xlfn.CONCAT(F53, )</f>
        <v>OST_Entourage</v>
      </c>
      <c r="Q53" s="38" t="str">
        <f>_xlfn.CONCAT(SUBSTITUTE(L53, "null", " ")," ",SUBSTITUTE(M53, "null", " ")," ",SUBSTITUTE(N53, "null", " ")," ",SUBSTITUTE(O53, "null", " ")," ", SUBSTITUTE(F53, "null", " "))</f>
        <v>Conceitos: Arquitetura Arqui  Peça.A  Arq.OST  OST_Entourage</v>
      </c>
      <c r="R53" s="38" t="str">
        <f>_xlfn.CONCAT("Consultar  ",S53)</f>
        <v>Consultar  -</v>
      </c>
      <c r="S53" s="76" t="s">
        <v>27</v>
      </c>
      <c r="T53" s="76" t="s">
        <v>27</v>
      </c>
      <c r="U53" s="42" t="str">
        <f>_xlfn.CONCAT("Arqui-key_",A53)</f>
        <v>Arqui-key_53</v>
      </c>
    </row>
    <row r="54" spans="1:21" ht="7.8" customHeight="1" x14ac:dyDescent="0.3">
      <c r="A54" s="54">
        <v>54</v>
      </c>
      <c r="B54" s="50" t="s">
        <v>87</v>
      </c>
      <c r="C54" s="53" t="s">
        <v>331</v>
      </c>
      <c r="D54" s="53" t="s">
        <v>88</v>
      </c>
      <c r="E54" s="53" t="s">
        <v>91</v>
      </c>
      <c r="F54" s="52" t="s">
        <v>94</v>
      </c>
      <c r="G54" s="43" t="s">
        <v>3</v>
      </c>
      <c r="H54" s="44" t="s">
        <v>3</v>
      </c>
      <c r="I54" s="43" t="s">
        <v>3</v>
      </c>
      <c r="J54" s="43" t="s">
        <v>3</v>
      </c>
      <c r="K54" s="43" t="s">
        <v>3</v>
      </c>
      <c r="L54" s="38" t="str">
        <f>_xlfn.CONCAT("Conceitos: ", B54)</f>
        <v>Conceitos: Arquitetura</v>
      </c>
      <c r="M54" s="38" t="str">
        <f>_xlfn.CONCAT(C54," ")</f>
        <v xml:space="preserve">Arqui </v>
      </c>
      <c r="N54" s="38" t="str">
        <f>_xlfn.CONCAT(D54," ")</f>
        <v xml:space="preserve">Peça.A </v>
      </c>
      <c r="O54" s="80" t="str">
        <f>_xlfn.CONCAT(E54," ")</f>
        <v xml:space="preserve">Arq.OST </v>
      </c>
      <c r="P54" s="75" t="str">
        <f>_xlfn.CONCAT(F54, )</f>
        <v>OST_Fascia</v>
      </c>
      <c r="Q54" s="38" t="str">
        <f>_xlfn.CONCAT(SUBSTITUTE(L54, "null", " ")," ",SUBSTITUTE(M54, "null", " ")," ",SUBSTITUTE(N54, "null", " ")," ",SUBSTITUTE(O54, "null", " ")," ", SUBSTITUTE(F54, "null", " "))</f>
        <v>Conceitos: Arquitetura Arqui  Peça.A  Arq.OST  OST_Fascia</v>
      </c>
      <c r="R54" s="38" t="str">
        <f>_xlfn.CONCAT("Consultar  ",S54)</f>
        <v>Consultar  -</v>
      </c>
      <c r="S54" s="76" t="s">
        <v>27</v>
      </c>
      <c r="T54" s="76" t="s">
        <v>27</v>
      </c>
      <c r="U54" s="42" t="str">
        <f>_xlfn.CONCAT("Arqui-key_",A54)</f>
        <v>Arqui-key_54</v>
      </c>
    </row>
    <row r="55" spans="1:21" ht="7.8" customHeight="1" x14ac:dyDescent="0.3">
      <c r="A55" s="54">
        <v>55</v>
      </c>
      <c r="B55" s="50" t="s">
        <v>87</v>
      </c>
      <c r="C55" s="53" t="s">
        <v>331</v>
      </c>
      <c r="D55" s="53" t="s">
        <v>88</v>
      </c>
      <c r="E55" s="53" t="s">
        <v>91</v>
      </c>
      <c r="F55" s="52" t="s">
        <v>105</v>
      </c>
      <c r="G55" s="43" t="s">
        <v>3</v>
      </c>
      <c r="H55" s="44" t="s">
        <v>3</v>
      </c>
      <c r="I55" s="43" t="s">
        <v>3</v>
      </c>
      <c r="J55" s="43" t="s">
        <v>3</v>
      </c>
      <c r="K55" s="43" t="s">
        <v>3</v>
      </c>
      <c r="L55" s="38" t="str">
        <f>_xlfn.CONCAT("Conceitos: ", B55)</f>
        <v>Conceitos: Arquitetura</v>
      </c>
      <c r="M55" s="38" t="str">
        <f>_xlfn.CONCAT(C55," ")</f>
        <v xml:space="preserve">Arqui </v>
      </c>
      <c r="N55" s="38" t="str">
        <f>_xlfn.CONCAT(D55," ")</f>
        <v xml:space="preserve">Peça.A </v>
      </c>
      <c r="O55" s="80" t="str">
        <f>_xlfn.CONCAT(E55," ")</f>
        <v xml:space="preserve">Arq.OST </v>
      </c>
      <c r="P55" s="75" t="str">
        <f>_xlfn.CONCAT(F55, )</f>
        <v>OST_FireAlarmDevices</v>
      </c>
      <c r="Q55" s="38" t="str">
        <f>_xlfn.CONCAT(SUBSTITUTE(L55, "null", " ")," ",SUBSTITUTE(M55, "null", " ")," ",SUBSTITUTE(N55, "null", " ")," ",SUBSTITUTE(O55, "null", " ")," ", SUBSTITUTE(F55, "null", " "))</f>
        <v>Conceitos: Arquitetura Arqui  Peça.A  Arq.OST  OST_FireAlarmDevices</v>
      </c>
      <c r="R55" s="38" t="str">
        <f>_xlfn.CONCAT("Consultar  ",S55)</f>
        <v>Consultar  -</v>
      </c>
      <c r="S55" s="76" t="s">
        <v>27</v>
      </c>
      <c r="T55" s="76" t="s">
        <v>27</v>
      </c>
      <c r="U55" s="42" t="str">
        <f>_xlfn.CONCAT("Arqui-key_",A55)</f>
        <v>Arqui-key_55</v>
      </c>
    </row>
    <row r="56" spans="1:21" ht="7.8" customHeight="1" x14ac:dyDescent="0.3">
      <c r="A56" s="54">
        <v>56</v>
      </c>
      <c r="B56" s="50" t="s">
        <v>87</v>
      </c>
      <c r="C56" s="53" t="s">
        <v>331</v>
      </c>
      <c r="D56" s="53" t="s">
        <v>88</v>
      </c>
      <c r="E56" s="53" t="s">
        <v>91</v>
      </c>
      <c r="F56" s="52" t="s">
        <v>106</v>
      </c>
      <c r="G56" s="43" t="s">
        <v>3</v>
      </c>
      <c r="H56" s="44" t="s">
        <v>3</v>
      </c>
      <c r="I56" s="43" t="s">
        <v>3</v>
      </c>
      <c r="J56" s="43" t="s">
        <v>3</v>
      </c>
      <c r="K56" s="43" t="s">
        <v>3</v>
      </c>
      <c r="L56" s="38" t="str">
        <f>_xlfn.CONCAT("Conceitos: ", B56)</f>
        <v>Conceitos: Arquitetura</v>
      </c>
      <c r="M56" s="38" t="str">
        <f>_xlfn.CONCAT(C56," ")</f>
        <v xml:space="preserve">Arqui </v>
      </c>
      <c r="N56" s="38" t="str">
        <f>_xlfn.CONCAT(D56," ")</f>
        <v xml:space="preserve">Peça.A </v>
      </c>
      <c r="O56" s="80" t="str">
        <f>_xlfn.CONCAT(E56," ")</f>
        <v xml:space="preserve">Arq.OST </v>
      </c>
      <c r="P56" s="75" t="str">
        <f>_xlfn.CONCAT(F56, )</f>
        <v>OST_FireProtection</v>
      </c>
      <c r="Q56" s="38" t="str">
        <f>_xlfn.CONCAT(SUBSTITUTE(L56, "null", " ")," ",SUBSTITUTE(M56, "null", " ")," ",SUBSTITUTE(N56, "null", " ")," ",SUBSTITUTE(O56, "null", " ")," ", SUBSTITUTE(F56, "null", " "))</f>
        <v>Conceitos: Arquitetura Arqui  Peça.A  Arq.OST  OST_FireProtection</v>
      </c>
      <c r="R56" s="38" t="str">
        <f>_xlfn.CONCAT("Consultar  ",S56)</f>
        <v>Consultar  -</v>
      </c>
      <c r="S56" s="76" t="s">
        <v>27</v>
      </c>
      <c r="T56" s="76" t="s">
        <v>27</v>
      </c>
      <c r="U56" s="42" t="str">
        <f>_xlfn.CONCAT("Arqui-key_",A56)</f>
        <v>Arqui-key_56</v>
      </c>
    </row>
    <row r="57" spans="1:21" ht="7.8" customHeight="1" x14ac:dyDescent="0.3">
      <c r="A57" s="54">
        <v>57</v>
      </c>
      <c r="B57" s="50" t="s">
        <v>87</v>
      </c>
      <c r="C57" s="53" t="s">
        <v>331</v>
      </c>
      <c r="D57" s="53" t="s">
        <v>88</v>
      </c>
      <c r="E57" s="53" t="s">
        <v>91</v>
      </c>
      <c r="F57" s="52" t="s">
        <v>75</v>
      </c>
      <c r="G57" s="43" t="s">
        <v>3</v>
      </c>
      <c r="H57" s="44" t="s">
        <v>3</v>
      </c>
      <c r="I57" s="43" t="s">
        <v>3</v>
      </c>
      <c r="J57" s="43" t="s">
        <v>3</v>
      </c>
      <c r="K57" s="43" t="s">
        <v>3</v>
      </c>
      <c r="L57" s="38" t="str">
        <f>_xlfn.CONCAT("Conceitos: ", B57)</f>
        <v>Conceitos: Arquitetura</v>
      </c>
      <c r="M57" s="38" t="str">
        <f>_xlfn.CONCAT(C57," ")</f>
        <v xml:space="preserve">Arqui </v>
      </c>
      <c r="N57" s="38" t="str">
        <f>_xlfn.CONCAT(D57," ")</f>
        <v xml:space="preserve">Peça.A </v>
      </c>
      <c r="O57" s="80" t="str">
        <f>_xlfn.CONCAT(E57," ")</f>
        <v xml:space="preserve">Arq.OST </v>
      </c>
      <c r="P57" s="75" t="str">
        <f>_xlfn.CONCAT(F57, )</f>
        <v>OST_Floors</v>
      </c>
      <c r="Q57" s="38" t="str">
        <f>_xlfn.CONCAT(SUBSTITUTE(L57, "null", " ")," ",SUBSTITUTE(M57, "null", " ")," ",SUBSTITUTE(N57, "null", " ")," ",SUBSTITUTE(O57, "null", " ")," ", SUBSTITUTE(F57, "null", " "))</f>
        <v>Conceitos: Arquitetura Arqui  Peça.A  Arq.OST  OST_Floors</v>
      </c>
      <c r="R57" s="38" t="str">
        <f>_xlfn.CONCAT("Consultar  ",S57)</f>
        <v>Consultar  -</v>
      </c>
      <c r="S57" s="76" t="s">
        <v>27</v>
      </c>
      <c r="T57" s="76" t="s">
        <v>27</v>
      </c>
      <c r="U57" s="42" t="str">
        <f>_xlfn.CONCAT("Arqui-key_",A57)</f>
        <v>Arqui-key_57</v>
      </c>
    </row>
    <row r="58" spans="1:21" ht="7.8" customHeight="1" x14ac:dyDescent="0.3">
      <c r="A58" s="54">
        <v>58</v>
      </c>
      <c r="B58" s="50" t="s">
        <v>87</v>
      </c>
      <c r="C58" s="53" t="s">
        <v>331</v>
      </c>
      <c r="D58" s="53" t="s">
        <v>88</v>
      </c>
      <c r="E58" s="53" t="s">
        <v>91</v>
      </c>
      <c r="F58" s="52" t="s">
        <v>116</v>
      </c>
      <c r="G58" s="43" t="s">
        <v>3</v>
      </c>
      <c r="H58" s="44" t="s">
        <v>3</v>
      </c>
      <c r="I58" s="43" t="s">
        <v>3</v>
      </c>
      <c r="J58" s="43" t="s">
        <v>3</v>
      </c>
      <c r="K58" s="43" t="s">
        <v>3</v>
      </c>
      <c r="L58" s="38" t="str">
        <f>_xlfn.CONCAT("Conceitos: ", B58)</f>
        <v>Conceitos: Arquitetura</v>
      </c>
      <c r="M58" s="38" t="str">
        <f>_xlfn.CONCAT(C58," ")</f>
        <v xml:space="preserve">Arqui </v>
      </c>
      <c r="N58" s="38" t="str">
        <f>_xlfn.CONCAT(D58," ")</f>
        <v xml:space="preserve">Peça.A </v>
      </c>
      <c r="O58" s="80" t="str">
        <f>_xlfn.CONCAT(E58," ")</f>
        <v xml:space="preserve">Arq.OST </v>
      </c>
      <c r="P58" s="75" t="str">
        <f>_xlfn.CONCAT(F58, )</f>
        <v>OST_FoodServiceEquipment</v>
      </c>
      <c r="Q58" s="38" t="str">
        <f>_xlfn.CONCAT(SUBSTITUTE(L58, "null", " ")," ",SUBSTITUTE(M58, "null", " ")," ",SUBSTITUTE(N58, "null", " ")," ",SUBSTITUTE(O58, "null", " ")," ", SUBSTITUTE(F58, "null", " "))</f>
        <v>Conceitos: Arquitetura Arqui  Peça.A  Arq.OST  OST_FoodServiceEquipment</v>
      </c>
      <c r="R58" s="38" t="str">
        <f>_xlfn.CONCAT("Consultar  ",S58)</f>
        <v>Consultar  -</v>
      </c>
      <c r="S58" s="76" t="s">
        <v>27</v>
      </c>
      <c r="T58" s="76" t="s">
        <v>27</v>
      </c>
      <c r="U58" s="42" t="str">
        <f>_xlfn.CONCAT("Arqui-key_",A58)</f>
        <v>Arqui-key_58</v>
      </c>
    </row>
    <row r="59" spans="1:21" ht="7.8" customHeight="1" x14ac:dyDescent="0.3">
      <c r="A59" s="54">
        <v>59</v>
      </c>
      <c r="B59" s="50" t="s">
        <v>87</v>
      </c>
      <c r="C59" s="53" t="s">
        <v>331</v>
      </c>
      <c r="D59" s="53" t="s">
        <v>88</v>
      </c>
      <c r="E59" s="53" t="s">
        <v>91</v>
      </c>
      <c r="F59" s="52" t="s">
        <v>118</v>
      </c>
      <c r="G59" s="43" t="s">
        <v>3</v>
      </c>
      <c r="H59" s="44" t="s">
        <v>3</v>
      </c>
      <c r="I59" s="43" t="s">
        <v>3</v>
      </c>
      <c r="J59" s="43" t="s">
        <v>3</v>
      </c>
      <c r="K59" s="43" t="s">
        <v>3</v>
      </c>
      <c r="L59" s="38" t="str">
        <f>_xlfn.CONCAT("Conceitos: ", B59)</f>
        <v>Conceitos: Arquitetura</v>
      </c>
      <c r="M59" s="38" t="str">
        <f>_xlfn.CONCAT(C59," ")</f>
        <v xml:space="preserve">Arqui </v>
      </c>
      <c r="N59" s="38" t="str">
        <f>_xlfn.CONCAT(D59," ")</f>
        <v xml:space="preserve">Peça.A </v>
      </c>
      <c r="O59" s="80" t="str">
        <f>_xlfn.CONCAT(E59," ")</f>
        <v xml:space="preserve">Arq.OST </v>
      </c>
      <c r="P59" s="75" t="str">
        <f>_xlfn.CONCAT(F59, )</f>
        <v>OST_Furniture</v>
      </c>
      <c r="Q59" s="38" t="str">
        <f>_xlfn.CONCAT(SUBSTITUTE(L59, "null", " ")," ",SUBSTITUTE(M59, "null", " ")," ",SUBSTITUTE(N59, "null", " ")," ",SUBSTITUTE(O59, "null", " ")," ", SUBSTITUTE(F59, "null", " "))</f>
        <v>Conceitos: Arquitetura Arqui  Peça.A  Arq.OST  OST_Furniture</v>
      </c>
      <c r="R59" s="38" t="str">
        <f>_xlfn.CONCAT("Consultar  ",S59)</f>
        <v>Consultar  -</v>
      </c>
      <c r="S59" s="76" t="s">
        <v>27</v>
      </c>
      <c r="T59" s="76" t="s">
        <v>27</v>
      </c>
      <c r="U59" s="42" t="str">
        <f>_xlfn.CONCAT("Arqui-key_",A59)</f>
        <v>Arqui-key_59</v>
      </c>
    </row>
    <row r="60" spans="1:21" ht="7.8" customHeight="1" x14ac:dyDescent="0.3">
      <c r="A60" s="54">
        <v>60</v>
      </c>
      <c r="B60" s="50" t="s">
        <v>87</v>
      </c>
      <c r="C60" s="53" t="s">
        <v>331</v>
      </c>
      <c r="D60" s="53" t="s">
        <v>88</v>
      </c>
      <c r="E60" s="53" t="s">
        <v>91</v>
      </c>
      <c r="F60" s="52" t="s">
        <v>117</v>
      </c>
      <c r="G60" s="43" t="s">
        <v>3</v>
      </c>
      <c r="H60" s="44" t="s">
        <v>3</v>
      </c>
      <c r="I60" s="43" t="s">
        <v>3</v>
      </c>
      <c r="J60" s="43" t="s">
        <v>3</v>
      </c>
      <c r="K60" s="43" t="s">
        <v>3</v>
      </c>
      <c r="L60" s="38" t="str">
        <f>_xlfn.CONCAT("Conceitos: ", B60)</f>
        <v>Conceitos: Arquitetura</v>
      </c>
      <c r="M60" s="38" t="str">
        <f>_xlfn.CONCAT(C60," ")</f>
        <v xml:space="preserve">Arqui </v>
      </c>
      <c r="N60" s="38" t="str">
        <f>_xlfn.CONCAT(D60," ")</f>
        <v xml:space="preserve">Peça.A </v>
      </c>
      <c r="O60" s="80" t="str">
        <f>_xlfn.CONCAT(E60," ")</f>
        <v xml:space="preserve">Arq.OST </v>
      </c>
      <c r="P60" s="75" t="str">
        <f>_xlfn.CONCAT(F60, )</f>
        <v>OST_FurnitureSystems</v>
      </c>
      <c r="Q60" s="38" t="str">
        <f>_xlfn.CONCAT(SUBSTITUTE(L60, "null", " ")," ",SUBSTITUTE(M60, "null", " ")," ",SUBSTITUTE(N60, "null", " ")," ",SUBSTITUTE(O60, "null", " ")," ", SUBSTITUTE(F60, "null", " "))</f>
        <v>Conceitos: Arquitetura Arqui  Peça.A  Arq.OST  OST_FurnitureSystems</v>
      </c>
      <c r="R60" s="38" t="str">
        <f>_xlfn.CONCAT("Consultar  ",S60)</f>
        <v>Consultar  -</v>
      </c>
      <c r="S60" s="76" t="s">
        <v>27</v>
      </c>
      <c r="T60" s="76" t="s">
        <v>27</v>
      </c>
      <c r="U60" s="42" t="str">
        <f>_xlfn.CONCAT("Arqui-key_",A60)</f>
        <v>Arqui-key_60</v>
      </c>
    </row>
    <row r="61" spans="1:21" ht="7.8" customHeight="1" x14ac:dyDescent="0.3">
      <c r="A61" s="54">
        <v>61</v>
      </c>
      <c r="B61" s="50" t="s">
        <v>87</v>
      </c>
      <c r="C61" s="53" t="s">
        <v>331</v>
      </c>
      <c r="D61" s="53" t="s">
        <v>88</v>
      </c>
      <c r="E61" s="53" t="s">
        <v>91</v>
      </c>
      <c r="F61" s="52" t="s">
        <v>104</v>
      </c>
      <c r="G61" s="43" t="s">
        <v>3</v>
      </c>
      <c r="H61" s="44" t="s">
        <v>3</v>
      </c>
      <c r="I61" s="43" t="s">
        <v>3</v>
      </c>
      <c r="J61" s="43" t="s">
        <v>3</v>
      </c>
      <c r="K61" s="43" t="s">
        <v>3</v>
      </c>
      <c r="L61" s="38" t="str">
        <f>_xlfn.CONCAT("Conceitos: ", B61)</f>
        <v>Conceitos: Arquitetura</v>
      </c>
      <c r="M61" s="38" t="str">
        <f>_xlfn.CONCAT(C61," ")</f>
        <v xml:space="preserve">Arqui </v>
      </c>
      <c r="N61" s="38" t="str">
        <f>_xlfn.CONCAT(D61," ")</f>
        <v xml:space="preserve">Peça.A </v>
      </c>
      <c r="O61" s="80" t="str">
        <f>_xlfn.CONCAT(E61," ")</f>
        <v xml:space="preserve">Arq.OST </v>
      </c>
      <c r="P61" s="75" t="str">
        <f>_xlfn.CONCAT(F61, )</f>
        <v>OST_GenericModel</v>
      </c>
      <c r="Q61" s="38" t="str">
        <f>_xlfn.CONCAT(SUBSTITUTE(L61, "null", " ")," ",SUBSTITUTE(M61, "null", " ")," ",SUBSTITUTE(N61, "null", " ")," ",SUBSTITUTE(O61, "null", " ")," ", SUBSTITUTE(F61, "null", " "))</f>
        <v>Conceitos: Arquitetura Arqui  Peça.A  Arq.OST  OST_GenericModel</v>
      </c>
      <c r="R61" s="38" t="str">
        <f>_xlfn.CONCAT("Consultar  ",S61)</f>
        <v>Consultar  -</v>
      </c>
      <c r="S61" s="76" t="s">
        <v>27</v>
      </c>
      <c r="T61" s="76" t="s">
        <v>27</v>
      </c>
      <c r="U61" s="42" t="str">
        <f>_xlfn.CONCAT("Arqui-key_",A61)</f>
        <v>Arqui-key_61</v>
      </c>
    </row>
    <row r="62" spans="1:21" ht="7.8" customHeight="1" x14ac:dyDescent="0.3">
      <c r="A62" s="54">
        <v>62</v>
      </c>
      <c r="B62" s="50" t="s">
        <v>87</v>
      </c>
      <c r="C62" s="53" t="s">
        <v>331</v>
      </c>
      <c r="D62" s="53" t="s">
        <v>88</v>
      </c>
      <c r="E62" s="53" t="s">
        <v>91</v>
      </c>
      <c r="F62" s="52" t="s">
        <v>156</v>
      </c>
      <c r="G62" s="43" t="s">
        <v>3</v>
      </c>
      <c r="H62" s="44" t="s">
        <v>3</v>
      </c>
      <c r="I62" s="43" t="s">
        <v>3</v>
      </c>
      <c r="J62" s="43" t="s">
        <v>3</v>
      </c>
      <c r="K62" s="43" t="s">
        <v>3</v>
      </c>
      <c r="L62" s="38" t="str">
        <f>_xlfn.CONCAT("Conceitos: ", B62)</f>
        <v>Conceitos: Arquitetura</v>
      </c>
      <c r="M62" s="38" t="str">
        <f>_xlfn.CONCAT(C62," ")</f>
        <v xml:space="preserve">Arqui </v>
      </c>
      <c r="N62" s="38" t="str">
        <f>_xlfn.CONCAT(D62," ")</f>
        <v xml:space="preserve">Peça.A </v>
      </c>
      <c r="O62" s="80" t="str">
        <f>_xlfn.CONCAT(E62," ")</f>
        <v xml:space="preserve">Arq.OST </v>
      </c>
      <c r="P62" s="75" t="str">
        <f>_xlfn.CONCAT(F62, )</f>
        <v>OST_Grids</v>
      </c>
      <c r="Q62" s="38" t="str">
        <f>_xlfn.CONCAT(SUBSTITUTE(L62, "null", " ")," ",SUBSTITUTE(M62, "null", " ")," ",SUBSTITUTE(N62, "null", " ")," ",SUBSTITUTE(O62, "null", " ")," ", SUBSTITUTE(F62, "null", " "))</f>
        <v>Conceitos: Arquitetura Arqui  Peça.A  Arq.OST  OST_Grids</v>
      </c>
      <c r="R62" s="38" t="str">
        <f>_xlfn.CONCAT("Consultar  ",S62)</f>
        <v>Consultar  -</v>
      </c>
      <c r="S62" s="76" t="s">
        <v>27</v>
      </c>
      <c r="T62" s="76" t="s">
        <v>27</v>
      </c>
      <c r="U62" s="42" t="str">
        <f>_xlfn.CONCAT("Arqui-key_",A62)</f>
        <v>Arqui-key_62</v>
      </c>
    </row>
    <row r="63" spans="1:21" ht="7.8" customHeight="1" x14ac:dyDescent="0.3">
      <c r="A63" s="54">
        <v>63</v>
      </c>
      <c r="B63" s="50" t="s">
        <v>87</v>
      </c>
      <c r="C63" s="53" t="s">
        <v>331</v>
      </c>
      <c r="D63" s="53" t="s">
        <v>88</v>
      </c>
      <c r="E63" s="53" t="s">
        <v>91</v>
      </c>
      <c r="F63" s="52" t="s">
        <v>95</v>
      </c>
      <c r="G63" s="43" t="s">
        <v>3</v>
      </c>
      <c r="H63" s="44" t="s">
        <v>3</v>
      </c>
      <c r="I63" s="43" t="s">
        <v>3</v>
      </c>
      <c r="J63" s="43" t="s">
        <v>3</v>
      </c>
      <c r="K63" s="43" t="s">
        <v>3</v>
      </c>
      <c r="L63" s="38" t="str">
        <f>_xlfn.CONCAT("Conceitos: ", B63)</f>
        <v>Conceitos: Arquitetura</v>
      </c>
      <c r="M63" s="38" t="str">
        <f>_xlfn.CONCAT(C63," ")</f>
        <v xml:space="preserve">Arqui </v>
      </c>
      <c r="N63" s="38" t="str">
        <f>_xlfn.CONCAT(D63," ")</f>
        <v xml:space="preserve">Peça.A </v>
      </c>
      <c r="O63" s="80" t="str">
        <f>_xlfn.CONCAT(E63," ")</f>
        <v xml:space="preserve">Arq.OST </v>
      </c>
      <c r="P63" s="75" t="str">
        <f>_xlfn.CONCAT(F63, )</f>
        <v>OST_Gutter</v>
      </c>
      <c r="Q63" s="38" t="str">
        <f>_xlfn.CONCAT(SUBSTITUTE(L63, "null", " ")," ",SUBSTITUTE(M63, "null", " ")," ",SUBSTITUTE(N63, "null", " ")," ",SUBSTITUTE(O63, "null", " ")," ", SUBSTITUTE(F63, "null", " "))</f>
        <v>Conceitos: Arquitetura Arqui  Peça.A  Arq.OST  OST_Gutter</v>
      </c>
      <c r="R63" s="38" t="str">
        <f>_xlfn.CONCAT("Consultar  ",S63)</f>
        <v>Consultar  -</v>
      </c>
      <c r="S63" s="76" t="s">
        <v>27</v>
      </c>
      <c r="T63" s="76" t="s">
        <v>27</v>
      </c>
      <c r="U63" s="42" t="str">
        <f>_xlfn.CONCAT("Arqui-key_",A63)</f>
        <v>Arqui-key_63</v>
      </c>
    </row>
    <row r="64" spans="1:21" ht="7.8" customHeight="1" x14ac:dyDescent="0.3">
      <c r="A64" s="54">
        <v>64</v>
      </c>
      <c r="B64" s="50" t="s">
        <v>87</v>
      </c>
      <c r="C64" s="53" t="s">
        <v>331</v>
      </c>
      <c r="D64" s="53" t="s">
        <v>88</v>
      </c>
      <c r="E64" s="53" t="s">
        <v>91</v>
      </c>
      <c r="F64" s="52" t="s">
        <v>140</v>
      </c>
      <c r="G64" s="43" t="s">
        <v>3</v>
      </c>
      <c r="H64" s="44" t="s">
        <v>3</v>
      </c>
      <c r="I64" s="43" t="s">
        <v>3</v>
      </c>
      <c r="J64" s="43" t="s">
        <v>3</v>
      </c>
      <c r="K64" s="43" t="s">
        <v>3</v>
      </c>
      <c r="L64" s="38" t="str">
        <f>_xlfn.CONCAT("Conceitos: ", B64)</f>
        <v>Conceitos: Arquitetura</v>
      </c>
      <c r="M64" s="38" t="str">
        <f>_xlfn.CONCAT(C64," ")</f>
        <v xml:space="preserve">Arqui </v>
      </c>
      <c r="N64" s="38" t="str">
        <f>_xlfn.CONCAT(D64," ")</f>
        <v xml:space="preserve">Peça.A </v>
      </c>
      <c r="O64" s="80" t="str">
        <f>_xlfn.CONCAT(E64," ")</f>
        <v xml:space="preserve">Arq.OST </v>
      </c>
      <c r="P64" s="75" t="str">
        <f>_xlfn.CONCAT(F64, )</f>
        <v>OST_Hardscape</v>
      </c>
      <c r="Q64" s="38" t="str">
        <f>_xlfn.CONCAT(SUBSTITUTE(L64, "null", " ")," ",SUBSTITUTE(M64, "null", " ")," ",SUBSTITUTE(N64, "null", " ")," ",SUBSTITUTE(O64, "null", " ")," ", SUBSTITUTE(F64, "null", " "))</f>
        <v>Conceitos: Arquitetura Arqui  Peça.A  Arq.OST  OST_Hardscape</v>
      </c>
      <c r="R64" s="38" t="str">
        <f>_xlfn.CONCAT("Consultar  ",S64)</f>
        <v>Consultar  -</v>
      </c>
      <c r="S64" s="76" t="s">
        <v>27</v>
      </c>
      <c r="T64" s="76" t="s">
        <v>27</v>
      </c>
      <c r="U64" s="42" t="str">
        <f>_xlfn.CONCAT("Arqui-key_",A64)</f>
        <v>Arqui-key_64</v>
      </c>
    </row>
    <row r="65" spans="1:21" ht="7.8" customHeight="1" x14ac:dyDescent="0.3">
      <c r="A65" s="54">
        <v>65</v>
      </c>
      <c r="B65" s="50" t="s">
        <v>87</v>
      </c>
      <c r="C65" s="53" t="s">
        <v>331</v>
      </c>
      <c r="D65" s="53" t="s">
        <v>88</v>
      </c>
      <c r="E65" s="53" t="s">
        <v>91</v>
      </c>
      <c r="F65" s="52" t="s">
        <v>141</v>
      </c>
      <c r="G65" s="43" t="s">
        <v>3</v>
      </c>
      <c r="H65" s="44" t="s">
        <v>3</v>
      </c>
      <c r="I65" s="43" t="s">
        <v>3</v>
      </c>
      <c r="J65" s="43" t="s">
        <v>3</v>
      </c>
      <c r="K65" s="43" t="s">
        <v>3</v>
      </c>
      <c r="L65" s="38" t="str">
        <f>_xlfn.CONCAT("Conceitos: ", B65)</f>
        <v>Conceitos: Arquitetura</v>
      </c>
      <c r="M65" s="38" t="str">
        <f>_xlfn.CONCAT(C65," ")</f>
        <v xml:space="preserve">Arqui </v>
      </c>
      <c r="N65" s="38" t="str">
        <f>_xlfn.CONCAT(D65," ")</f>
        <v xml:space="preserve">Peça.A </v>
      </c>
      <c r="O65" s="80" t="str">
        <f>_xlfn.CONCAT(E65," ")</f>
        <v xml:space="preserve">Arq.OST </v>
      </c>
      <c r="P65" s="75" t="str">
        <f>_xlfn.CONCAT(F65, )</f>
        <v>OST_HostFin</v>
      </c>
      <c r="Q65" s="38" t="str">
        <f>_xlfn.CONCAT(SUBSTITUTE(L65, "null", " ")," ",SUBSTITUTE(M65, "null", " ")," ",SUBSTITUTE(N65, "null", " ")," ",SUBSTITUTE(O65, "null", " ")," ", SUBSTITUTE(F65, "null", " "))</f>
        <v>Conceitos: Arquitetura Arqui  Peça.A  Arq.OST  OST_HostFin</v>
      </c>
      <c r="R65" s="38" t="str">
        <f>_xlfn.CONCAT("Consultar  ",S65)</f>
        <v>Consultar  -</v>
      </c>
      <c r="S65" s="76" t="s">
        <v>27</v>
      </c>
      <c r="T65" s="76" t="s">
        <v>27</v>
      </c>
      <c r="U65" s="42" t="str">
        <f>_xlfn.CONCAT("Arqui-key_",A65)</f>
        <v>Arqui-key_65</v>
      </c>
    </row>
    <row r="66" spans="1:21" ht="7.8" customHeight="1" x14ac:dyDescent="0.3">
      <c r="A66" s="54">
        <v>66</v>
      </c>
      <c r="B66" s="50" t="s">
        <v>87</v>
      </c>
      <c r="C66" s="53" t="s">
        <v>331</v>
      </c>
      <c r="D66" s="53" t="s">
        <v>88</v>
      </c>
      <c r="E66" s="53" t="s">
        <v>91</v>
      </c>
      <c r="F66" s="52" t="s">
        <v>157</v>
      </c>
      <c r="G66" s="43" t="s">
        <v>3</v>
      </c>
      <c r="H66" s="44" t="s">
        <v>3</v>
      </c>
      <c r="I66" s="43" t="s">
        <v>3</v>
      </c>
      <c r="J66" s="43" t="s">
        <v>3</v>
      </c>
      <c r="K66" s="43" t="s">
        <v>3</v>
      </c>
      <c r="L66" s="38" t="str">
        <f>_xlfn.CONCAT("Conceitos: ", B66)</f>
        <v>Conceitos: Arquitetura</v>
      </c>
      <c r="M66" s="38" t="str">
        <f>_xlfn.CONCAT(C66," ")</f>
        <v xml:space="preserve">Arqui </v>
      </c>
      <c r="N66" s="38" t="str">
        <f>_xlfn.CONCAT(D66," ")</f>
        <v xml:space="preserve">Peça.A </v>
      </c>
      <c r="O66" s="80" t="str">
        <f>_xlfn.CONCAT(E66," ")</f>
        <v xml:space="preserve">Arq.OST </v>
      </c>
      <c r="P66" s="75" t="str">
        <f>_xlfn.CONCAT(F66, )</f>
        <v>OST_Levels</v>
      </c>
      <c r="Q66" s="38" t="str">
        <f>_xlfn.CONCAT(SUBSTITUTE(L66, "null", " ")," ",SUBSTITUTE(M66, "null", " ")," ",SUBSTITUTE(N66, "null", " ")," ",SUBSTITUTE(O66, "null", " ")," ", SUBSTITUTE(F66, "null", " "))</f>
        <v>Conceitos: Arquitetura Arqui  Peça.A  Arq.OST  OST_Levels</v>
      </c>
      <c r="R66" s="38" t="str">
        <f>_xlfn.CONCAT("Consultar  ",S66)</f>
        <v>Consultar  -</v>
      </c>
      <c r="S66" s="76" t="s">
        <v>27</v>
      </c>
      <c r="T66" s="76" t="s">
        <v>27</v>
      </c>
      <c r="U66" s="42" t="str">
        <f>_xlfn.CONCAT("Arqui-key_",A66)</f>
        <v>Arqui-key_66</v>
      </c>
    </row>
    <row r="67" spans="1:21" ht="7.8" customHeight="1" x14ac:dyDescent="0.3">
      <c r="A67" s="54">
        <v>67</v>
      </c>
      <c r="B67" s="50" t="s">
        <v>87</v>
      </c>
      <c r="C67" s="53" t="s">
        <v>331</v>
      </c>
      <c r="D67" s="53" t="s">
        <v>88</v>
      </c>
      <c r="E67" s="53" t="s">
        <v>91</v>
      </c>
      <c r="F67" s="52" t="s">
        <v>111</v>
      </c>
      <c r="G67" s="43" t="s">
        <v>3</v>
      </c>
      <c r="H67" s="44" t="s">
        <v>3</v>
      </c>
      <c r="I67" s="43" t="s">
        <v>3</v>
      </c>
      <c r="J67" s="43" t="s">
        <v>3</v>
      </c>
      <c r="K67" s="43" t="s">
        <v>3</v>
      </c>
      <c r="L67" s="38" t="str">
        <f>_xlfn.CONCAT("Conceitos: ", B67)</f>
        <v>Conceitos: Arquitetura</v>
      </c>
      <c r="M67" s="38" t="str">
        <f>_xlfn.CONCAT(C67," ")</f>
        <v xml:space="preserve">Arqui </v>
      </c>
      <c r="N67" s="38" t="str">
        <f>_xlfn.CONCAT(D67," ")</f>
        <v xml:space="preserve">Peça.A </v>
      </c>
      <c r="O67" s="80" t="str">
        <f>_xlfn.CONCAT(E67," ")</f>
        <v xml:space="preserve">Arq.OST </v>
      </c>
      <c r="P67" s="75" t="str">
        <f>_xlfn.CONCAT(F67, )</f>
        <v>OST_LightingDevices</v>
      </c>
      <c r="Q67" s="38" t="str">
        <f>_xlfn.CONCAT(SUBSTITUTE(L67, "null", " ")," ",SUBSTITUTE(M67, "null", " ")," ",SUBSTITUTE(N67, "null", " ")," ",SUBSTITUTE(O67, "null", " ")," ", SUBSTITUTE(F67, "null", " "))</f>
        <v>Conceitos: Arquitetura Arqui  Peça.A  Arq.OST  OST_LightingDevices</v>
      </c>
      <c r="R67" s="38" t="str">
        <f>_xlfn.CONCAT("Consultar  ",S67)</f>
        <v>Consultar  -</v>
      </c>
      <c r="S67" s="76" t="s">
        <v>27</v>
      </c>
      <c r="T67" s="76" t="s">
        <v>27</v>
      </c>
      <c r="U67" s="42" t="str">
        <f>_xlfn.CONCAT("Arqui-key_",A67)</f>
        <v>Arqui-key_67</v>
      </c>
    </row>
    <row r="68" spans="1:21" ht="7.8" customHeight="1" x14ac:dyDescent="0.3">
      <c r="A68" s="54">
        <v>68</v>
      </c>
      <c r="B68" s="50" t="s">
        <v>87</v>
      </c>
      <c r="C68" s="53" t="s">
        <v>331</v>
      </c>
      <c r="D68" s="53" t="s">
        <v>88</v>
      </c>
      <c r="E68" s="53" t="s">
        <v>91</v>
      </c>
      <c r="F68" s="52" t="s">
        <v>112</v>
      </c>
      <c r="G68" s="43" t="s">
        <v>3</v>
      </c>
      <c r="H68" s="44" t="s">
        <v>3</v>
      </c>
      <c r="I68" s="43" t="s">
        <v>3</v>
      </c>
      <c r="J68" s="43" t="s">
        <v>3</v>
      </c>
      <c r="K68" s="43" t="s">
        <v>3</v>
      </c>
      <c r="L68" s="38" t="str">
        <f>_xlfn.CONCAT("Conceitos: ", B68)</f>
        <v>Conceitos: Arquitetura</v>
      </c>
      <c r="M68" s="38" t="str">
        <f>_xlfn.CONCAT(C68," ")</f>
        <v xml:space="preserve">Arqui </v>
      </c>
      <c r="N68" s="38" t="str">
        <f>_xlfn.CONCAT(D68," ")</f>
        <v xml:space="preserve">Peça.A </v>
      </c>
      <c r="O68" s="80" t="str">
        <f>_xlfn.CONCAT(E68," ")</f>
        <v xml:space="preserve">Arq.OST </v>
      </c>
      <c r="P68" s="75" t="str">
        <f>_xlfn.CONCAT(F68, )</f>
        <v>OST_LightingFixtures</v>
      </c>
      <c r="Q68" s="38" t="str">
        <f>_xlfn.CONCAT(SUBSTITUTE(L68, "null", " ")," ",SUBSTITUTE(M68, "null", " ")," ",SUBSTITUTE(N68, "null", " ")," ",SUBSTITUTE(O68, "null", " ")," ", SUBSTITUTE(F68, "null", " "))</f>
        <v>Conceitos: Arquitetura Arqui  Peça.A  Arq.OST  OST_LightingFixtures</v>
      </c>
      <c r="R68" s="38" t="str">
        <f>_xlfn.CONCAT("Consultar  ",S68)</f>
        <v>Consultar  -</v>
      </c>
      <c r="S68" s="76" t="s">
        <v>27</v>
      </c>
      <c r="T68" s="76" t="s">
        <v>27</v>
      </c>
      <c r="U68" s="42" t="str">
        <f>_xlfn.CONCAT("Arqui-key_",A68)</f>
        <v>Arqui-key_68</v>
      </c>
    </row>
    <row r="69" spans="1:21" ht="7.8" customHeight="1" x14ac:dyDescent="0.3">
      <c r="A69" s="54">
        <v>69</v>
      </c>
      <c r="B69" s="50" t="s">
        <v>87</v>
      </c>
      <c r="C69" s="53" t="s">
        <v>331</v>
      </c>
      <c r="D69" s="53" t="s">
        <v>88</v>
      </c>
      <c r="E69" s="53" t="s">
        <v>91</v>
      </c>
      <c r="F69" s="52" t="s">
        <v>122</v>
      </c>
      <c r="G69" s="43" t="s">
        <v>3</v>
      </c>
      <c r="H69" s="44" t="s">
        <v>3</v>
      </c>
      <c r="I69" s="43" t="s">
        <v>3</v>
      </c>
      <c r="J69" s="43" t="s">
        <v>3</v>
      </c>
      <c r="K69" s="43" t="s">
        <v>3</v>
      </c>
      <c r="L69" s="38" t="str">
        <f>_xlfn.CONCAT("Conceitos: ", B69)</f>
        <v>Conceitos: Arquitetura</v>
      </c>
      <c r="M69" s="38" t="str">
        <f>_xlfn.CONCAT(C69," ")</f>
        <v xml:space="preserve">Arqui </v>
      </c>
      <c r="N69" s="38" t="str">
        <f>_xlfn.CONCAT(D69," ")</f>
        <v xml:space="preserve">Peça.A </v>
      </c>
      <c r="O69" s="80" t="str">
        <f>_xlfn.CONCAT(E69," ")</f>
        <v xml:space="preserve">Arq.OST </v>
      </c>
      <c r="P69" s="75" t="str">
        <f>_xlfn.CONCAT(F69, )</f>
        <v>OST_Mass</v>
      </c>
      <c r="Q69" s="38" t="str">
        <f>_xlfn.CONCAT(SUBSTITUTE(L69, "null", " ")," ",SUBSTITUTE(M69, "null", " ")," ",SUBSTITUTE(N69, "null", " ")," ",SUBSTITUTE(O69, "null", " ")," ", SUBSTITUTE(F69, "null", " "))</f>
        <v>Conceitos: Arquitetura Arqui  Peça.A  Arq.OST  OST_Mass</v>
      </c>
      <c r="R69" s="38" t="str">
        <f>_xlfn.CONCAT("Consultar  ",S69)</f>
        <v>Consultar  -</v>
      </c>
      <c r="S69" s="76" t="s">
        <v>27</v>
      </c>
      <c r="T69" s="76" t="s">
        <v>27</v>
      </c>
      <c r="U69" s="42" t="str">
        <f>_xlfn.CONCAT("Arqui-key_",A69)</f>
        <v>Arqui-key_69</v>
      </c>
    </row>
    <row r="70" spans="1:21" ht="7.8" customHeight="1" x14ac:dyDescent="0.3">
      <c r="A70" s="54">
        <v>70</v>
      </c>
      <c r="B70" s="50" t="s">
        <v>87</v>
      </c>
      <c r="C70" s="53" t="s">
        <v>331</v>
      </c>
      <c r="D70" s="53" t="s">
        <v>88</v>
      </c>
      <c r="E70" s="53" t="s">
        <v>91</v>
      </c>
      <c r="F70" s="52" t="s">
        <v>121</v>
      </c>
      <c r="G70" s="43" t="s">
        <v>3</v>
      </c>
      <c r="H70" s="44" t="s">
        <v>3</v>
      </c>
      <c r="I70" s="43" t="s">
        <v>3</v>
      </c>
      <c r="J70" s="43" t="s">
        <v>3</v>
      </c>
      <c r="K70" s="43" t="s">
        <v>3</v>
      </c>
      <c r="L70" s="38" t="str">
        <f>_xlfn.CONCAT("Conceitos: ", B70)</f>
        <v>Conceitos: Arquitetura</v>
      </c>
      <c r="M70" s="38" t="str">
        <f>_xlfn.CONCAT(C70," ")</f>
        <v xml:space="preserve">Arqui </v>
      </c>
      <c r="N70" s="38" t="str">
        <f>_xlfn.CONCAT(D70," ")</f>
        <v xml:space="preserve">Peça.A </v>
      </c>
      <c r="O70" s="80" t="str">
        <f>_xlfn.CONCAT(E70," ")</f>
        <v xml:space="preserve">Arq.OST </v>
      </c>
      <c r="P70" s="75" t="str">
        <f>_xlfn.CONCAT(F70, )</f>
        <v>OST_MassFaceSplitter</v>
      </c>
      <c r="Q70" s="38" t="str">
        <f>_xlfn.CONCAT(SUBSTITUTE(L70, "null", " ")," ",SUBSTITUTE(M70, "null", " ")," ",SUBSTITUTE(N70, "null", " ")," ",SUBSTITUTE(O70, "null", " ")," ", SUBSTITUTE(F70, "null", " "))</f>
        <v>Conceitos: Arquitetura Arqui  Peça.A  Arq.OST  OST_MassFaceSplitter</v>
      </c>
      <c r="R70" s="38" t="str">
        <f>_xlfn.CONCAT("Consultar  ",S70)</f>
        <v>Consultar  -</v>
      </c>
      <c r="S70" s="76" t="s">
        <v>27</v>
      </c>
      <c r="T70" s="76" t="s">
        <v>27</v>
      </c>
      <c r="U70" s="42" t="str">
        <f>_xlfn.CONCAT("Arqui-key_",A70)</f>
        <v>Arqui-key_70</v>
      </c>
    </row>
    <row r="71" spans="1:21" ht="7.8" customHeight="1" x14ac:dyDescent="0.3">
      <c r="A71" s="54">
        <v>71</v>
      </c>
      <c r="B71" s="50" t="s">
        <v>87</v>
      </c>
      <c r="C71" s="53" t="s">
        <v>331</v>
      </c>
      <c r="D71" s="53" t="s">
        <v>88</v>
      </c>
      <c r="E71" s="53" t="s">
        <v>91</v>
      </c>
      <c r="F71" s="52" t="s">
        <v>113</v>
      </c>
      <c r="G71" s="43" t="s">
        <v>3</v>
      </c>
      <c r="H71" s="44" t="s">
        <v>3</v>
      </c>
      <c r="I71" s="43" t="s">
        <v>3</v>
      </c>
      <c r="J71" s="43" t="s">
        <v>3</v>
      </c>
      <c r="K71" s="43" t="s">
        <v>3</v>
      </c>
      <c r="L71" s="38" t="str">
        <f>_xlfn.CONCAT("Conceitos: ", B71)</f>
        <v>Conceitos: Arquitetura</v>
      </c>
      <c r="M71" s="38" t="str">
        <f>_xlfn.CONCAT(C71," ")</f>
        <v xml:space="preserve">Arqui </v>
      </c>
      <c r="N71" s="38" t="str">
        <f>_xlfn.CONCAT(D71," ")</f>
        <v xml:space="preserve">Peça.A </v>
      </c>
      <c r="O71" s="80" t="str">
        <f>_xlfn.CONCAT(E71," ")</f>
        <v xml:space="preserve">Arq.OST </v>
      </c>
      <c r="P71" s="75" t="str">
        <f>_xlfn.CONCAT(F71, )</f>
        <v>OST_Materials</v>
      </c>
      <c r="Q71" s="38" t="str">
        <f>_xlfn.CONCAT(SUBSTITUTE(L71, "null", " ")," ",SUBSTITUTE(M71, "null", " ")," ",SUBSTITUTE(N71, "null", " ")," ",SUBSTITUTE(O71, "null", " ")," ", SUBSTITUTE(F71, "null", " "))</f>
        <v>Conceitos: Arquitetura Arqui  Peça.A  Arq.OST  OST_Materials</v>
      </c>
      <c r="R71" s="38" t="str">
        <f>_xlfn.CONCAT("Consultar  ",S71)</f>
        <v>Consultar  -</v>
      </c>
      <c r="S71" s="76" t="s">
        <v>27</v>
      </c>
      <c r="T71" s="76" t="s">
        <v>27</v>
      </c>
      <c r="U71" s="42" t="str">
        <f>_xlfn.CONCAT("Arqui-key_",A71)</f>
        <v>Arqui-key_71</v>
      </c>
    </row>
    <row r="72" spans="1:21" ht="7.8" customHeight="1" x14ac:dyDescent="0.3">
      <c r="A72" s="54">
        <v>72</v>
      </c>
      <c r="B72" s="50" t="s">
        <v>87</v>
      </c>
      <c r="C72" s="53" t="s">
        <v>331</v>
      </c>
      <c r="D72" s="53" t="s">
        <v>88</v>
      </c>
      <c r="E72" s="53" t="s">
        <v>91</v>
      </c>
      <c r="F72" s="52" t="s">
        <v>114</v>
      </c>
      <c r="G72" s="43" t="s">
        <v>3</v>
      </c>
      <c r="H72" s="44" t="s">
        <v>3</v>
      </c>
      <c r="I72" s="43" t="s">
        <v>3</v>
      </c>
      <c r="J72" s="43" t="s">
        <v>3</v>
      </c>
      <c r="K72" s="43" t="s">
        <v>3</v>
      </c>
      <c r="L72" s="38" t="str">
        <f>_xlfn.CONCAT("Conceitos: ", B72)</f>
        <v>Conceitos: Arquitetura</v>
      </c>
      <c r="M72" s="38" t="str">
        <f>_xlfn.CONCAT(C72," ")</f>
        <v xml:space="preserve">Arqui </v>
      </c>
      <c r="N72" s="38" t="str">
        <f>_xlfn.CONCAT(D72," ")</f>
        <v xml:space="preserve">Peça.A </v>
      </c>
      <c r="O72" s="80" t="str">
        <f>_xlfn.CONCAT(E72," ")</f>
        <v xml:space="preserve">Arq.OST </v>
      </c>
      <c r="P72" s="75" t="str">
        <f>_xlfn.CONCAT(F72, )</f>
        <v>OST_MechanicalEquipment</v>
      </c>
      <c r="Q72" s="38" t="str">
        <f>_xlfn.CONCAT(SUBSTITUTE(L72, "null", " ")," ",SUBSTITUTE(M72, "null", " ")," ",SUBSTITUTE(N72, "null", " ")," ",SUBSTITUTE(O72, "null", " ")," ", SUBSTITUTE(F72, "null", " "))</f>
        <v>Conceitos: Arquitetura Arqui  Peça.A  Arq.OST  OST_MechanicalEquipment</v>
      </c>
      <c r="R72" s="38" t="str">
        <f>_xlfn.CONCAT("Consultar  ",S72)</f>
        <v>Consultar  -</v>
      </c>
      <c r="S72" s="76" t="s">
        <v>27</v>
      </c>
      <c r="T72" s="76" t="s">
        <v>27</v>
      </c>
      <c r="U72" s="42" t="str">
        <f>_xlfn.CONCAT("Arqui-key_",A72)</f>
        <v>Arqui-key_72</v>
      </c>
    </row>
    <row r="73" spans="1:21" ht="7.8" customHeight="1" x14ac:dyDescent="0.3">
      <c r="A73" s="54">
        <v>73</v>
      </c>
      <c r="B73" s="50" t="s">
        <v>87</v>
      </c>
      <c r="C73" s="53" t="s">
        <v>331</v>
      </c>
      <c r="D73" s="53" t="s">
        <v>88</v>
      </c>
      <c r="E73" s="53" t="s">
        <v>91</v>
      </c>
      <c r="F73" s="52" t="s">
        <v>129</v>
      </c>
      <c r="G73" s="43" t="s">
        <v>3</v>
      </c>
      <c r="H73" s="44" t="s">
        <v>3</v>
      </c>
      <c r="I73" s="43" t="s">
        <v>3</v>
      </c>
      <c r="J73" s="43" t="s">
        <v>3</v>
      </c>
      <c r="K73" s="43" t="s">
        <v>3</v>
      </c>
      <c r="L73" s="38" t="str">
        <f>_xlfn.CONCAT("Conceitos: ", B73)</f>
        <v>Conceitos: Arquitetura</v>
      </c>
      <c r="M73" s="38" t="str">
        <f>_xlfn.CONCAT(C73," ")</f>
        <v xml:space="preserve">Arqui </v>
      </c>
      <c r="N73" s="38" t="str">
        <f>_xlfn.CONCAT(D73," ")</f>
        <v xml:space="preserve">Peça.A </v>
      </c>
      <c r="O73" s="80" t="str">
        <f>_xlfn.CONCAT(E73," ")</f>
        <v xml:space="preserve">Arq.OST </v>
      </c>
      <c r="P73" s="75" t="str">
        <f>_xlfn.CONCAT(F73, )</f>
        <v>OST_MedicalEquipment</v>
      </c>
      <c r="Q73" s="38" t="str">
        <f>_xlfn.CONCAT(SUBSTITUTE(L73, "null", " ")," ",SUBSTITUTE(M73, "null", " ")," ",SUBSTITUTE(N73, "null", " ")," ",SUBSTITUTE(O73, "null", " ")," ", SUBSTITUTE(F73, "null", " "))</f>
        <v>Conceitos: Arquitetura Arqui  Peça.A  Arq.OST  OST_MedicalEquipment</v>
      </c>
      <c r="R73" s="38" t="str">
        <f>_xlfn.CONCAT("Consultar  ",S73)</f>
        <v>Consultar  -</v>
      </c>
      <c r="S73" s="76" t="s">
        <v>27</v>
      </c>
      <c r="T73" s="76" t="s">
        <v>27</v>
      </c>
      <c r="U73" s="42" t="str">
        <f>_xlfn.CONCAT("Arqui-key_",A73)</f>
        <v>Arqui-key_73</v>
      </c>
    </row>
    <row r="74" spans="1:21" ht="7.8" customHeight="1" x14ac:dyDescent="0.3">
      <c r="A74" s="54">
        <v>74</v>
      </c>
      <c r="B74" s="50" t="s">
        <v>87</v>
      </c>
      <c r="C74" s="53" t="s">
        <v>331</v>
      </c>
      <c r="D74" s="53" t="s">
        <v>88</v>
      </c>
      <c r="E74" s="53" t="s">
        <v>91</v>
      </c>
      <c r="F74" s="52" t="s">
        <v>130</v>
      </c>
      <c r="G74" s="43" t="s">
        <v>3</v>
      </c>
      <c r="H74" s="44" t="s">
        <v>3</v>
      </c>
      <c r="I74" s="43" t="s">
        <v>3</v>
      </c>
      <c r="J74" s="43" t="s">
        <v>3</v>
      </c>
      <c r="K74" s="43" t="s">
        <v>3</v>
      </c>
      <c r="L74" s="38" t="str">
        <f>_xlfn.CONCAT("Conceitos: ", B74)</f>
        <v>Conceitos: Arquitetura</v>
      </c>
      <c r="M74" s="38" t="str">
        <f>_xlfn.CONCAT(C74," ")</f>
        <v xml:space="preserve">Arqui </v>
      </c>
      <c r="N74" s="38" t="str">
        <f>_xlfn.CONCAT(D74," ")</f>
        <v xml:space="preserve">Peça.A </v>
      </c>
      <c r="O74" s="80" t="str">
        <f>_xlfn.CONCAT(E74," ")</f>
        <v xml:space="preserve">Arq.OST </v>
      </c>
      <c r="P74" s="75" t="str">
        <f>_xlfn.CONCAT(F74, )</f>
        <v>OST_NurseCallDevices</v>
      </c>
      <c r="Q74" s="38" t="str">
        <f>_xlfn.CONCAT(SUBSTITUTE(L74, "null", " ")," ",SUBSTITUTE(M74, "null", " ")," ",SUBSTITUTE(N74, "null", " ")," ",SUBSTITUTE(O74, "null", " ")," ", SUBSTITUTE(F74, "null", " "))</f>
        <v>Conceitos: Arquitetura Arqui  Peça.A  Arq.OST  OST_NurseCallDevices</v>
      </c>
      <c r="R74" s="38" t="str">
        <f>_xlfn.CONCAT("Consultar  ",S74)</f>
        <v>Consultar  -</v>
      </c>
      <c r="S74" s="76" t="s">
        <v>27</v>
      </c>
      <c r="T74" s="76" t="s">
        <v>27</v>
      </c>
      <c r="U74" s="42" t="str">
        <f>_xlfn.CONCAT("Arqui-key_",A74)</f>
        <v>Arqui-key_74</v>
      </c>
    </row>
    <row r="75" spans="1:21" ht="7.8" customHeight="1" x14ac:dyDescent="0.3">
      <c r="A75" s="54">
        <v>75</v>
      </c>
      <c r="B75" s="50" t="s">
        <v>87</v>
      </c>
      <c r="C75" s="53" t="s">
        <v>331</v>
      </c>
      <c r="D75" s="53" t="s">
        <v>88</v>
      </c>
      <c r="E75" s="53" t="s">
        <v>91</v>
      </c>
      <c r="F75" s="52" t="s">
        <v>124</v>
      </c>
      <c r="G75" s="43" t="s">
        <v>3</v>
      </c>
      <c r="H75" s="44" t="s">
        <v>3</v>
      </c>
      <c r="I75" s="43" t="s">
        <v>3</v>
      </c>
      <c r="J75" s="43" t="s">
        <v>3</v>
      </c>
      <c r="K75" s="43" t="s">
        <v>3</v>
      </c>
      <c r="L75" s="38" t="str">
        <f>_xlfn.CONCAT("Conceitos: ", B75)</f>
        <v>Conceitos: Arquitetura</v>
      </c>
      <c r="M75" s="38" t="str">
        <f>_xlfn.CONCAT(C75," ")</f>
        <v xml:space="preserve">Arqui </v>
      </c>
      <c r="N75" s="38" t="str">
        <f>_xlfn.CONCAT(D75," ")</f>
        <v xml:space="preserve">Peça.A </v>
      </c>
      <c r="O75" s="80" t="str">
        <f>_xlfn.CONCAT(E75," ")</f>
        <v xml:space="preserve">Arq.OST </v>
      </c>
      <c r="P75" s="75" t="str">
        <f>_xlfn.CONCAT(F75, )</f>
        <v>OST_Parking</v>
      </c>
      <c r="Q75" s="38" t="str">
        <f>_xlfn.CONCAT(SUBSTITUTE(L75, "null", " ")," ",SUBSTITUTE(M75, "null", " ")," ",SUBSTITUTE(N75, "null", " ")," ",SUBSTITUTE(O75, "null", " ")," ", SUBSTITUTE(F75, "null", " "))</f>
        <v>Conceitos: Arquitetura Arqui  Peça.A  Arq.OST  OST_Parking</v>
      </c>
      <c r="R75" s="38" t="str">
        <f>_xlfn.CONCAT("Consultar  ",S75)</f>
        <v>Consultar  -</v>
      </c>
      <c r="S75" s="76" t="s">
        <v>27</v>
      </c>
      <c r="T75" s="76" t="s">
        <v>27</v>
      </c>
      <c r="U75" s="42" t="str">
        <f>_xlfn.CONCAT("Arqui-key_",A75)</f>
        <v>Arqui-key_75</v>
      </c>
    </row>
    <row r="76" spans="1:21" ht="7.8" customHeight="1" x14ac:dyDescent="0.3">
      <c r="A76" s="54">
        <v>76</v>
      </c>
      <c r="B76" s="50" t="s">
        <v>87</v>
      </c>
      <c r="C76" s="53" t="s">
        <v>331</v>
      </c>
      <c r="D76" s="53" t="s">
        <v>88</v>
      </c>
      <c r="E76" s="53" t="s">
        <v>91</v>
      </c>
      <c r="F76" s="52" t="s">
        <v>125</v>
      </c>
      <c r="G76" s="43" t="s">
        <v>3</v>
      </c>
      <c r="H76" s="44" t="s">
        <v>3</v>
      </c>
      <c r="I76" s="43" t="s">
        <v>3</v>
      </c>
      <c r="J76" s="43" t="s">
        <v>3</v>
      </c>
      <c r="K76" s="43" t="s">
        <v>3</v>
      </c>
      <c r="L76" s="38" t="str">
        <f>_xlfn.CONCAT("Conceitos: ", B76)</f>
        <v>Conceitos: Arquitetura</v>
      </c>
      <c r="M76" s="38" t="str">
        <f>_xlfn.CONCAT(C76," ")</f>
        <v xml:space="preserve">Arqui </v>
      </c>
      <c r="N76" s="38" t="str">
        <f>_xlfn.CONCAT(D76," ")</f>
        <v xml:space="preserve">Peça.A </v>
      </c>
      <c r="O76" s="80" t="str">
        <f>_xlfn.CONCAT(E76," ")</f>
        <v xml:space="preserve">Arq.OST </v>
      </c>
      <c r="P76" s="75" t="str">
        <f>_xlfn.CONCAT(F76, )</f>
        <v>OST_Parts</v>
      </c>
      <c r="Q76" s="38" t="str">
        <f>_xlfn.CONCAT(SUBSTITUTE(L76, "null", " ")," ",SUBSTITUTE(M76, "null", " ")," ",SUBSTITUTE(N76, "null", " ")," ",SUBSTITUTE(O76, "null", " ")," ", SUBSTITUTE(F76, "null", " "))</f>
        <v>Conceitos: Arquitetura Arqui  Peça.A  Arq.OST  OST_Parts</v>
      </c>
      <c r="R76" s="38" t="str">
        <f>_xlfn.CONCAT("Consultar  ",S76)</f>
        <v>Consultar  -</v>
      </c>
      <c r="S76" s="76" t="s">
        <v>27</v>
      </c>
      <c r="T76" s="76" t="s">
        <v>27</v>
      </c>
      <c r="U76" s="42" t="str">
        <f>_xlfn.CONCAT("Arqui-key_",A76)</f>
        <v>Arqui-key_76</v>
      </c>
    </row>
    <row r="77" spans="1:21" ht="7.8" customHeight="1" x14ac:dyDescent="0.3">
      <c r="A77" s="54">
        <v>77</v>
      </c>
      <c r="B77" s="50" t="s">
        <v>87</v>
      </c>
      <c r="C77" s="53" t="s">
        <v>331</v>
      </c>
      <c r="D77" s="53" t="s">
        <v>88</v>
      </c>
      <c r="E77" s="53" t="s">
        <v>91</v>
      </c>
      <c r="F77" s="52" t="s">
        <v>142</v>
      </c>
      <c r="G77" s="43" t="s">
        <v>3</v>
      </c>
      <c r="H77" s="44" t="s">
        <v>3</v>
      </c>
      <c r="I77" s="43" t="s">
        <v>3</v>
      </c>
      <c r="J77" s="43" t="s">
        <v>3</v>
      </c>
      <c r="K77" s="43" t="s">
        <v>3</v>
      </c>
      <c r="L77" s="38" t="str">
        <f>_xlfn.CONCAT("Conceitos: ", B77)</f>
        <v>Conceitos: Arquitetura</v>
      </c>
      <c r="M77" s="38" t="str">
        <f>_xlfn.CONCAT(C77," ")</f>
        <v xml:space="preserve">Arqui </v>
      </c>
      <c r="N77" s="38" t="str">
        <f>_xlfn.CONCAT(D77," ")</f>
        <v xml:space="preserve">Peça.A </v>
      </c>
      <c r="O77" s="80" t="str">
        <f>_xlfn.CONCAT(E77," ")</f>
        <v xml:space="preserve">Arq.OST </v>
      </c>
      <c r="P77" s="75" t="str">
        <f>_xlfn.CONCAT(F77, )</f>
        <v>OST_PathOfTravelLines</v>
      </c>
      <c r="Q77" s="38" t="str">
        <f>_xlfn.CONCAT(SUBSTITUTE(L77, "null", " ")," ",SUBSTITUTE(M77, "null", " ")," ",SUBSTITUTE(N77, "null", " ")," ",SUBSTITUTE(O77, "null", " ")," ", SUBSTITUTE(F77, "null", " "))</f>
        <v>Conceitos: Arquitetura Arqui  Peça.A  Arq.OST  OST_PathOfTravelLines</v>
      </c>
      <c r="R77" s="38" t="str">
        <f>_xlfn.CONCAT("Consultar  ",S77)</f>
        <v>Consultar  -</v>
      </c>
      <c r="S77" s="76" t="s">
        <v>27</v>
      </c>
      <c r="T77" s="76" t="s">
        <v>27</v>
      </c>
      <c r="U77" s="42" t="str">
        <f>_xlfn.CONCAT("Arqui-key_",A77)</f>
        <v>Arqui-key_77</v>
      </c>
    </row>
    <row r="78" spans="1:21" ht="7.8" customHeight="1" x14ac:dyDescent="0.3">
      <c r="A78" s="54">
        <v>78</v>
      </c>
      <c r="B78" s="50" t="s">
        <v>87</v>
      </c>
      <c r="C78" s="53" t="s">
        <v>331</v>
      </c>
      <c r="D78" s="53" t="s">
        <v>88</v>
      </c>
      <c r="E78" s="53" t="s">
        <v>91</v>
      </c>
      <c r="F78" s="52" t="s">
        <v>126</v>
      </c>
      <c r="G78" s="43" t="s">
        <v>3</v>
      </c>
      <c r="H78" s="44" t="s">
        <v>3</v>
      </c>
      <c r="I78" s="43" t="s">
        <v>3</v>
      </c>
      <c r="J78" s="43" t="s">
        <v>3</v>
      </c>
      <c r="K78" s="43" t="s">
        <v>3</v>
      </c>
      <c r="L78" s="38" t="str">
        <f>_xlfn.CONCAT("Conceitos: ", B78)</f>
        <v>Conceitos: Arquitetura</v>
      </c>
      <c r="M78" s="38" t="str">
        <f>_xlfn.CONCAT(C78," ")</f>
        <v xml:space="preserve">Arqui </v>
      </c>
      <c r="N78" s="38" t="str">
        <f>_xlfn.CONCAT(D78," ")</f>
        <v xml:space="preserve">Peça.A </v>
      </c>
      <c r="O78" s="80" t="str">
        <f>_xlfn.CONCAT(E78," ")</f>
        <v xml:space="preserve">Arq.OST </v>
      </c>
      <c r="P78" s="75" t="str">
        <f>_xlfn.CONCAT(F78, )</f>
        <v>OST_Planting</v>
      </c>
      <c r="Q78" s="38" t="str">
        <f>_xlfn.CONCAT(SUBSTITUTE(L78, "null", " ")," ",SUBSTITUTE(M78, "null", " ")," ",SUBSTITUTE(N78, "null", " ")," ",SUBSTITUTE(O78, "null", " ")," ", SUBSTITUTE(F78, "null", " "))</f>
        <v>Conceitos: Arquitetura Arqui  Peça.A  Arq.OST  OST_Planting</v>
      </c>
      <c r="R78" s="38" t="str">
        <f>_xlfn.CONCAT("Consultar  ",S78)</f>
        <v>Consultar  -</v>
      </c>
      <c r="S78" s="76" t="s">
        <v>27</v>
      </c>
      <c r="T78" s="76" t="s">
        <v>27</v>
      </c>
      <c r="U78" s="42" t="str">
        <f>_xlfn.CONCAT("Arqui-key_",A78)</f>
        <v>Arqui-key_78</v>
      </c>
    </row>
    <row r="79" spans="1:21" ht="7.8" customHeight="1" x14ac:dyDescent="0.3">
      <c r="A79" s="54">
        <v>79</v>
      </c>
      <c r="B79" s="50" t="s">
        <v>87</v>
      </c>
      <c r="C79" s="53" t="s">
        <v>331</v>
      </c>
      <c r="D79" s="53" t="s">
        <v>88</v>
      </c>
      <c r="E79" s="53" t="s">
        <v>91</v>
      </c>
      <c r="F79" s="52" t="s">
        <v>153</v>
      </c>
      <c r="G79" s="43" t="s">
        <v>3</v>
      </c>
      <c r="H79" s="44" t="s">
        <v>3</v>
      </c>
      <c r="I79" s="43" t="s">
        <v>3</v>
      </c>
      <c r="J79" s="43" t="s">
        <v>3</v>
      </c>
      <c r="K79" s="43" t="s">
        <v>3</v>
      </c>
      <c r="L79" s="38" t="str">
        <f>_xlfn.CONCAT("Conceitos: ", B79)</f>
        <v>Conceitos: Arquitetura</v>
      </c>
      <c r="M79" s="38" t="str">
        <f>_xlfn.CONCAT(C79," ")</f>
        <v xml:space="preserve">Arqui </v>
      </c>
      <c r="N79" s="38" t="str">
        <f>_xlfn.CONCAT(D79," ")</f>
        <v xml:space="preserve">Peça.A </v>
      </c>
      <c r="O79" s="80" t="str">
        <f>_xlfn.CONCAT(E79," ")</f>
        <v xml:space="preserve">Arq.OST </v>
      </c>
      <c r="P79" s="75" t="str">
        <f>_xlfn.CONCAT(F79, )</f>
        <v>OST_PlumbingEquipment</v>
      </c>
      <c r="Q79" s="38" t="str">
        <f>_xlfn.CONCAT(SUBSTITUTE(L79, "null", " ")," ",SUBSTITUTE(M79, "null", " ")," ",SUBSTITUTE(N79, "null", " ")," ",SUBSTITUTE(O79, "null", " ")," ", SUBSTITUTE(F79, "null", " "))</f>
        <v>Conceitos: Arquitetura Arqui  Peça.A  Arq.OST  OST_PlumbingEquipment</v>
      </c>
      <c r="R79" s="38" t="str">
        <f>_xlfn.CONCAT("Consultar  ",S79)</f>
        <v>Consultar  -</v>
      </c>
      <c r="S79" s="76" t="s">
        <v>27</v>
      </c>
      <c r="T79" s="76" t="s">
        <v>27</v>
      </c>
      <c r="U79" s="42" t="str">
        <f>_xlfn.CONCAT("Arqui-key_",A79)</f>
        <v>Arqui-key_79</v>
      </c>
    </row>
    <row r="80" spans="1:21" ht="7.8" customHeight="1" x14ac:dyDescent="0.3">
      <c r="A80" s="54">
        <v>80</v>
      </c>
      <c r="B80" s="50" t="s">
        <v>87</v>
      </c>
      <c r="C80" s="53" t="s">
        <v>331</v>
      </c>
      <c r="D80" s="53" t="s">
        <v>88</v>
      </c>
      <c r="E80" s="53" t="s">
        <v>91</v>
      </c>
      <c r="F80" s="52" t="s">
        <v>154</v>
      </c>
      <c r="G80" s="43" t="s">
        <v>3</v>
      </c>
      <c r="H80" s="44" t="s">
        <v>3</v>
      </c>
      <c r="I80" s="43" t="s">
        <v>3</v>
      </c>
      <c r="J80" s="43" t="s">
        <v>3</v>
      </c>
      <c r="K80" s="43" t="s">
        <v>3</v>
      </c>
      <c r="L80" s="38" t="str">
        <f>_xlfn.CONCAT("Conceitos: ", B80)</f>
        <v>Conceitos: Arquitetura</v>
      </c>
      <c r="M80" s="38" t="str">
        <f>_xlfn.CONCAT(C80," ")</f>
        <v xml:space="preserve">Arqui </v>
      </c>
      <c r="N80" s="38" t="str">
        <f>_xlfn.CONCAT(D80," ")</f>
        <v xml:space="preserve">Peça.A </v>
      </c>
      <c r="O80" s="80" t="str">
        <f>_xlfn.CONCAT(E80," ")</f>
        <v xml:space="preserve">Arq.OST </v>
      </c>
      <c r="P80" s="75" t="str">
        <f>_xlfn.CONCAT(F80, )</f>
        <v>OST_PlumbingFixtures</v>
      </c>
      <c r="Q80" s="38" t="str">
        <f>_xlfn.CONCAT(SUBSTITUTE(L80, "null", " ")," ",SUBSTITUTE(M80, "null", " ")," ",SUBSTITUTE(N80, "null", " ")," ",SUBSTITUTE(O80, "null", " ")," ", SUBSTITUTE(F80, "null", " "))</f>
        <v>Conceitos: Arquitetura Arqui  Peça.A  Arq.OST  OST_PlumbingFixtures</v>
      </c>
      <c r="R80" s="38" t="str">
        <f>_xlfn.CONCAT("Consultar  ",S80)</f>
        <v>Consultar  -</v>
      </c>
      <c r="S80" s="76" t="s">
        <v>27</v>
      </c>
      <c r="T80" s="76" t="s">
        <v>27</v>
      </c>
      <c r="U80" s="42" t="str">
        <f>_xlfn.CONCAT("Arqui-key_",A80)</f>
        <v>Arqui-key_80</v>
      </c>
    </row>
    <row r="81" spans="1:21" ht="7.8" customHeight="1" x14ac:dyDescent="0.3">
      <c r="A81" s="54">
        <v>81</v>
      </c>
      <c r="B81" s="50" t="s">
        <v>87</v>
      </c>
      <c r="C81" s="53" t="s">
        <v>331</v>
      </c>
      <c r="D81" s="53" t="s">
        <v>88</v>
      </c>
      <c r="E81" s="53" t="s">
        <v>91</v>
      </c>
      <c r="F81" s="52" t="s">
        <v>155</v>
      </c>
      <c r="G81" s="43" t="s">
        <v>3</v>
      </c>
      <c r="H81" s="44" t="s">
        <v>3</v>
      </c>
      <c r="I81" s="43" t="s">
        <v>3</v>
      </c>
      <c r="J81" s="43" t="s">
        <v>3</v>
      </c>
      <c r="K81" s="43" t="s">
        <v>3</v>
      </c>
      <c r="L81" s="38" t="str">
        <f>_xlfn.CONCAT("Conceitos: ", B81)</f>
        <v>Conceitos: Arquitetura</v>
      </c>
      <c r="M81" s="38" t="str">
        <f>_xlfn.CONCAT(C81," ")</f>
        <v xml:space="preserve">Arqui </v>
      </c>
      <c r="N81" s="38" t="str">
        <f>_xlfn.CONCAT(D81," ")</f>
        <v xml:space="preserve">Peça.A </v>
      </c>
      <c r="O81" s="80" t="str">
        <f>_xlfn.CONCAT(E81," ")</f>
        <v xml:space="preserve">Arq.OST </v>
      </c>
      <c r="P81" s="75" t="str">
        <f>_xlfn.CONCAT(F81, )</f>
        <v>OST_PointClouds</v>
      </c>
      <c r="Q81" s="38" t="str">
        <f>_xlfn.CONCAT(SUBSTITUTE(L81, "null", " ")," ",SUBSTITUTE(M81, "null", " ")," ",SUBSTITUTE(N81, "null", " ")," ",SUBSTITUTE(O81, "null", " ")," ", SUBSTITUTE(F81, "null", " "))</f>
        <v>Conceitos: Arquitetura Arqui  Peça.A  Arq.OST  OST_PointClouds</v>
      </c>
      <c r="R81" s="38" t="str">
        <f>_xlfn.CONCAT("Consultar  ",S81)</f>
        <v>Consultar  -</v>
      </c>
      <c r="S81" s="76" t="s">
        <v>27</v>
      </c>
      <c r="T81" s="76" t="s">
        <v>27</v>
      </c>
      <c r="U81" s="42" t="str">
        <f>_xlfn.CONCAT("Arqui-key_",A81)</f>
        <v>Arqui-key_81</v>
      </c>
    </row>
    <row r="82" spans="1:21" ht="7.8" customHeight="1" x14ac:dyDescent="0.3">
      <c r="A82" s="54">
        <v>82</v>
      </c>
      <c r="B82" s="50" t="s">
        <v>87</v>
      </c>
      <c r="C82" s="53" t="s">
        <v>331</v>
      </c>
      <c r="D82" s="53" t="s">
        <v>88</v>
      </c>
      <c r="E82" s="53" t="s">
        <v>91</v>
      </c>
      <c r="F82" s="52" t="s">
        <v>139</v>
      </c>
      <c r="G82" s="43" t="s">
        <v>3</v>
      </c>
      <c r="H82" s="44" t="s">
        <v>3</v>
      </c>
      <c r="I82" s="43" t="s">
        <v>3</v>
      </c>
      <c r="J82" s="43" t="s">
        <v>3</v>
      </c>
      <c r="K82" s="43" t="s">
        <v>3</v>
      </c>
      <c r="L82" s="38" t="str">
        <f>_xlfn.CONCAT("Conceitos: ", B82)</f>
        <v>Conceitos: Arquitetura</v>
      </c>
      <c r="M82" s="38" t="str">
        <f>_xlfn.CONCAT(C82," ")</f>
        <v xml:space="preserve">Arqui </v>
      </c>
      <c r="N82" s="38" t="str">
        <f>_xlfn.CONCAT(D82," ")</f>
        <v xml:space="preserve">Peça.A </v>
      </c>
      <c r="O82" s="80" t="str">
        <f>_xlfn.CONCAT(E82," ")</f>
        <v xml:space="preserve">Arq.OST </v>
      </c>
      <c r="P82" s="75" t="str">
        <f>_xlfn.CONCAT(F82, )</f>
        <v>OST_RailingHandRail</v>
      </c>
      <c r="Q82" s="38" t="str">
        <f>_xlfn.CONCAT(SUBSTITUTE(L82, "null", " ")," ",SUBSTITUTE(M82, "null", " ")," ",SUBSTITUTE(N82, "null", " ")," ",SUBSTITUTE(O82, "null", " ")," ", SUBSTITUTE(F82, "null", " "))</f>
        <v>Conceitos: Arquitetura Arqui  Peça.A  Arq.OST  OST_RailingHandRail</v>
      </c>
      <c r="R82" s="38" t="str">
        <f>_xlfn.CONCAT("Consultar  ",S82)</f>
        <v>Consultar  -</v>
      </c>
      <c r="S82" s="76" t="s">
        <v>27</v>
      </c>
      <c r="T82" s="76" t="s">
        <v>27</v>
      </c>
      <c r="U82" s="42" t="str">
        <f>_xlfn.CONCAT("Arqui-key_",A82)</f>
        <v>Arqui-key_82</v>
      </c>
    </row>
    <row r="83" spans="1:21" ht="7.8" customHeight="1" x14ac:dyDescent="0.3">
      <c r="A83" s="54">
        <v>83</v>
      </c>
      <c r="B83" s="50" t="s">
        <v>87</v>
      </c>
      <c r="C83" s="53" t="s">
        <v>331</v>
      </c>
      <c r="D83" s="53" t="s">
        <v>88</v>
      </c>
      <c r="E83" s="53" t="s">
        <v>91</v>
      </c>
      <c r="F83" s="52" t="s">
        <v>143</v>
      </c>
      <c r="G83" s="43" t="s">
        <v>3</v>
      </c>
      <c r="H83" s="44" t="s">
        <v>3</v>
      </c>
      <c r="I83" s="43" t="s">
        <v>3</v>
      </c>
      <c r="J83" s="43" t="s">
        <v>3</v>
      </c>
      <c r="K83" s="43" t="s">
        <v>3</v>
      </c>
      <c r="L83" s="38" t="str">
        <f>_xlfn.CONCAT("Conceitos: ", B83)</f>
        <v>Conceitos: Arquitetura</v>
      </c>
      <c r="M83" s="38" t="str">
        <f>_xlfn.CONCAT(C83," ")</f>
        <v xml:space="preserve">Arqui </v>
      </c>
      <c r="N83" s="38" t="str">
        <f>_xlfn.CONCAT(D83," ")</f>
        <v xml:space="preserve">Peça.A </v>
      </c>
      <c r="O83" s="80" t="str">
        <f>_xlfn.CONCAT(E83," ")</f>
        <v xml:space="preserve">Arq.OST </v>
      </c>
      <c r="P83" s="75" t="str">
        <f>_xlfn.CONCAT(F83, )</f>
        <v>OST_RailingSystem</v>
      </c>
      <c r="Q83" s="38" t="str">
        <f>_xlfn.CONCAT(SUBSTITUTE(L83, "null", " ")," ",SUBSTITUTE(M83, "null", " ")," ",SUBSTITUTE(N83, "null", " ")," ",SUBSTITUTE(O83, "null", " ")," ", SUBSTITUTE(F83, "null", " "))</f>
        <v>Conceitos: Arquitetura Arqui  Peça.A  Arq.OST  OST_RailingSystem</v>
      </c>
      <c r="R83" s="38" t="str">
        <f>_xlfn.CONCAT("Consultar  ",S83)</f>
        <v>Consultar  -</v>
      </c>
      <c r="S83" s="76" t="s">
        <v>27</v>
      </c>
      <c r="T83" s="76" t="s">
        <v>27</v>
      </c>
      <c r="U83" s="42" t="str">
        <f>_xlfn.CONCAT("Arqui-key_",A83)</f>
        <v>Arqui-key_83</v>
      </c>
    </row>
    <row r="84" spans="1:21" ht="7.8" customHeight="1" x14ac:dyDescent="0.3">
      <c r="A84" s="54">
        <v>84</v>
      </c>
      <c r="B84" s="50" t="s">
        <v>87</v>
      </c>
      <c r="C84" s="53" t="s">
        <v>331</v>
      </c>
      <c r="D84" s="53" t="s">
        <v>88</v>
      </c>
      <c r="E84" s="53" t="s">
        <v>91</v>
      </c>
      <c r="F84" s="52" t="s">
        <v>151</v>
      </c>
      <c r="G84" s="43" t="s">
        <v>3</v>
      </c>
      <c r="H84" s="44" t="s">
        <v>3</v>
      </c>
      <c r="I84" s="43" t="s">
        <v>3</v>
      </c>
      <c r="J84" s="43" t="s">
        <v>3</v>
      </c>
      <c r="K84" s="43" t="s">
        <v>3</v>
      </c>
      <c r="L84" s="38" t="str">
        <f>_xlfn.CONCAT("Conceitos: ", B84)</f>
        <v>Conceitos: Arquitetura</v>
      </c>
      <c r="M84" s="38" t="str">
        <f>_xlfn.CONCAT(C84," ")</f>
        <v xml:space="preserve">Arqui </v>
      </c>
      <c r="N84" s="38" t="str">
        <f>_xlfn.CONCAT(D84," ")</f>
        <v xml:space="preserve">Peça.A </v>
      </c>
      <c r="O84" s="80" t="str">
        <f>_xlfn.CONCAT(E84," ")</f>
        <v xml:space="preserve">Arq.OST </v>
      </c>
      <c r="P84" s="75" t="str">
        <f>_xlfn.CONCAT(F84, )</f>
        <v>OST_RailingTopRail</v>
      </c>
      <c r="Q84" s="38" t="str">
        <f>_xlfn.CONCAT(SUBSTITUTE(L84, "null", " ")," ",SUBSTITUTE(M84, "null", " ")," ",SUBSTITUTE(N84, "null", " ")," ",SUBSTITUTE(O84, "null", " ")," ", SUBSTITUTE(F84, "null", " "))</f>
        <v>Conceitos: Arquitetura Arqui  Peça.A  Arq.OST  OST_RailingTopRail</v>
      </c>
      <c r="R84" s="38" t="str">
        <f>_xlfn.CONCAT("Consultar  ",S84)</f>
        <v>Consultar  -</v>
      </c>
      <c r="S84" s="76" t="s">
        <v>27</v>
      </c>
      <c r="T84" s="76" t="s">
        <v>27</v>
      </c>
      <c r="U84" s="42" t="str">
        <f>_xlfn.CONCAT("Arqui-key_",A84)</f>
        <v>Arqui-key_84</v>
      </c>
    </row>
    <row r="85" spans="1:21" ht="7.8" customHeight="1" x14ac:dyDescent="0.3">
      <c r="A85" s="54">
        <v>85</v>
      </c>
      <c r="B85" s="50" t="s">
        <v>87</v>
      </c>
      <c r="C85" s="53" t="s">
        <v>331</v>
      </c>
      <c r="D85" s="53" t="s">
        <v>88</v>
      </c>
      <c r="E85" s="53" t="s">
        <v>91</v>
      </c>
      <c r="F85" s="52" t="s">
        <v>144</v>
      </c>
      <c r="G85" s="43" t="s">
        <v>3</v>
      </c>
      <c r="H85" s="44" t="s">
        <v>3</v>
      </c>
      <c r="I85" s="43" t="s">
        <v>3</v>
      </c>
      <c r="J85" s="43" t="s">
        <v>3</v>
      </c>
      <c r="K85" s="43" t="s">
        <v>3</v>
      </c>
      <c r="L85" s="38" t="str">
        <f>_xlfn.CONCAT("Conceitos: ", B85)</f>
        <v>Conceitos: Arquitetura</v>
      </c>
      <c r="M85" s="38" t="str">
        <f>_xlfn.CONCAT(C85," ")</f>
        <v xml:space="preserve">Arqui </v>
      </c>
      <c r="N85" s="38" t="str">
        <f>_xlfn.CONCAT(D85," ")</f>
        <v xml:space="preserve">Peça.A </v>
      </c>
      <c r="O85" s="80" t="str">
        <f>_xlfn.CONCAT(E85," ")</f>
        <v xml:space="preserve">Arq.OST </v>
      </c>
      <c r="P85" s="75" t="str">
        <f>_xlfn.CONCAT(F85, )</f>
        <v>OST_Ramps</v>
      </c>
      <c r="Q85" s="38" t="str">
        <f>_xlfn.CONCAT(SUBSTITUTE(L85, "null", " ")," ",SUBSTITUTE(M85, "null", " ")," ",SUBSTITUTE(N85, "null", " ")," ",SUBSTITUTE(O85, "null", " ")," ", SUBSTITUTE(F85, "null", " "))</f>
        <v>Conceitos: Arquitetura Arqui  Peça.A  Arq.OST  OST_Ramps</v>
      </c>
      <c r="R85" s="38" t="str">
        <f>_xlfn.CONCAT("Consultar  ",S85)</f>
        <v>Consultar  -</v>
      </c>
      <c r="S85" s="76" t="s">
        <v>27</v>
      </c>
      <c r="T85" s="76" t="s">
        <v>27</v>
      </c>
      <c r="U85" s="42" t="str">
        <f>_xlfn.CONCAT("Arqui-key_",A85)</f>
        <v>Arqui-key_85</v>
      </c>
    </row>
    <row r="86" spans="1:21" ht="7.8" customHeight="1" x14ac:dyDescent="0.3">
      <c r="A86" s="54">
        <v>86</v>
      </c>
      <c r="B86" s="50" t="s">
        <v>87</v>
      </c>
      <c r="C86" s="53" t="s">
        <v>331</v>
      </c>
      <c r="D86" s="53" t="s">
        <v>88</v>
      </c>
      <c r="E86" s="53" t="s">
        <v>91</v>
      </c>
      <c r="F86" s="52" t="s">
        <v>97</v>
      </c>
      <c r="G86" s="43" t="s">
        <v>3</v>
      </c>
      <c r="H86" s="44" t="s">
        <v>3</v>
      </c>
      <c r="I86" s="43" t="s">
        <v>3</v>
      </c>
      <c r="J86" s="43" t="s">
        <v>3</v>
      </c>
      <c r="K86" s="43" t="s">
        <v>3</v>
      </c>
      <c r="L86" s="38" t="str">
        <f>_xlfn.CONCAT("Conceitos: ", B86)</f>
        <v>Conceitos: Arquitetura</v>
      </c>
      <c r="M86" s="38" t="str">
        <f>_xlfn.CONCAT(C86," ")</f>
        <v xml:space="preserve">Arqui </v>
      </c>
      <c r="N86" s="38" t="str">
        <f>_xlfn.CONCAT(D86," ")</f>
        <v xml:space="preserve">Peça.A </v>
      </c>
      <c r="O86" s="80" t="str">
        <f>_xlfn.CONCAT(E86," ")</f>
        <v xml:space="preserve">Arq.OST </v>
      </c>
      <c r="P86" s="75" t="str">
        <f>_xlfn.CONCAT(F86, )</f>
        <v>OST_Roofs</v>
      </c>
      <c r="Q86" s="38" t="str">
        <f>_xlfn.CONCAT(SUBSTITUTE(L86, "null", " ")," ",SUBSTITUTE(M86, "null", " ")," ",SUBSTITUTE(N86, "null", " ")," ",SUBSTITUTE(O86, "null", " ")," ", SUBSTITUTE(F86, "null", " "))</f>
        <v>Conceitos: Arquitetura Arqui  Peça.A  Arq.OST  OST_Roofs</v>
      </c>
      <c r="R86" s="38" t="str">
        <f>_xlfn.CONCAT("Consultar  ",S86)</f>
        <v>Consultar  -</v>
      </c>
      <c r="S86" s="76" t="s">
        <v>27</v>
      </c>
      <c r="T86" s="76" t="s">
        <v>27</v>
      </c>
      <c r="U86" s="42" t="str">
        <f>_xlfn.CONCAT("Arqui-key_",A86)</f>
        <v>Arqui-key_86</v>
      </c>
    </row>
    <row r="87" spans="1:21" ht="7.8" customHeight="1" x14ac:dyDescent="0.3">
      <c r="A87" s="54">
        <v>87</v>
      </c>
      <c r="B87" s="50" t="s">
        <v>87</v>
      </c>
      <c r="C87" s="53" t="s">
        <v>331</v>
      </c>
      <c r="D87" s="53" t="s">
        <v>88</v>
      </c>
      <c r="E87" s="53" t="s">
        <v>91</v>
      </c>
      <c r="F87" s="52" t="s">
        <v>96</v>
      </c>
      <c r="G87" s="43" t="s">
        <v>3</v>
      </c>
      <c r="H87" s="44" t="s">
        <v>3</v>
      </c>
      <c r="I87" s="43" t="s">
        <v>3</v>
      </c>
      <c r="J87" s="43" t="s">
        <v>3</v>
      </c>
      <c r="K87" s="43" t="s">
        <v>3</v>
      </c>
      <c r="L87" s="38" t="str">
        <f>_xlfn.CONCAT("Conceitos: ", B87)</f>
        <v>Conceitos: Arquitetura</v>
      </c>
      <c r="M87" s="38" t="str">
        <f>_xlfn.CONCAT(C87," ")</f>
        <v xml:space="preserve">Arqui </v>
      </c>
      <c r="N87" s="38" t="str">
        <f>_xlfn.CONCAT(D87," ")</f>
        <v xml:space="preserve">Peça.A </v>
      </c>
      <c r="O87" s="80" t="str">
        <f>_xlfn.CONCAT(E87," ")</f>
        <v xml:space="preserve">Arq.OST </v>
      </c>
      <c r="P87" s="75" t="str">
        <f>_xlfn.CONCAT(F87, )</f>
        <v>OST_RoofSoffit</v>
      </c>
      <c r="Q87" s="38" t="str">
        <f>_xlfn.CONCAT(SUBSTITUTE(L87, "null", " ")," ",SUBSTITUTE(M87, "null", " ")," ",SUBSTITUTE(N87, "null", " ")," ",SUBSTITUTE(O87, "null", " ")," ", SUBSTITUTE(F87, "null", " "))</f>
        <v>Conceitos: Arquitetura Arqui  Peça.A  Arq.OST  OST_RoofSoffit</v>
      </c>
      <c r="R87" s="38" t="str">
        <f>_xlfn.CONCAT("Consultar  ",S87)</f>
        <v>Consultar  -</v>
      </c>
      <c r="S87" s="76" t="s">
        <v>27</v>
      </c>
      <c r="T87" s="76" t="s">
        <v>27</v>
      </c>
      <c r="U87" s="42" t="str">
        <f>_xlfn.CONCAT("Arqui-key_",A87)</f>
        <v>Arqui-key_87</v>
      </c>
    </row>
    <row r="88" spans="1:21" ht="7.8" customHeight="1" x14ac:dyDescent="0.3">
      <c r="A88" s="54">
        <v>88</v>
      </c>
      <c r="B88" s="50" t="s">
        <v>87</v>
      </c>
      <c r="C88" s="53" t="s">
        <v>331</v>
      </c>
      <c r="D88" s="53" t="s">
        <v>88</v>
      </c>
      <c r="E88" s="53" t="s">
        <v>91</v>
      </c>
      <c r="F88" s="52" t="s">
        <v>127</v>
      </c>
      <c r="G88" s="43" t="s">
        <v>3</v>
      </c>
      <c r="H88" s="44" t="s">
        <v>3</v>
      </c>
      <c r="I88" s="43" t="s">
        <v>3</v>
      </c>
      <c r="J88" s="43" t="s">
        <v>3</v>
      </c>
      <c r="K88" s="43" t="s">
        <v>3</v>
      </c>
      <c r="L88" s="38" t="str">
        <f>_xlfn.CONCAT("Conceitos: ", B88)</f>
        <v>Conceitos: Arquitetura</v>
      </c>
      <c r="M88" s="38" t="str">
        <f>_xlfn.CONCAT(C88," ")</f>
        <v xml:space="preserve">Arqui </v>
      </c>
      <c r="N88" s="38" t="str">
        <f>_xlfn.CONCAT(D88," ")</f>
        <v xml:space="preserve">Peça.A </v>
      </c>
      <c r="O88" s="80" t="str">
        <f>_xlfn.CONCAT(E88," ")</f>
        <v xml:space="preserve">Arq.OST </v>
      </c>
      <c r="P88" s="75" t="str">
        <f>_xlfn.CONCAT(F88, )</f>
        <v>OST_RvtLinks</v>
      </c>
      <c r="Q88" s="38" t="str">
        <f>_xlfn.CONCAT(SUBSTITUTE(L88, "null", " ")," ",SUBSTITUTE(M88, "null", " ")," ",SUBSTITUTE(N88, "null", " ")," ",SUBSTITUTE(O88, "null", " ")," ", SUBSTITUTE(F88, "null", " "))</f>
        <v>Conceitos: Arquitetura Arqui  Peça.A  Arq.OST  OST_RvtLinks</v>
      </c>
      <c r="R88" s="38" t="str">
        <f>_xlfn.CONCAT("Consultar  ",S88)</f>
        <v>Consultar  -</v>
      </c>
      <c r="S88" s="76" t="s">
        <v>27</v>
      </c>
      <c r="T88" s="76" t="s">
        <v>27</v>
      </c>
      <c r="U88" s="42" t="str">
        <f>_xlfn.CONCAT("Arqui-key_",A88)</f>
        <v>Arqui-key_88</v>
      </c>
    </row>
    <row r="89" spans="1:21" ht="7.8" customHeight="1" x14ac:dyDescent="0.3">
      <c r="A89" s="54">
        <v>89</v>
      </c>
      <c r="B89" s="50" t="s">
        <v>87</v>
      </c>
      <c r="C89" s="53" t="s">
        <v>331</v>
      </c>
      <c r="D89" s="53" t="s">
        <v>88</v>
      </c>
      <c r="E89" s="53" t="s">
        <v>91</v>
      </c>
      <c r="F89" s="52" t="s">
        <v>107</v>
      </c>
      <c r="G89" s="43" t="s">
        <v>3</v>
      </c>
      <c r="H89" s="44" t="s">
        <v>3</v>
      </c>
      <c r="I89" s="43" t="s">
        <v>3</v>
      </c>
      <c r="J89" s="43" t="s">
        <v>3</v>
      </c>
      <c r="K89" s="43" t="s">
        <v>3</v>
      </c>
      <c r="L89" s="38" t="str">
        <f>_xlfn.CONCAT("Conceitos: ", B89)</f>
        <v>Conceitos: Arquitetura</v>
      </c>
      <c r="M89" s="38" t="str">
        <f>_xlfn.CONCAT(C89," ")</f>
        <v xml:space="preserve">Arqui </v>
      </c>
      <c r="N89" s="38" t="str">
        <f>_xlfn.CONCAT(D89," ")</f>
        <v xml:space="preserve">Peça.A </v>
      </c>
      <c r="O89" s="80" t="str">
        <f>_xlfn.CONCAT(E89," ")</f>
        <v xml:space="preserve">Arq.OST </v>
      </c>
      <c r="P89" s="75" t="str">
        <f>_xlfn.CONCAT(F89, )</f>
        <v>OST_SecurityDevices</v>
      </c>
      <c r="Q89" s="38" t="str">
        <f>_xlfn.CONCAT(SUBSTITUTE(L89, "null", " ")," ",SUBSTITUTE(M89, "null", " ")," ",SUBSTITUTE(N89, "null", " ")," ",SUBSTITUTE(O89, "null", " ")," ", SUBSTITUTE(F89, "null", " "))</f>
        <v>Conceitos: Arquitetura Arqui  Peça.A  Arq.OST  OST_SecurityDevices</v>
      </c>
      <c r="R89" s="38" t="str">
        <f>_xlfn.CONCAT("Consultar  ",S89)</f>
        <v>Consultar  -</v>
      </c>
      <c r="S89" s="76" t="s">
        <v>27</v>
      </c>
      <c r="T89" s="76" t="s">
        <v>27</v>
      </c>
      <c r="U89" s="42" t="str">
        <f>_xlfn.CONCAT("Arqui-key_",A89)</f>
        <v>Arqui-key_89</v>
      </c>
    </row>
    <row r="90" spans="1:21" ht="7.8" customHeight="1" x14ac:dyDescent="0.3">
      <c r="A90" s="54">
        <v>90</v>
      </c>
      <c r="B90" s="50" t="s">
        <v>87</v>
      </c>
      <c r="C90" s="53" t="s">
        <v>331</v>
      </c>
      <c r="D90" s="53" t="s">
        <v>88</v>
      </c>
      <c r="E90" s="53" t="s">
        <v>91</v>
      </c>
      <c r="F90" s="52" t="s">
        <v>108</v>
      </c>
      <c r="G90" s="43" t="s">
        <v>3</v>
      </c>
      <c r="H90" s="44" t="s">
        <v>3</v>
      </c>
      <c r="I90" s="43" t="s">
        <v>3</v>
      </c>
      <c r="J90" s="43" t="s">
        <v>3</v>
      </c>
      <c r="K90" s="43" t="s">
        <v>3</v>
      </c>
      <c r="L90" s="38" t="str">
        <f>_xlfn.CONCAT("Conceitos: ", B90)</f>
        <v>Conceitos: Arquitetura</v>
      </c>
      <c r="M90" s="38" t="str">
        <f>_xlfn.CONCAT(C90," ")</f>
        <v xml:space="preserve">Arqui </v>
      </c>
      <c r="N90" s="38" t="str">
        <f>_xlfn.CONCAT(D90," ")</f>
        <v xml:space="preserve">Peça.A </v>
      </c>
      <c r="O90" s="80" t="str">
        <f>_xlfn.CONCAT(E90," ")</f>
        <v xml:space="preserve">Arq.OST </v>
      </c>
      <c r="P90" s="75" t="str">
        <f>_xlfn.CONCAT(F90, )</f>
        <v>OST_Signage</v>
      </c>
      <c r="Q90" s="38" t="str">
        <f>_xlfn.CONCAT(SUBSTITUTE(L90, "null", " ")," ",SUBSTITUTE(M90, "null", " ")," ",SUBSTITUTE(N90, "null", " ")," ",SUBSTITUTE(O90, "null", " ")," ", SUBSTITUTE(F90, "null", " "))</f>
        <v>Conceitos: Arquitetura Arqui  Peça.A  Arq.OST  OST_Signage</v>
      </c>
      <c r="R90" s="38" t="str">
        <f>_xlfn.CONCAT("Consultar  ",S90)</f>
        <v>Consultar  -</v>
      </c>
      <c r="S90" s="76" t="s">
        <v>27</v>
      </c>
      <c r="T90" s="76" t="s">
        <v>27</v>
      </c>
      <c r="U90" s="42" t="str">
        <f>_xlfn.CONCAT("Arqui-key_",A90)</f>
        <v>Arqui-key_90</v>
      </c>
    </row>
    <row r="91" spans="1:21" ht="7.8" customHeight="1" x14ac:dyDescent="0.3">
      <c r="A91" s="54">
        <v>91</v>
      </c>
      <c r="B91" s="50" t="s">
        <v>87</v>
      </c>
      <c r="C91" s="53" t="s">
        <v>331</v>
      </c>
      <c r="D91" s="53" t="s">
        <v>88</v>
      </c>
      <c r="E91" s="53" t="s">
        <v>91</v>
      </c>
      <c r="F91" s="52" t="s">
        <v>133</v>
      </c>
      <c r="G91" s="43" t="s">
        <v>3</v>
      </c>
      <c r="H91" s="44" t="s">
        <v>3</v>
      </c>
      <c r="I91" s="43" t="s">
        <v>3</v>
      </c>
      <c r="J91" s="43" t="s">
        <v>3</v>
      </c>
      <c r="K91" s="43" t="s">
        <v>3</v>
      </c>
      <c r="L91" s="38" t="str">
        <f>_xlfn.CONCAT("Conceitos: ", B91)</f>
        <v>Conceitos: Arquitetura</v>
      </c>
      <c r="M91" s="38" t="str">
        <f>_xlfn.CONCAT(C91," ")</f>
        <v xml:space="preserve">Arqui </v>
      </c>
      <c r="N91" s="38" t="str">
        <f>_xlfn.CONCAT(D91," ")</f>
        <v xml:space="preserve">Peça.A </v>
      </c>
      <c r="O91" s="80" t="str">
        <f>_xlfn.CONCAT(E91," ")</f>
        <v xml:space="preserve">Arq.OST </v>
      </c>
      <c r="P91" s="75" t="str">
        <f>_xlfn.CONCAT(F91, )</f>
        <v>OST_Site</v>
      </c>
      <c r="Q91" s="38" t="str">
        <f>_xlfn.CONCAT(SUBSTITUTE(L91, "null", " ")," ",SUBSTITUTE(M91, "null", " ")," ",SUBSTITUTE(N91, "null", " ")," ",SUBSTITUTE(O91, "null", " ")," ", SUBSTITUTE(F91, "null", " "))</f>
        <v>Conceitos: Arquitetura Arqui  Peça.A  Arq.OST  OST_Site</v>
      </c>
      <c r="R91" s="38" t="str">
        <f>_xlfn.CONCAT("Consultar  ",S91)</f>
        <v>Consultar  -</v>
      </c>
      <c r="S91" s="76" t="s">
        <v>27</v>
      </c>
      <c r="T91" s="76" t="s">
        <v>27</v>
      </c>
      <c r="U91" s="42" t="str">
        <f>_xlfn.CONCAT("Arqui-key_",A91)</f>
        <v>Arqui-key_91</v>
      </c>
    </row>
    <row r="92" spans="1:21" ht="7.8" customHeight="1" x14ac:dyDescent="0.3">
      <c r="A92" s="54">
        <v>92</v>
      </c>
      <c r="B92" s="50" t="s">
        <v>87</v>
      </c>
      <c r="C92" s="53" t="s">
        <v>331</v>
      </c>
      <c r="D92" s="53" t="s">
        <v>88</v>
      </c>
      <c r="E92" s="53" t="s">
        <v>91</v>
      </c>
      <c r="F92" s="52" t="s">
        <v>132</v>
      </c>
      <c r="G92" s="43" t="s">
        <v>3</v>
      </c>
      <c r="H92" s="44" t="s">
        <v>3</v>
      </c>
      <c r="I92" s="43" t="s">
        <v>3</v>
      </c>
      <c r="J92" s="43" t="s">
        <v>3</v>
      </c>
      <c r="K92" s="43" t="s">
        <v>3</v>
      </c>
      <c r="L92" s="38" t="str">
        <f>_xlfn.CONCAT("Conceitos: ", B92)</f>
        <v>Conceitos: Arquitetura</v>
      </c>
      <c r="M92" s="38" t="str">
        <f>_xlfn.CONCAT(C92," ")</f>
        <v xml:space="preserve">Arqui </v>
      </c>
      <c r="N92" s="38" t="str">
        <f>_xlfn.CONCAT(D92," ")</f>
        <v xml:space="preserve">Peça.A </v>
      </c>
      <c r="O92" s="80" t="str">
        <f>_xlfn.CONCAT(E92," ")</f>
        <v xml:space="preserve">Arq.OST </v>
      </c>
      <c r="P92" s="75" t="str">
        <f>_xlfn.CONCAT(F92, )</f>
        <v>OST_SiteProperty</v>
      </c>
      <c r="Q92" s="38" t="str">
        <f>_xlfn.CONCAT(SUBSTITUTE(L92, "null", " ")," ",SUBSTITUTE(M92, "null", " ")," ",SUBSTITUTE(N92, "null", " ")," ",SUBSTITUTE(O92, "null", " ")," ", SUBSTITUTE(F92, "null", " "))</f>
        <v>Conceitos: Arquitetura Arqui  Peça.A  Arq.OST  OST_SiteProperty</v>
      </c>
      <c r="R92" s="38" t="str">
        <f>_xlfn.CONCAT("Consultar  ",S92)</f>
        <v>Consultar  -</v>
      </c>
      <c r="S92" s="76" t="s">
        <v>27</v>
      </c>
      <c r="T92" s="76" t="s">
        <v>27</v>
      </c>
      <c r="U92" s="42" t="str">
        <f>_xlfn.CONCAT("Arqui-key_",A92)</f>
        <v>Arqui-key_92</v>
      </c>
    </row>
    <row r="93" spans="1:21" ht="7.8" customHeight="1" x14ac:dyDescent="0.3">
      <c r="A93" s="54">
        <v>93</v>
      </c>
      <c r="B93" s="50" t="s">
        <v>87</v>
      </c>
      <c r="C93" s="53" t="s">
        <v>331</v>
      </c>
      <c r="D93" s="53" t="s">
        <v>88</v>
      </c>
      <c r="E93" s="53" t="s">
        <v>91</v>
      </c>
      <c r="F93" s="52" t="s">
        <v>131</v>
      </c>
      <c r="G93" s="43" t="s">
        <v>3</v>
      </c>
      <c r="H93" s="44" t="s">
        <v>3</v>
      </c>
      <c r="I93" s="43" t="s">
        <v>3</v>
      </c>
      <c r="J93" s="43" t="s">
        <v>3</v>
      </c>
      <c r="K93" s="43" t="s">
        <v>3</v>
      </c>
      <c r="L93" s="38" t="str">
        <f>_xlfn.CONCAT("Conceitos: ", B93)</f>
        <v>Conceitos: Arquitetura</v>
      </c>
      <c r="M93" s="38" t="str">
        <f>_xlfn.CONCAT(C93," ")</f>
        <v xml:space="preserve">Arqui </v>
      </c>
      <c r="N93" s="38" t="str">
        <f>_xlfn.CONCAT(D93," ")</f>
        <v xml:space="preserve">Peça.A </v>
      </c>
      <c r="O93" s="80" t="str">
        <f>_xlfn.CONCAT(E93," ")</f>
        <v xml:space="preserve">Arq.OST </v>
      </c>
      <c r="P93" s="75" t="str">
        <f>_xlfn.CONCAT(F93, )</f>
        <v>OST_SitePropertyLineSegment</v>
      </c>
      <c r="Q93" s="38" t="str">
        <f>_xlfn.CONCAT(SUBSTITUTE(L93, "null", " ")," ",SUBSTITUTE(M93, "null", " ")," ",SUBSTITUTE(N93, "null", " ")," ",SUBSTITUTE(O93, "null", " ")," ", SUBSTITUTE(F93, "null", " "))</f>
        <v>Conceitos: Arquitetura Arqui  Peça.A  Arq.OST  OST_SitePropertyLineSegment</v>
      </c>
      <c r="R93" s="38" t="str">
        <f>_xlfn.CONCAT("Consultar  ",S93)</f>
        <v>Consultar  -</v>
      </c>
      <c r="S93" s="76" t="s">
        <v>27</v>
      </c>
      <c r="T93" s="76" t="s">
        <v>27</v>
      </c>
      <c r="U93" s="42" t="str">
        <f>_xlfn.CONCAT("Arqui-key_",A93)</f>
        <v>Arqui-key_93</v>
      </c>
    </row>
    <row r="94" spans="1:21" ht="7.8" customHeight="1" x14ac:dyDescent="0.3">
      <c r="A94" s="54">
        <v>94</v>
      </c>
      <c r="B94" s="50" t="s">
        <v>87</v>
      </c>
      <c r="C94" s="53" t="s">
        <v>331</v>
      </c>
      <c r="D94" s="53" t="s">
        <v>88</v>
      </c>
      <c r="E94" s="53" t="s">
        <v>91</v>
      </c>
      <c r="F94" s="52" t="s">
        <v>109</v>
      </c>
      <c r="G94" s="43" t="s">
        <v>3</v>
      </c>
      <c r="H94" s="44" t="s">
        <v>3</v>
      </c>
      <c r="I94" s="43" t="s">
        <v>3</v>
      </c>
      <c r="J94" s="43" t="s">
        <v>3</v>
      </c>
      <c r="K94" s="43" t="s">
        <v>3</v>
      </c>
      <c r="L94" s="38" t="str">
        <f>_xlfn.CONCAT("Conceitos: ", B94)</f>
        <v>Conceitos: Arquitetura</v>
      </c>
      <c r="M94" s="38" t="str">
        <f>_xlfn.CONCAT(C94," ")</f>
        <v xml:space="preserve">Arqui </v>
      </c>
      <c r="N94" s="38" t="str">
        <f>_xlfn.CONCAT(D94," ")</f>
        <v xml:space="preserve">Peça.A </v>
      </c>
      <c r="O94" s="80" t="str">
        <f>_xlfn.CONCAT(E94," ")</f>
        <v xml:space="preserve">Arq.OST </v>
      </c>
      <c r="P94" s="75" t="str">
        <f>_xlfn.CONCAT(F94, )</f>
        <v>OST_SpecialityEquipment</v>
      </c>
      <c r="Q94" s="38" t="str">
        <f>_xlfn.CONCAT(SUBSTITUTE(L94, "null", " ")," ",SUBSTITUTE(M94, "null", " ")," ",SUBSTITUTE(N94, "null", " ")," ",SUBSTITUTE(O94, "null", " ")," ", SUBSTITUTE(F94, "null", " "))</f>
        <v>Conceitos: Arquitetura Arqui  Peça.A  Arq.OST  OST_SpecialityEquipment</v>
      </c>
      <c r="R94" s="38" t="str">
        <f>_xlfn.CONCAT("Consultar  ",S94)</f>
        <v>Consultar  -</v>
      </c>
      <c r="S94" s="76" t="s">
        <v>27</v>
      </c>
      <c r="T94" s="76" t="s">
        <v>27</v>
      </c>
      <c r="U94" s="42" t="str">
        <f>_xlfn.CONCAT("Arqui-key_",A94)</f>
        <v>Arqui-key_94</v>
      </c>
    </row>
    <row r="95" spans="1:21" ht="7.8" customHeight="1" x14ac:dyDescent="0.3">
      <c r="A95" s="54">
        <v>95</v>
      </c>
      <c r="B95" s="50" t="s">
        <v>87</v>
      </c>
      <c r="C95" s="53" t="s">
        <v>331</v>
      </c>
      <c r="D95" s="53" t="s">
        <v>88</v>
      </c>
      <c r="E95" s="53" t="s">
        <v>91</v>
      </c>
      <c r="F95" s="52" t="s">
        <v>110</v>
      </c>
      <c r="G95" s="43" t="s">
        <v>3</v>
      </c>
      <c r="H95" s="44" t="s">
        <v>3</v>
      </c>
      <c r="I95" s="43" t="s">
        <v>3</v>
      </c>
      <c r="J95" s="43" t="s">
        <v>3</v>
      </c>
      <c r="K95" s="43" t="s">
        <v>3</v>
      </c>
      <c r="L95" s="38" t="str">
        <f>_xlfn.CONCAT("Conceitos: ", B95)</f>
        <v>Conceitos: Arquitetura</v>
      </c>
      <c r="M95" s="38" t="str">
        <f>_xlfn.CONCAT(C95," ")</f>
        <v xml:space="preserve">Arqui </v>
      </c>
      <c r="N95" s="38" t="str">
        <f>_xlfn.CONCAT(D95," ")</f>
        <v xml:space="preserve">Peça.A </v>
      </c>
      <c r="O95" s="80" t="str">
        <f>_xlfn.CONCAT(E95," ")</f>
        <v xml:space="preserve">Arq.OST </v>
      </c>
      <c r="P95" s="75" t="str">
        <f>_xlfn.CONCAT(F95, )</f>
        <v>OST_Sprinklers</v>
      </c>
      <c r="Q95" s="38" t="str">
        <f>_xlfn.CONCAT(SUBSTITUTE(L95, "null", " ")," ",SUBSTITUTE(M95, "null", " ")," ",SUBSTITUTE(N95, "null", " ")," ",SUBSTITUTE(O95, "null", " ")," ", SUBSTITUTE(F95, "null", " "))</f>
        <v>Conceitos: Arquitetura Arqui  Peça.A  Arq.OST  OST_Sprinklers</v>
      </c>
      <c r="R95" s="38" t="str">
        <f>_xlfn.CONCAT("Consultar  ",S95)</f>
        <v>Consultar  -</v>
      </c>
      <c r="S95" s="76" t="s">
        <v>27</v>
      </c>
      <c r="T95" s="76" t="s">
        <v>27</v>
      </c>
      <c r="U95" s="42" t="str">
        <f>_xlfn.CONCAT("Arqui-key_",A95)</f>
        <v>Arqui-key_95</v>
      </c>
    </row>
    <row r="96" spans="1:21" ht="7.8" customHeight="1" x14ac:dyDescent="0.3">
      <c r="A96" s="54">
        <v>96</v>
      </c>
      <c r="B96" s="50" t="s">
        <v>87</v>
      </c>
      <c r="C96" s="53" t="s">
        <v>331</v>
      </c>
      <c r="D96" s="53" t="s">
        <v>88</v>
      </c>
      <c r="E96" s="53" t="s">
        <v>91</v>
      </c>
      <c r="F96" s="52" t="s">
        <v>149</v>
      </c>
      <c r="G96" s="43" t="s">
        <v>3</v>
      </c>
      <c r="H96" s="44" t="s">
        <v>3</v>
      </c>
      <c r="I96" s="43" t="s">
        <v>3</v>
      </c>
      <c r="J96" s="43" t="s">
        <v>3</v>
      </c>
      <c r="K96" s="43" t="s">
        <v>3</v>
      </c>
      <c r="L96" s="38" t="str">
        <f>_xlfn.CONCAT("Conceitos: ", B96)</f>
        <v>Conceitos: Arquitetura</v>
      </c>
      <c r="M96" s="38" t="str">
        <f>_xlfn.CONCAT(C96," ")</f>
        <v xml:space="preserve">Arqui </v>
      </c>
      <c r="N96" s="38" t="str">
        <f>_xlfn.CONCAT(D96," ")</f>
        <v xml:space="preserve">Peça.A </v>
      </c>
      <c r="O96" s="80" t="str">
        <f>_xlfn.CONCAT(E96," ")</f>
        <v xml:space="preserve">Arq.OST </v>
      </c>
      <c r="P96" s="75" t="str">
        <f>_xlfn.CONCAT(F96, )</f>
        <v>OST_Stairs</v>
      </c>
      <c r="Q96" s="38" t="str">
        <f>_xlfn.CONCAT(SUBSTITUTE(L96, "null", " ")," ",SUBSTITUTE(M96, "null", " ")," ",SUBSTITUTE(N96, "null", " ")," ",SUBSTITUTE(O96, "null", " ")," ", SUBSTITUTE(F96, "null", " "))</f>
        <v>Conceitos: Arquitetura Arqui  Peça.A  Arq.OST  OST_Stairs</v>
      </c>
      <c r="R96" s="38" t="str">
        <f>_xlfn.CONCAT("Consultar  ",S96)</f>
        <v>Consultar  -</v>
      </c>
      <c r="S96" s="76" t="s">
        <v>27</v>
      </c>
      <c r="T96" s="76" t="s">
        <v>27</v>
      </c>
      <c r="U96" s="42" t="str">
        <f>_xlfn.CONCAT("Arqui-key_",A96)</f>
        <v>Arqui-key_96</v>
      </c>
    </row>
    <row r="97" spans="1:21" ht="7.8" customHeight="1" x14ac:dyDescent="0.3">
      <c r="A97" s="54">
        <v>97</v>
      </c>
      <c r="B97" s="50" t="s">
        <v>87</v>
      </c>
      <c r="C97" s="53" t="s">
        <v>331</v>
      </c>
      <c r="D97" s="53" t="s">
        <v>88</v>
      </c>
      <c r="E97" s="53" t="s">
        <v>91</v>
      </c>
      <c r="F97" s="52" t="s">
        <v>145</v>
      </c>
      <c r="G97" s="43" t="s">
        <v>3</v>
      </c>
      <c r="H97" s="44" t="s">
        <v>3</v>
      </c>
      <c r="I97" s="43" t="s">
        <v>3</v>
      </c>
      <c r="J97" s="43" t="s">
        <v>3</v>
      </c>
      <c r="K97" s="43" t="s">
        <v>3</v>
      </c>
      <c r="L97" s="38" t="str">
        <f>_xlfn.CONCAT("Conceitos: ", B97)</f>
        <v>Conceitos: Arquitetura</v>
      </c>
      <c r="M97" s="38" t="str">
        <f>_xlfn.CONCAT(C97," ")</f>
        <v xml:space="preserve">Arqui </v>
      </c>
      <c r="N97" s="38" t="str">
        <f>_xlfn.CONCAT(D97," ")</f>
        <v xml:space="preserve">Peça.A </v>
      </c>
      <c r="O97" s="80" t="str">
        <f>_xlfn.CONCAT(E97," ")</f>
        <v xml:space="preserve">Arq.OST </v>
      </c>
      <c r="P97" s="75" t="str">
        <f>_xlfn.CONCAT(F97, )</f>
        <v>OST_StairsLandings</v>
      </c>
      <c r="Q97" s="38" t="str">
        <f>_xlfn.CONCAT(SUBSTITUTE(L97, "null", " ")," ",SUBSTITUTE(M97, "null", " ")," ",SUBSTITUTE(N97, "null", " ")," ",SUBSTITUTE(O97, "null", " ")," ", SUBSTITUTE(F97, "null", " "))</f>
        <v>Conceitos: Arquitetura Arqui  Peça.A  Arq.OST  OST_StairsLandings</v>
      </c>
      <c r="R97" s="38" t="str">
        <f>_xlfn.CONCAT("Consultar  ",S97)</f>
        <v>Consultar  -</v>
      </c>
      <c r="S97" s="76" t="s">
        <v>27</v>
      </c>
      <c r="T97" s="76" t="s">
        <v>27</v>
      </c>
      <c r="U97" s="42" t="str">
        <f>_xlfn.CONCAT("Arqui-key_",A97)</f>
        <v>Arqui-key_97</v>
      </c>
    </row>
    <row r="98" spans="1:21" ht="7.8" customHeight="1" x14ac:dyDescent="0.3">
      <c r="A98" s="54">
        <v>98</v>
      </c>
      <c r="B98" s="50" t="s">
        <v>87</v>
      </c>
      <c r="C98" s="53" t="s">
        <v>331</v>
      </c>
      <c r="D98" s="53" t="s">
        <v>88</v>
      </c>
      <c r="E98" s="53" t="s">
        <v>91</v>
      </c>
      <c r="F98" s="52" t="s">
        <v>146</v>
      </c>
      <c r="G98" s="43" t="s">
        <v>3</v>
      </c>
      <c r="H98" s="44" t="s">
        <v>3</v>
      </c>
      <c r="I98" s="43" t="s">
        <v>3</v>
      </c>
      <c r="J98" s="43" t="s">
        <v>3</v>
      </c>
      <c r="K98" s="43" t="s">
        <v>3</v>
      </c>
      <c r="L98" s="38" t="str">
        <f>_xlfn.CONCAT("Conceitos: ", B98)</f>
        <v>Conceitos: Arquitetura</v>
      </c>
      <c r="M98" s="38" t="str">
        <f>_xlfn.CONCAT(C98," ")</f>
        <v xml:space="preserve">Arqui </v>
      </c>
      <c r="N98" s="38" t="str">
        <f>_xlfn.CONCAT(D98," ")</f>
        <v xml:space="preserve">Peça.A </v>
      </c>
      <c r="O98" s="80" t="str">
        <f>_xlfn.CONCAT(E98," ")</f>
        <v xml:space="preserve">Arq.OST </v>
      </c>
      <c r="P98" s="75" t="str">
        <f>_xlfn.CONCAT(F98, )</f>
        <v>OST_StairsRailing</v>
      </c>
      <c r="Q98" s="38" t="str">
        <f>_xlfn.CONCAT(SUBSTITUTE(L98, "null", " ")," ",SUBSTITUTE(M98, "null", " ")," ",SUBSTITUTE(N98, "null", " ")," ",SUBSTITUTE(O98, "null", " ")," ", SUBSTITUTE(F98, "null", " "))</f>
        <v>Conceitos: Arquitetura Arqui  Peça.A  Arq.OST  OST_StairsRailing</v>
      </c>
      <c r="R98" s="38" t="str">
        <f>_xlfn.CONCAT("Consultar  ",S98)</f>
        <v>Consultar  -</v>
      </c>
      <c r="S98" s="76" t="s">
        <v>27</v>
      </c>
      <c r="T98" s="76" t="s">
        <v>27</v>
      </c>
      <c r="U98" s="42" t="str">
        <f>_xlfn.CONCAT("Arqui-key_",A98)</f>
        <v>Arqui-key_98</v>
      </c>
    </row>
    <row r="99" spans="1:21" ht="7.8" customHeight="1" x14ac:dyDescent="0.3">
      <c r="A99" s="54">
        <v>99</v>
      </c>
      <c r="B99" s="50" t="s">
        <v>87</v>
      </c>
      <c r="C99" s="53" t="s">
        <v>331</v>
      </c>
      <c r="D99" s="53" t="s">
        <v>88</v>
      </c>
      <c r="E99" s="53" t="s">
        <v>91</v>
      </c>
      <c r="F99" s="52" t="s">
        <v>147</v>
      </c>
      <c r="G99" s="43" t="s">
        <v>3</v>
      </c>
      <c r="H99" s="44" t="s">
        <v>3</v>
      </c>
      <c r="I99" s="43" t="s">
        <v>3</v>
      </c>
      <c r="J99" s="43" t="s">
        <v>3</v>
      </c>
      <c r="K99" s="43" t="s">
        <v>3</v>
      </c>
      <c r="L99" s="38" t="str">
        <f>_xlfn.CONCAT("Conceitos: ", B99)</f>
        <v>Conceitos: Arquitetura</v>
      </c>
      <c r="M99" s="38" t="str">
        <f>_xlfn.CONCAT(C99," ")</f>
        <v xml:space="preserve">Arqui </v>
      </c>
      <c r="N99" s="38" t="str">
        <f>_xlfn.CONCAT(D99," ")</f>
        <v xml:space="preserve">Peça.A </v>
      </c>
      <c r="O99" s="80" t="str">
        <f>_xlfn.CONCAT(E99," ")</f>
        <v xml:space="preserve">Arq.OST </v>
      </c>
      <c r="P99" s="75" t="str">
        <f>_xlfn.CONCAT(F99, )</f>
        <v>OST_StairsRuns</v>
      </c>
      <c r="Q99" s="38" t="str">
        <f>_xlfn.CONCAT(SUBSTITUTE(L99, "null", " ")," ",SUBSTITUTE(M99, "null", " ")," ",SUBSTITUTE(N99, "null", " ")," ",SUBSTITUTE(O99, "null", " ")," ", SUBSTITUTE(F99, "null", " "))</f>
        <v>Conceitos: Arquitetura Arqui  Peça.A  Arq.OST  OST_StairsRuns</v>
      </c>
      <c r="R99" s="38" t="str">
        <f>_xlfn.CONCAT("Consultar  ",S99)</f>
        <v>Consultar  -</v>
      </c>
      <c r="S99" s="76" t="s">
        <v>27</v>
      </c>
      <c r="T99" s="76" t="s">
        <v>27</v>
      </c>
      <c r="U99" s="42" t="str">
        <f>_xlfn.CONCAT("Arqui-key_",A99)</f>
        <v>Arqui-key_99</v>
      </c>
    </row>
    <row r="100" spans="1:21" ht="7.8" customHeight="1" x14ac:dyDescent="0.3">
      <c r="A100" s="54">
        <v>100</v>
      </c>
      <c r="B100" s="50" t="s">
        <v>87</v>
      </c>
      <c r="C100" s="53" t="s">
        <v>331</v>
      </c>
      <c r="D100" s="53" t="s">
        <v>88</v>
      </c>
      <c r="E100" s="53" t="s">
        <v>91</v>
      </c>
      <c r="F100" s="52" t="s">
        <v>148</v>
      </c>
      <c r="G100" s="43" t="s">
        <v>3</v>
      </c>
      <c r="H100" s="44" t="s">
        <v>3</v>
      </c>
      <c r="I100" s="43" t="s">
        <v>3</v>
      </c>
      <c r="J100" s="43" t="s">
        <v>3</v>
      </c>
      <c r="K100" s="43" t="s">
        <v>3</v>
      </c>
      <c r="L100" s="38" t="str">
        <f>_xlfn.CONCAT("Conceitos: ", B100)</f>
        <v>Conceitos: Arquitetura</v>
      </c>
      <c r="M100" s="38" t="str">
        <f>_xlfn.CONCAT(C100," ")</f>
        <v xml:space="preserve">Arqui </v>
      </c>
      <c r="N100" s="38" t="str">
        <f>_xlfn.CONCAT(D100," ")</f>
        <v xml:space="preserve">Peça.A </v>
      </c>
      <c r="O100" s="80" t="str">
        <f>_xlfn.CONCAT(E100," ")</f>
        <v xml:space="preserve">Arq.OST </v>
      </c>
      <c r="P100" s="75" t="str">
        <f>_xlfn.CONCAT(F100, )</f>
        <v>OST_StairsSupports</v>
      </c>
      <c r="Q100" s="38" t="str">
        <f>_xlfn.CONCAT(SUBSTITUTE(L100, "null", " ")," ",SUBSTITUTE(M100, "null", " ")," ",SUBSTITUTE(N100, "null", " ")," ",SUBSTITUTE(O100, "null", " ")," ", SUBSTITUTE(F100, "null", " "))</f>
        <v>Conceitos: Arquitetura Arqui  Peça.A  Arq.OST  OST_StairsSupports</v>
      </c>
      <c r="R100" s="38" t="str">
        <f>_xlfn.CONCAT("Consultar  ",S100)</f>
        <v>Consultar  -</v>
      </c>
      <c r="S100" s="76" t="s">
        <v>27</v>
      </c>
      <c r="T100" s="76" t="s">
        <v>27</v>
      </c>
      <c r="U100" s="42" t="str">
        <f>_xlfn.CONCAT("Arqui-key_",A100)</f>
        <v>Arqui-key_100</v>
      </c>
    </row>
    <row r="101" spans="1:21" ht="7.8" customHeight="1" x14ac:dyDescent="0.3">
      <c r="A101" s="54">
        <v>101</v>
      </c>
      <c r="B101" s="50" t="s">
        <v>87</v>
      </c>
      <c r="C101" s="53" t="s">
        <v>331</v>
      </c>
      <c r="D101" s="53" t="s">
        <v>88</v>
      </c>
      <c r="E101" s="53" t="s">
        <v>91</v>
      </c>
      <c r="F101" s="52" t="s">
        <v>150</v>
      </c>
      <c r="G101" s="43" t="s">
        <v>3</v>
      </c>
      <c r="H101" s="44" t="s">
        <v>3</v>
      </c>
      <c r="I101" s="43" t="s">
        <v>3</v>
      </c>
      <c r="J101" s="43" t="s">
        <v>3</v>
      </c>
      <c r="K101" s="43" t="s">
        <v>3</v>
      </c>
      <c r="L101" s="38" t="str">
        <f>_xlfn.CONCAT("Conceitos: ", B101)</f>
        <v>Conceitos: Arquitetura</v>
      </c>
      <c r="M101" s="38" t="str">
        <f>_xlfn.CONCAT(C101," ")</f>
        <v xml:space="preserve">Arqui </v>
      </c>
      <c r="N101" s="38" t="str">
        <f>_xlfn.CONCAT(D101," ")</f>
        <v xml:space="preserve">Peça.A </v>
      </c>
      <c r="O101" s="80" t="str">
        <f>_xlfn.CONCAT(E101," ")</f>
        <v xml:space="preserve">Arq.OST </v>
      </c>
      <c r="P101" s="75" t="str">
        <f>_xlfn.CONCAT(F101, )</f>
        <v>OST_StairsTrisers</v>
      </c>
      <c r="Q101" s="38" t="str">
        <f>_xlfn.CONCAT(SUBSTITUTE(L101, "null", " ")," ",SUBSTITUTE(M101, "null", " ")," ",SUBSTITUTE(N101, "null", " ")," ",SUBSTITUTE(O101, "null", " ")," ", SUBSTITUTE(F101, "null", " "))</f>
        <v>Conceitos: Arquitetura Arqui  Peça.A  Arq.OST  OST_StairsTrisers</v>
      </c>
      <c r="R101" s="38" t="str">
        <f>_xlfn.CONCAT("Consultar  ",S101)</f>
        <v>Consultar  -</v>
      </c>
      <c r="S101" s="76" t="s">
        <v>27</v>
      </c>
      <c r="T101" s="76" t="s">
        <v>27</v>
      </c>
      <c r="U101" s="42" t="str">
        <f>_xlfn.CONCAT("Arqui-key_",A101)</f>
        <v>Arqui-key_101</v>
      </c>
    </row>
    <row r="102" spans="1:21" ht="7.8" customHeight="1" x14ac:dyDescent="0.3">
      <c r="A102" s="54">
        <v>102</v>
      </c>
      <c r="B102" s="50" t="s">
        <v>87</v>
      </c>
      <c r="C102" s="53" t="s">
        <v>331</v>
      </c>
      <c r="D102" s="53" t="s">
        <v>88</v>
      </c>
      <c r="E102" s="53" t="s">
        <v>91</v>
      </c>
      <c r="F102" s="52" t="s">
        <v>138</v>
      </c>
      <c r="G102" s="43" t="s">
        <v>3</v>
      </c>
      <c r="H102" s="44" t="s">
        <v>3</v>
      </c>
      <c r="I102" s="43" t="s">
        <v>3</v>
      </c>
      <c r="J102" s="43" t="s">
        <v>3</v>
      </c>
      <c r="K102" s="43" t="s">
        <v>3</v>
      </c>
      <c r="L102" s="38" t="str">
        <f>_xlfn.CONCAT("Conceitos: ", B102)</f>
        <v>Conceitos: Arquitetura</v>
      </c>
      <c r="M102" s="38" t="str">
        <f>_xlfn.CONCAT(C102," ")</f>
        <v xml:space="preserve">Arqui </v>
      </c>
      <c r="N102" s="38" t="str">
        <f>_xlfn.CONCAT(D102," ")</f>
        <v xml:space="preserve">Peça.A </v>
      </c>
      <c r="O102" s="80" t="str">
        <f>_xlfn.CONCAT(E102," ")</f>
        <v xml:space="preserve">Arq.OST </v>
      </c>
      <c r="P102" s="75" t="str">
        <f>_xlfn.CONCAT(F102, )</f>
        <v>OST_TelephoneDevices</v>
      </c>
      <c r="Q102" s="38" t="str">
        <f>_xlfn.CONCAT(SUBSTITUTE(L102, "null", " ")," ",SUBSTITUTE(M102, "null", " ")," ",SUBSTITUTE(N102, "null", " ")," ",SUBSTITUTE(O102, "null", " ")," ", SUBSTITUTE(F102, "null", " "))</f>
        <v>Conceitos: Arquitetura Arqui  Peça.A  Arq.OST  OST_TelephoneDevices</v>
      </c>
      <c r="R102" s="38" t="str">
        <f>_xlfn.CONCAT("Consultar  ",S102)</f>
        <v>Consultar  -</v>
      </c>
      <c r="S102" s="76" t="s">
        <v>27</v>
      </c>
      <c r="T102" s="76" t="s">
        <v>27</v>
      </c>
      <c r="U102" s="42" t="str">
        <f>_xlfn.CONCAT("Arqui-key_",A102)</f>
        <v>Arqui-key_102</v>
      </c>
    </row>
    <row r="103" spans="1:21" ht="7.8" customHeight="1" x14ac:dyDescent="0.3">
      <c r="A103" s="54">
        <v>103</v>
      </c>
      <c r="B103" s="50" t="s">
        <v>87</v>
      </c>
      <c r="C103" s="53" t="s">
        <v>331</v>
      </c>
      <c r="D103" s="53" t="s">
        <v>88</v>
      </c>
      <c r="E103" s="53" t="s">
        <v>91</v>
      </c>
      <c r="F103" s="52" t="s">
        <v>135</v>
      </c>
      <c r="G103" s="43" t="s">
        <v>3</v>
      </c>
      <c r="H103" s="44" t="s">
        <v>3</v>
      </c>
      <c r="I103" s="43" t="s">
        <v>3</v>
      </c>
      <c r="J103" s="43" t="s">
        <v>3</v>
      </c>
      <c r="K103" s="43" t="s">
        <v>3</v>
      </c>
      <c r="L103" s="38" t="str">
        <f>_xlfn.CONCAT("Conceitos: ", B103)</f>
        <v>Conceitos: Arquitetura</v>
      </c>
      <c r="M103" s="38" t="str">
        <f>_xlfn.CONCAT(C103," ")</f>
        <v xml:space="preserve">Arqui </v>
      </c>
      <c r="N103" s="38" t="str">
        <f>_xlfn.CONCAT(D103," ")</f>
        <v xml:space="preserve">Peça.A </v>
      </c>
      <c r="O103" s="80" t="str">
        <f>_xlfn.CONCAT(E103," ")</f>
        <v xml:space="preserve">Arq.OST </v>
      </c>
      <c r="P103" s="75" t="str">
        <f>_xlfn.CONCAT(F103, )</f>
        <v>OST_Toposolid</v>
      </c>
      <c r="Q103" s="38" t="str">
        <f>_xlfn.CONCAT(SUBSTITUTE(L103, "null", " ")," ",SUBSTITUTE(M103, "null", " ")," ",SUBSTITUTE(N103, "null", " ")," ",SUBSTITUTE(O103, "null", " ")," ", SUBSTITUTE(F103, "null", " "))</f>
        <v>Conceitos: Arquitetura Arqui  Peça.A  Arq.OST  OST_Toposolid</v>
      </c>
      <c r="R103" s="38" t="str">
        <f>_xlfn.CONCAT("Consultar  ",S103)</f>
        <v>Consultar  -</v>
      </c>
      <c r="S103" s="76" t="s">
        <v>27</v>
      </c>
      <c r="T103" s="76" t="s">
        <v>27</v>
      </c>
      <c r="U103" s="42" t="str">
        <f>_xlfn.CONCAT("Arqui-key_",A103)</f>
        <v>Arqui-key_103</v>
      </c>
    </row>
    <row r="104" spans="1:21" ht="7.8" customHeight="1" x14ac:dyDescent="0.3">
      <c r="A104" s="54">
        <v>104</v>
      </c>
      <c r="B104" s="50" t="s">
        <v>87</v>
      </c>
      <c r="C104" s="53" t="s">
        <v>331</v>
      </c>
      <c r="D104" s="53" t="s">
        <v>88</v>
      </c>
      <c r="E104" s="53" t="s">
        <v>91</v>
      </c>
      <c r="F104" s="52" t="s">
        <v>134</v>
      </c>
      <c r="G104" s="43" t="s">
        <v>3</v>
      </c>
      <c r="H104" s="44" t="s">
        <v>3</v>
      </c>
      <c r="I104" s="43" t="s">
        <v>3</v>
      </c>
      <c r="J104" s="43" t="s">
        <v>3</v>
      </c>
      <c r="K104" s="43" t="s">
        <v>3</v>
      </c>
      <c r="L104" s="38" t="str">
        <f>_xlfn.CONCAT("Conceitos: ", B104)</f>
        <v>Conceitos: Arquitetura</v>
      </c>
      <c r="M104" s="38" t="str">
        <f>_xlfn.CONCAT(C104," ")</f>
        <v xml:space="preserve">Arqui </v>
      </c>
      <c r="N104" s="38" t="str">
        <f>_xlfn.CONCAT(D104," ")</f>
        <v xml:space="preserve">Peça.A </v>
      </c>
      <c r="O104" s="80" t="str">
        <f>_xlfn.CONCAT(E104," ")</f>
        <v xml:space="preserve">Arq.OST </v>
      </c>
      <c r="P104" s="75" t="str">
        <f>_xlfn.CONCAT(F104, )</f>
        <v>OST_ToposolidLink</v>
      </c>
      <c r="Q104" s="38" t="str">
        <f>_xlfn.CONCAT(SUBSTITUTE(L104, "null", " ")," ",SUBSTITUTE(M104, "null", " ")," ",SUBSTITUTE(N104, "null", " ")," ",SUBSTITUTE(O104, "null", " ")," ", SUBSTITUTE(F104, "null", " "))</f>
        <v>Conceitos: Arquitetura Arqui  Peça.A  Arq.OST  OST_ToposolidLink</v>
      </c>
      <c r="R104" s="38" t="str">
        <f>_xlfn.CONCAT("Consultar  ",S104)</f>
        <v>Consultar  -</v>
      </c>
      <c r="S104" s="76" t="s">
        <v>27</v>
      </c>
      <c r="T104" s="76" t="s">
        <v>27</v>
      </c>
      <c r="U104" s="42" t="str">
        <f>_xlfn.CONCAT("Arqui-key_",A104)</f>
        <v>Arqui-key_104</v>
      </c>
    </row>
    <row r="105" spans="1:21" ht="7.8" customHeight="1" x14ac:dyDescent="0.3">
      <c r="A105" s="54">
        <v>105</v>
      </c>
      <c r="B105" s="50" t="s">
        <v>87</v>
      </c>
      <c r="C105" s="53" t="s">
        <v>331</v>
      </c>
      <c r="D105" s="53" t="s">
        <v>88</v>
      </c>
      <c r="E105" s="53" t="s">
        <v>91</v>
      </c>
      <c r="F105" s="52" t="s">
        <v>152</v>
      </c>
      <c r="G105" s="43" t="s">
        <v>3</v>
      </c>
      <c r="H105" s="44" t="s">
        <v>3</v>
      </c>
      <c r="I105" s="43" t="s">
        <v>3</v>
      </c>
      <c r="J105" s="43" t="s">
        <v>3</v>
      </c>
      <c r="K105" s="43" t="s">
        <v>3</v>
      </c>
      <c r="L105" s="38" t="str">
        <f>_xlfn.CONCAT("Conceitos: ", B105)</f>
        <v>Conceitos: Arquitetura</v>
      </c>
      <c r="M105" s="38" t="str">
        <f>_xlfn.CONCAT(C105," ")</f>
        <v xml:space="preserve">Arqui </v>
      </c>
      <c r="N105" s="38" t="str">
        <f>_xlfn.CONCAT(D105," ")</f>
        <v xml:space="preserve">Peça.A </v>
      </c>
      <c r="O105" s="80" t="str">
        <f>_xlfn.CONCAT(E105," ")</f>
        <v xml:space="preserve">Arq.OST </v>
      </c>
      <c r="P105" s="75" t="str">
        <f>_xlfn.CONCAT(F105, )</f>
        <v>OST_VerticalCirculation</v>
      </c>
      <c r="Q105" s="38" t="str">
        <f>_xlfn.CONCAT(SUBSTITUTE(L105, "null", " ")," ",SUBSTITUTE(M105, "null", " ")," ",SUBSTITUTE(N105, "null", " ")," ",SUBSTITUTE(O105, "null", " ")," ", SUBSTITUTE(F105, "null", " "))</f>
        <v>Conceitos: Arquitetura Arqui  Peça.A  Arq.OST  OST_VerticalCirculation</v>
      </c>
      <c r="R105" s="38" t="str">
        <f>_xlfn.CONCAT("Consultar  ",S105)</f>
        <v>Consultar  -</v>
      </c>
      <c r="S105" s="76" t="s">
        <v>27</v>
      </c>
      <c r="T105" s="76" t="s">
        <v>27</v>
      </c>
      <c r="U105" s="42" t="str">
        <f>_xlfn.CONCAT("Arqui-key_",A105)</f>
        <v>Arqui-key_105</v>
      </c>
    </row>
    <row r="106" spans="1:21" ht="7.8" customHeight="1" x14ac:dyDescent="0.3">
      <c r="A106" s="54">
        <v>106</v>
      </c>
      <c r="B106" s="50" t="s">
        <v>87</v>
      </c>
      <c r="C106" s="53" t="s">
        <v>331</v>
      </c>
      <c r="D106" s="53" t="s">
        <v>88</v>
      </c>
      <c r="E106" s="53" t="s">
        <v>91</v>
      </c>
      <c r="F106" s="52" t="s">
        <v>76</v>
      </c>
      <c r="G106" s="43" t="s">
        <v>3</v>
      </c>
      <c r="H106" s="44" t="s">
        <v>3</v>
      </c>
      <c r="I106" s="43" t="s">
        <v>3</v>
      </c>
      <c r="J106" s="43" t="s">
        <v>3</v>
      </c>
      <c r="K106" s="43" t="s">
        <v>3</v>
      </c>
      <c r="L106" s="38" t="str">
        <f>_xlfn.CONCAT("Conceitos: ", B106)</f>
        <v>Conceitos: Arquitetura</v>
      </c>
      <c r="M106" s="38" t="str">
        <f>_xlfn.CONCAT(C106," ")</f>
        <v xml:space="preserve">Arqui </v>
      </c>
      <c r="N106" s="38" t="str">
        <f>_xlfn.CONCAT(D106," ")</f>
        <v xml:space="preserve">Peça.A </v>
      </c>
      <c r="O106" s="80" t="str">
        <f>_xlfn.CONCAT(E106," ")</f>
        <v xml:space="preserve">Arq.OST </v>
      </c>
      <c r="P106" s="75" t="str">
        <f>_xlfn.CONCAT(F106, )</f>
        <v>OST_Walls</v>
      </c>
      <c r="Q106" s="38" t="str">
        <f>_xlfn.CONCAT(SUBSTITUTE(L106, "null", " ")," ",SUBSTITUTE(M106, "null", " ")," ",SUBSTITUTE(N106, "null", " ")," ",SUBSTITUTE(O106, "null", " ")," ", SUBSTITUTE(F106, "null", " "))</f>
        <v>Conceitos: Arquitetura Arqui  Peça.A  Arq.OST  OST_Walls</v>
      </c>
      <c r="R106" s="38" t="str">
        <f>_xlfn.CONCAT("Consultar  ",S106)</f>
        <v>Consultar  -</v>
      </c>
      <c r="S106" s="76" t="s">
        <v>27</v>
      </c>
      <c r="T106" s="76" t="s">
        <v>27</v>
      </c>
      <c r="U106" s="42" t="str">
        <f>_xlfn.CONCAT("Arqui-key_",A106)</f>
        <v>Arqui-key_106</v>
      </c>
    </row>
    <row r="107" spans="1:21" ht="7.8" customHeight="1" x14ac:dyDescent="0.3">
      <c r="A107" s="54">
        <v>107</v>
      </c>
      <c r="B107" s="50" t="s">
        <v>87</v>
      </c>
      <c r="C107" s="53" t="s">
        <v>331</v>
      </c>
      <c r="D107" s="53" t="s">
        <v>88</v>
      </c>
      <c r="E107" s="53" t="s">
        <v>91</v>
      </c>
      <c r="F107" s="52" t="s">
        <v>103</v>
      </c>
      <c r="G107" s="43" t="s">
        <v>3</v>
      </c>
      <c r="H107" s="44" t="s">
        <v>3</v>
      </c>
      <c r="I107" s="43" t="s">
        <v>3</v>
      </c>
      <c r="J107" s="43" t="s">
        <v>3</v>
      </c>
      <c r="K107" s="43" t="s">
        <v>3</v>
      </c>
      <c r="L107" s="38" t="str">
        <f>_xlfn.CONCAT("Conceitos: ", B107)</f>
        <v>Conceitos: Arquitetura</v>
      </c>
      <c r="M107" s="38" t="str">
        <f>_xlfn.CONCAT(C107," ")</f>
        <v xml:space="preserve">Arqui </v>
      </c>
      <c r="N107" s="38" t="str">
        <f>_xlfn.CONCAT(D107," ")</f>
        <v xml:space="preserve">Peça.A </v>
      </c>
      <c r="O107" s="80" t="str">
        <f>_xlfn.CONCAT(E107," ")</f>
        <v xml:space="preserve">Arq.OST </v>
      </c>
      <c r="P107" s="75" t="str">
        <f>_xlfn.CONCAT(F107, )</f>
        <v>OST_Windows</v>
      </c>
      <c r="Q107" s="38" t="str">
        <f>_xlfn.CONCAT(SUBSTITUTE(L107, "null", " ")," ",SUBSTITUTE(M107, "null", " ")," ",SUBSTITUTE(N107, "null", " ")," ",SUBSTITUTE(O107, "null", " ")," ", SUBSTITUTE(F107, "null", " "))</f>
        <v>Conceitos: Arquitetura Arqui  Peça.A  Arq.OST  OST_Windows</v>
      </c>
      <c r="R107" s="38" t="str">
        <f>_xlfn.CONCAT("Consultar  ",S107)</f>
        <v>Consultar  -</v>
      </c>
      <c r="S107" s="76" t="s">
        <v>27</v>
      </c>
      <c r="T107" s="76" t="s">
        <v>27</v>
      </c>
      <c r="U107" s="42" t="str">
        <f>_xlfn.CONCAT("Arqui-key_",A107)</f>
        <v>Arqui-key_107</v>
      </c>
    </row>
    <row r="108" spans="1:21" ht="7.8" customHeight="1" x14ac:dyDescent="0.3">
      <c r="A108" s="54">
        <v>108</v>
      </c>
      <c r="B108" s="50" t="s">
        <v>87</v>
      </c>
      <c r="C108" s="53" t="s">
        <v>331</v>
      </c>
      <c r="D108" s="53" t="s">
        <v>89</v>
      </c>
      <c r="E108" s="53" t="s">
        <v>196</v>
      </c>
      <c r="F108" s="52" t="s">
        <v>224</v>
      </c>
      <c r="G108" s="43" t="s">
        <v>3</v>
      </c>
      <c r="H108" s="44" t="s">
        <v>3</v>
      </c>
      <c r="I108" s="43" t="s">
        <v>3</v>
      </c>
      <c r="J108" s="43" t="s">
        <v>3</v>
      </c>
      <c r="K108" s="43" t="s">
        <v>3</v>
      </c>
      <c r="L108" s="38" t="str">
        <f>_xlfn.CONCAT("Conceitos: ", B108)</f>
        <v>Conceitos: Arquitetura</v>
      </c>
      <c r="M108" s="38" t="str">
        <f>_xlfn.CONCAT(C108," ")</f>
        <v xml:space="preserve">Arqui </v>
      </c>
      <c r="N108" s="38" t="str">
        <f>_xlfn.CONCAT(D108," ")</f>
        <v xml:space="preserve">Projeto.A </v>
      </c>
      <c r="O108" s="80" t="str">
        <f>_xlfn.CONCAT(E108," ")</f>
        <v xml:space="preserve">Conjunto </v>
      </c>
      <c r="P108" s="75" t="str">
        <f>_xlfn.CONCAT(F108, )</f>
        <v>P_ifcElementAssembly</v>
      </c>
      <c r="Q108" s="38" t="str">
        <f>_xlfn.CONCAT(SUBSTITUTE(L108, "null", " ")," ",SUBSTITUTE(M108, "null", " ")," ",SUBSTITUTE(N108, "null", " ")," ",SUBSTITUTE(O108, "null", " ")," ", SUBSTITUTE(F108, "null", " "))</f>
        <v>Conceitos: Arquitetura Arqui  Projeto.A  Conjunto  P_ifcElementAssembly</v>
      </c>
      <c r="R108" s="38" t="str">
        <f>_xlfn.CONCAT("Consultar  ",S108)</f>
        <v>Consultar  -</v>
      </c>
      <c r="S108" s="76" t="s">
        <v>27</v>
      </c>
      <c r="T108" s="76" t="s">
        <v>27</v>
      </c>
      <c r="U108" s="42" t="str">
        <f>_xlfn.CONCAT("Arqui-key_",A108)</f>
        <v>Arqui-key_108</v>
      </c>
    </row>
    <row r="109" spans="1:21" ht="7.8" customHeight="1" x14ac:dyDescent="0.3">
      <c r="A109" s="54">
        <v>109</v>
      </c>
      <c r="B109" s="50" t="s">
        <v>87</v>
      </c>
      <c r="C109" s="53" t="s">
        <v>331</v>
      </c>
      <c r="D109" s="53" t="s">
        <v>89</v>
      </c>
      <c r="E109" s="53" t="s">
        <v>197</v>
      </c>
      <c r="F109" s="52" t="s">
        <v>225</v>
      </c>
      <c r="G109" s="43" t="s">
        <v>3</v>
      </c>
      <c r="H109" s="44" t="s">
        <v>3</v>
      </c>
      <c r="I109" s="43" t="s">
        <v>3</v>
      </c>
      <c r="J109" s="43" t="s">
        <v>3</v>
      </c>
      <c r="K109" s="43" t="s">
        <v>3</v>
      </c>
      <c r="L109" s="38" t="str">
        <f>_xlfn.CONCAT("Conceitos: ", B109)</f>
        <v>Conceitos: Arquitetura</v>
      </c>
      <c r="M109" s="38" t="str">
        <f>_xlfn.CONCAT(C109," ")</f>
        <v xml:space="preserve">Arqui </v>
      </c>
      <c r="N109" s="38" t="str">
        <f>_xlfn.CONCAT(D109," ")</f>
        <v xml:space="preserve">Projeto.A </v>
      </c>
      <c r="O109" s="80" t="str">
        <f>_xlfn.CONCAT(E109," ")</f>
        <v xml:space="preserve">AudioVisual </v>
      </c>
      <c r="P109" s="75" t="str">
        <f>_xlfn.CONCAT(F109, )</f>
        <v>P_ifcAudioVisuaIAppIiance</v>
      </c>
      <c r="Q109" s="38" t="str">
        <f>_xlfn.CONCAT(SUBSTITUTE(L109, "null", " ")," ",SUBSTITUTE(M109, "null", " ")," ",SUBSTITUTE(N109, "null", " ")," ",SUBSTITUTE(O109, "null", " ")," ", SUBSTITUTE(F109, "null", " "))</f>
        <v>Conceitos: Arquitetura Arqui  Projeto.A  AudioVisual  P_ifcAudioVisuaIAppIiance</v>
      </c>
      <c r="R109" s="38" t="str">
        <f>_xlfn.CONCAT("Consultar  ",S109)</f>
        <v>Consultar  -</v>
      </c>
      <c r="S109" s="76" t="s">
        <v>27</v>
      </c>
      <c r="T109" s="76" t="s">
        <v>27</v>
      </c>
      <c r="U109" s="42" t="str">
        <f>_xlfn.CONCAT("Arqui-key_",A109)</f>
        <v>Arqui-key_109</v>
      </c>
    </row>
    <row r="110" spans="1:21" ht="7.8" customHeight="1" x14ac:dyDescent="0.3">
      <c r="A110" s="54">
        <v>110</v>
      </c>
      <c r="B110" s="50" t="s">
        <v>87</v>
      </c>
      <c r="C110" s="53" t="s">
        <v>331</v>
      </c>
      <c r="D110" s="53" t="s">
        <v>89</v>
      </c>
      <c r="E110" s="53" t="s">
        <v>198</v>
      </c>
      <c r="F110" s="53" t="s">
        <v>226</v>
      </c>
      <c r="G110" s="43" t="s">
        <v>3</v>
      </c>
      <c r="H110" s="44" t="s">
        <v>3</v>
      </c>
      <c r="I110" s="43" t="s">
        <v>3</v>
      </c>
      <c r="J110" s="43" t="s">
        <v>3</v>
      </c>
      <c r="K110" s="43" t="s">
        <v>3</v>
      </c>
      <c r="L110" s="38" t="str">
        <f>_xlfn.CONCAT("Conceitos: ", B110)</f>
        <v>Conceitos: Arquitetura</v>
      </c>
      <c r="M110" s="38" t="str">
        <f>_xlfn.CONCAT(C110," ")</f>
        <v xml:space="preserve">Arqui </v>
      </c>
      <c r="N110" s="38" t="str">
        <f>_xlfn.CONCAT(D110," ")</f>
        <v xml:space="preserve">Projeto.A </v>
      </c>
      <c r="O110" s="80" t="str">
        <f>_xlfn.CONCAT(E110," ")</f>
        <v xml:space="preserve">Piso </v>
      </c>
      <c r="P110" s="75" t="str">
        <f>_xlfn.CONCAT(F110, )</f>
        <v>P_ifcSlab</v>
      </c>
      <c r="Q110" s="38" t="str">
        <f>_xlfn.CONCAT(SUBSTITUTE(L110, "null", " ")," ",SUBSTITUTE(M110, "null", " ")," ",SUBSTITUTE(N110, "null", " ")," ",SUBSTITUTE(O110, "null", " ")," ", SUBSTITUTE(F110, "null", " "))</f>
        <v>Conceitos: Arquitetura Arqui  Projeto.A  Piso  P_ifcSlab</v>
      </c>
      <c r="R110" s="38" t="str">
        <f>_xlfn.CONCAT("Consultar  ",S110)</f>
        <v>Consultar  -</v>
      </c>
      <c r="S110" s="76" t="s">
        <v>27</v>
      </c>
      <c r="T110" s="76" t="s">
        <v>27</v>
      </c>
      <c r="U110" s="42" t="str">
        <f>_xlfn.CONCAT("Arqui-key_",A110)</f>
        <v>Arqui-key_110</v>
      </c>
    </row>
    <row r="111" spans="1:21" ht="7.8" customHeight="1" x14ac:dyDescent="0.3">
      <c r="A111" s="54">
        <v>111</v>
      </c>
      <c r="B111" s="50" t="s">
        <v>87</v>
      </c>
      <c r="C111" s="53" t="s">
        <v>331</v>
      </c>
      <c r="D111" s="53" t="s">
        <v>89</v>
      </c>
      <c r="E111" s="53" t="s">
        <v>199</v>
      </c>
      <c r="F111" s="52" t="s">
        <v>227</v>
      </c>
      <c r="G111" s="43" t="s">
        <v>3</v>
      </c>
      <c r="H111" s="44" t="s">
        <v>3</v>
      </c>
      <c r="I111" s="43" t="s">
        <v>3</v>
      </c>
      <c r="J111" s="43" t="s">
        <v>3</v>
      </c>
      <c r="K111" s="43" t="s">
        <v>3</v>
      </c>
      <c r="L111" s="38" t="str">
        <f>_xlfn.CONCAT("Conceitos: ", B111)</f>
        <v>Conceitos: Arquitetura</v>
      </c>
      <c r="M111" s="38" t="str">
        <f>_xlfn.CONCAT(C111," ")</f>
        <v xml:space="preserve">Arqui </v>
      </c>
      <c r="N111" s="38" t="str">
        <f>_xlfn.CONCAT(D111," ")</f>
        <v xml:space="preserve">Projeto.A </v>
      </c>
      <c r="O111" s="80" t="str">
        <f>_xlfn.CONCAT(E111," ")</f>
        <v xml:space="preserve">Mobiliário </v>
      </c>
      <c r="P111" s="75" t="str">
        <f>_xlfn.CONCAT(F111, )</f>
        <v>P_ifcFurniture</v>
      </c>
      <c r="Q111" s="38" t="str">
        <f>_xlfn.CONCAT(SUBSTITUTE(L111, "null", " ")," ",SUBSTITUTE(M111, "null", " ")," ",SUBSTITUTE(N111, "null", " ")," ",SUBSTITUTE(O111, "null", " ")," ", SUBSTITUTE(F111, "null", " "))</f>
        <v>Conceitos: Arquitetura Arqui  Projeto.A  Mobiliário  P_ifcFurniture</v>
      </c>
      <c r="R111" s="38" t="str">
        <f>_xlfn.CONCAT("Consultar  ",S111)</f>
        <v>Consultar  -</v>
      </c>
      <c r="S111" s="76" t="s">
        <v>27</v>
      </c>
      <c r="T111" s="76" t="s">
        <v>27</v>
      </c>
      <c r="U111" s="42" t="str">
        <f>_xlfn.CONCAT("Arqui-key_",A111)</f>
        <v>Arqui-key_111</v>
      </c>
    </row>
    <row r="112" spans="1:21" ht="7.8" customHeight="1" x14ac:dyDescent="0.3">
      <c r="A112" s="54">
        <v>112</v>
      </c>
      <c r="B112" s="50" t="s">
        <v>87</v>
      </c>
      <c r="C112" s="53" t="s">
        <v>331</v>
      </c>
      <c r="D112" s="53" t="s">
        <v>89</v>
      </c>
      <c r="E112" s="53" t="s">
        <v>218</v>
      </c>
      <c r="F112" s="52" t="s">
        <v>228</v>
      </c>
      <c r="G112" s="43" t="s">
        <v>3</v>
      </c>
      <c r="H112" s="44" t="s">
        <v>3</v>
      </c>
      <c r="I112" s="43" t="s">
        <v>3</v>
      </c>
      <c r="J112" s="43" t="s">
        <v>3</v>
      </c>
      <c r="K112" s="43" t="s">
        <v>3</v>
      </c>
      <c r="L112" s="38" t="str">
        <f>_xlfn.CONCAT("Conceitos: ", B112)</f>
        <v>Conceitos: Arquitetura</v>
      </c>
      <c r="M112" s="38" t="str">
        <f>_xlfn.CONCAT(C112," ")</f>
        <v xml:space="preserve">Arqui </v>
      </c>
      <c r="N112" s="38" t="str">
        <f>_xlfn.CONCAT(D112," ")</f>
        <v xml:space="preserve">Projeto.A </v>
      </c>
      <c r="O112" s="80" t="str">
        <f>_xlfn.CONCAT(E112," ")</f>
        <v xml:space="preserve">Forros </v>
      </c>
      <c r="P112" s="75" t="str">
        <f>_xlfn.CONCAT(F112, )</f>
        <v>P_ifcCovering</v>
      </c>
      <c r="Q112" s="38" t="str">
        <f>_xlfn.CONCAT(SUBSTITUTE(L112, "null", " ")," ",SUBSTITUTE(M112, "null", " ")," ",SUBSTITUTE(N112, "null", " ")," ",SUBSTITUTE(O112, "null", " ")," ", SUBSTITUTE(F112, "null", " "))</f>
        <v>Conceitos: Arquitetura Arqui  Projeto.A  Forros  P_ifcCovering</v>
      </c>
      <c r="R112" s="38" t="str">
        <f>_xlfn.CONCAT("Consultar  ",S112)</f>
        <v>Consultar  -</v>
      </c>
      <c r="S112" s="76" t="s">
        <v>27</v>
      </c>
      <c r="T112" s="76" t="s">
        <v>27</v>
      </c>
      <c r="U112" s="42" t="str">
        <f>_xlfn.CONCAT("Arqui-key_",A112)</f>
        <v>Arqui-key_112</v>
      </c>
    </row>
    <row r="113" spans="1:21" ht="7.8" customHeight="1" x14ac:dyDescent="0.3">
      <c r="A113" s="54">
        <v>113</v>
      </c>
      <c r="B113" s="50" t="s">
        <v>87</v>
      </c>
      <c r="C113" s="53" t="s">
        <v>331</v>
      </c>
      <c r="D113" s="53" t="s">
        <v>89</v>
      </c>
      <c r="E113" s="53" t="s">
        <v>200</v>
      </c>
      <c r="F113" s="52" t="s">
        <v>229</v>
      </c>
      <c r="G113" s="43" t="s">
        <v>3</v>
      </c>
      <c r="H113" s="44" t="s">
        <v>3</v>
      </c>
      <c r="I113" s="43" t="s">
        <v>3</v>
      </c>
      <c r="J113" s="43" t="s">
        <v>3</v>
      </c>
      <c r="K113" s="43" t="s">
        <v>3</v>
      </c>
      <c r="L113" s="38" t="str">
        <f>_xlfn.CONCAT("Conceitos: ", B113)</f>
        <v>Conceitos: Arquitetura</v>
      </c>
      <c r="M113" s="38" t="str">
        <f>_xlfn.CONCAT(C113," ")</f>
        <v xml:space="preserve">Arqui </v>
      </c>
      <c r="N113" s="38" t="str">
        <f>_xlfn.CONCAT(D113," ")</f>
        <v xml:space="preserve">Projeto.A </v>
      </c>
      <c r="O113" s="80" t="str">
        <f>_xlfn.CONCAT(E113," ")</f>
        <v xml:space="preserve">Sensor </v>
      </c>
      <c r="P113" s="75" t="str">
        <f>_xlfn.CONCAT(F113, )</f>
        <v>P_ifcSensor</v>
      </c>
      <c r="Q113" s="38" t="str">
        <f>_xlfn.CONCAT(SUBSTITUTE(L113, "null", " ")," ",SUBSTITUTE(M113, "null", " ")," ",SUBSTITUTE(N113, "null", " ")," ",SUBSTITUTE(O113, "null", " ")," ", SUBSTITUTE(F113, "null", " "))</f>
        <v>Conceitos: Arquitetura Arqui  Projeto.A  Sensor  P_ifcSensor</v>
      </c>
      <c r="R113" s="38" t="str">
        <f>_xlfn.CONCAT("Consultar  ",S113)</f>
        <v>Consultar  -</v>
      </c>
      <c r="S113" s="76" t="s">
        <v>27</v>
      </c>
      <c r="T113" s="76" t="s">
        <v>27</v>
      </c>
      <c r="U113" s="42" t="str">
        <f>_xlfn.CONCAT("Arqui-key_",A113)</f>
        <v>Arqui-key_113</v>
      </c>
    </row>
    <row r="114" spans="1:21" ht="7.8" customHeight="1" x14ac:dyDescent="0.3">
      <c r="A114" s="54">
        <v>114</v>
      </c>
      <c r="B114" s="50" t="s">
        <v>87</v>
      </c>
      <c r="C114" s="53" t="s">
        <v>331</v>
      </c>
      <c r="D114" s="53" t="s">
        <v>89</v>
      </c>
      <c r="E114" s="53" t="s">
        <v>201</v>
      </c>
      <c r="F114" s="52" t="s">
        <v>230</v>
      </c>
      <c r="G114" s="43" t="s">
        <v>3</v>
      </c>
      <c r="H114" s="44" t="s">
        <v>3</v>
      </c>
      <c r="I114" s="43" t="s">
        <v>3</v>
      </c>
      <c r="J114" s="43" t="s">
        <v>3</v>
      </c>
      <c r="K114" s="43" t="s">
        <v>3</v>
      </c>
      <c r="L114" s="38" t="str">
        <f>_xlfn.CONCAT("Conceitos: ", B114)</f>
        <v>Conceitos: Arquitetura</v>
      </c>
      <c r="M114" s="38" t="str">
        <f>_xlfn.CONCAT(C114," ")</f>
        <v xml:space="preserve">Arqui </v>
      </c>
      <c r="N114" s="38" t="str">
        <f>_xlfn.CONCAT(D114," ")</f>
        <v xml:space="preserve">Projeto.A </v>
      </c>
      <c r="O114" s="80" t="str">
        <f>_xlfn.CONCAT(E114," ")</f>
        <v xml:space="preserve">Telhado </v>
      </c>
      <c r="P114" s="75" t="str">
        <f>_xlfn.CONCAT(F114, )</f>
        <v>P_ifcRoof</v>
      </c>
      <c r="Q114" s="38" t="str">
        <f>_xlfn.CONCAT(SUBSTITUTE(L114, "null", " ")," ",SUBSTITUTE(M114, "null", " ")," ",SUBSTITUTE(N114, "null", " ")," ",SUBSTITUTE(O114, "null", " ")," ", SUBSTITUTE(F114, "null", " "))</f>
        <v>Conceitos: Arquitetura Arqui  Projeto.A  Telhado  P_ifcRoof</v>
      </c>
      <c r="R114" s="38" t="str">
        <f>_xlfn.CONCAT("Consultar  ",S114)</f>
        <v>Consultar  -</v>
      </c>
      <c r="S114" s="76" t="s">
        <v>27</v>
      </c>
      <c r="T114" s="76" t="s">
        <v>27</v>
      </c>
      <c r="U114" s="42" t="str">
        <f>_xlfn.CONCAT("Arqui-key_",A114)</f>
        <v>Arqui-key_114</v>
      </c>
    </row>
    <row r="115" spans="1:21" ht="7.8" customHeight="1" x14ac:dyDescent="0.3">
      <c r="A115" s="54">
        <v>115</v>
      </c>
      <c r="B115" s="50" t="s">
        <v>87</v>
      </c>
      <c r="C115" s="53" t="s">
        <v>331</v>
      </c>
      <c r="D115" s="53" t="s">
        <v>89</v>
      </c>
      <c r="E115" s="53" t="s">
        <v>332</v>
      </c>
      <c r="F115" s="52" t="s">
        <v>231</v>
      </c>
      <c r="G115" s="43" t="s">
        <v>3</v>
      </c>
      <c r="H115" s="44" t="s">
        <v>3</v>
      </c>
      <c r="I115" s="43" t="s">
        <v>3</v>
      </c>
      <c r="J115" s="43" t="s">
        <v>3</v>
      </c>
      <c r="K115" s="43" t="s">
        <v>3</v>
      </c>
      <c r="L115" s="38" t="str">
        <f>_xlfn.CONCAT("Conceitos: ", B115)</f>
        <v>Conceitos: Arquitetura</v>
      </c>
      <c r="M115" s="38" t="str">
        <f>_xlfn.CONCAT(C115," ")</f>
        <v xml:space="preserve">Arqui </v>
      </c>
      <c r="N115" s="38" t="str">
        <f>_xlfn.CONCAT(D115," ")</f>
        <v xml:space="preserve">Projeto.A </v>
      </c>
      <c r="O115" s="80" t="str">
        <f>_xlfn.CONCAT(E115," ")</f>
        <v xml:space="preserve">EsquadriaSistema </v>
      </c>
      <c r="P115" s="75" t="str">
        <f>_xlfn.CONCAT(F115, )</f>
        <v>P_ifcCurtainWaII</v>
      </c>
      <c r="Q115" s="38" t="str">
        <f>_xlfn.CONCAT(SUBSTITUTE(L115, "null", " ")," ",SUBSTITUTE(M115, "null", " ")," ",SUBSTITUTE(N115, "null", " ")," ",SUBSTITUTE(O115, "null", " ")," ", SUBSTITUTE(F115, "null", " "))</f>
        <v>Conceitos: Arquitetura Arqui  Projeto.A  EsquadriaSistema  P_ifcCurtainWaII</v>
      </c>
      <c r="R115" s="38" t="str">
        <f>_xlfn.CONCAT("Consultar  ",S115)</f>
        <v>Consultar  -</v>
      </c>
      <c r="S115" s="76" t="s">
        <v>27</v>
      </c>
      <c r="T115" s="76" t="s">
        <v>27</v>
      </c>
      <c r="U115" s="42" t="str">
        <f>_xlfn.CONCAT("Arqui-key_",A115)</f>
        <v>Arqui-key_115</v>
      </c>
    </row>
    <row r="116" spans="1:21" ht="7.8" customHeight="1" x14ac:dyDescent="0.3">
      <c r="A116" s="54">
        <v>116</v>
      </c>
      <c r="B116" s="50" t="s">
        <v>87</v>
      </c>
      <c r="C116" s="53" t="s">
        <v>331</v>
      </c>
      <c r="D116" s="53" t="s">
        <v>89</v>
      </c>
      <c r="E116" s="53" t="s">
        <v>223</v>
      </c>
      <c r="F116" s="52" t="s">
        <v>232</v>
      </c>
      <c r="G116" s="43" t="s">
        <v>3</v>
      </c>
      <c r="H116" s="44" t="s">
        <v>3</v>
      </c>
      <c r="I116" s="43" t="s">
        <v>3</v>
      </c>
      <c r="J116" s="43" t="s">
        <v>3</v>
      </c>
      <c r="K116" s="43" t="s">
        <v>3</v>
      </c>
      <c r="L116" s="38" t="str">
        <f>_xlfn.CONCAT("Conceitos: ", B116)</f>
        <v>Conceitos: Arquitetura</v>
      </c>
      <c r="M116" s="38" t="str">
        <f>_xlfn.CONCAT(C116," ")</f>
        <v xml:space="preserve">Arqui </v>
      </c>
      <c r="N116" s="38" t="str">
        <f>_xlfn.CONCAT(D116," ")</f>
        <v xml:space="preserve">Projeto.A </v>
      </c>
      <c r="O116" s="80" t="str">
        <f>_xlfn.CONCAT(E116," ")</f>
        <v xml:space="preserve">Esquadria </v>
      </c>
      <c r="P116" s="75" t="str">
        <f>_xlfn.CONCAT(F116, )</f>
        <v>P_ifcDoor</v>
      </c>
      <c r="Q116" s="38" t="str">
        <f>_xlfn.CONCAT(SUBSTITUTE(L116, "null", " ")," ",SUBSTITUTE(M116, "null", " ")," ",SUBSTITUTE(N116, "null", " ")," ",SUBSTITUTE(O116, "null", " ")," ", SUBSTITUTE(F116, "null", " "))</f>
        <v>Conceitos: Arquitetura Arqui  Projeto.A  Esquadria  P_ifcDoor</v>
      </c>
      <c r="R116" s="38" t="str">
        <f>_xlfn.CONCAT("Consultar  ",S116)</f>
        <v>Consultar  -</v>
      </c>
      <c r="S116" s="76" t="s">
        <v>27</v>
      </c>
      <c r="T116" s="76" t="s">
        <v>27</v>
      </c>
      <c r="U116" s="42" t="str">
        <f>_xlfn.CONCAT("Arqui-key_",A116)</f>
        <v>Arqui-key_116</v>
      </c>
    </row>
    <row r="117" spans="1:21" ht="7.8" customHeight="1" x14ac:dyDescent="0.3">
      <c r="A117" s="54">
        <v>117</v>
      </c>
      <c r="B117" s="50" t="s">
        <v>87</v>
      </c>
      <c r="C117" s="53" t="s">
        <v>331</v>
      </c>
      <c r="D117" s="53" t="s">
        <v>89</v>
      </c>
      <c r="E117" s="53" t="s">
        <v>221</v>
      </c>
      <c r="F117" s="74" t="s">
        <v>233</v>
      </c>
      <c r="G117" s="43" t="s">
        <v>3</v>
      </c>
      <c r="H117" s="44" t="s">
        <v>3</v>
      </c>
      <c r="I117" s="43" t="s">
        <v>3</v>
      </c>
      <c r="J117" s="43" t="s">
        <v>3</v>
      </c>
      <c r="K117" s="43" t="s">
        <v>3</v>
      </c>
      <c r="L117" s="38" t="str">
        <f>_xlfn.CONCAT("Conceitos: ", B117)</f>
        <v>Conceitos: Arquitetura</v>
      </c>
      <c r="M117" s="38" t="str">
        <f>_xlfn.CONCAT(C117," ")</f>
        <v xml:space="preserve">Arqui </v>
      </c>
      <c r="N117" s="38" t="str">
        <f>_xlfn.CONCAT(D117," ")</f>
        <v xml:space="preserve">Projeto.A </v>
      </c>
      <c r="O117" s="80" t="str">
        <f>_xlfn.CONCAT(E117," ")</f>
        <v xml:space="preserve">Equipamento </v>
      </c>
      <c r="P117" s="75" t="str">
        <f>_xlfn.CONCAT(F117, )</f>
        <v>P_ifcElectricAppliance</v>
      </c>
      <c r="Q117" s="38" t="str">
        <f>_xlfn.CONCAT(SUBSTITUTE(L117, "null", " ")," ",SUBSTITUTE(M117, "null", " ")," ",SUBSTITUTE(N117, "null", " ")," ",SUBSTITUTE(O117, "null", " ")," ", SUBSTITUTE(F117, "null", " "))</f>
        <v>Conceitos: Arquitetura Arqui  Projeto.A  Equipamento  P_ifcElectricAppliance</v>
      </c>
      <c r="R117" s="38" t="str">
        <f>_xlfn.CONCAT("Consultar  ",S117)</f>
        <v>Consultar  -</v>
      </c>
      <c r="S117" s="76" t="s">
        <v>27</v>
      </c>
      <c r="T117" s="76" t="s">
        <v>27</v>
      </c>
      <c r="U117" s="42" t="str">
        <f>_xlfn.CONCAT("Arqui-key_",A117)</f>
        <v>Arqui-key_117</v>
      </c>
    </row>
    <row r="118" spans="1:21" ht="7.8" customHeight="1" x14ac:dyDescent="0.3">
      <c r="A118" s="54">
        <v>118</v>
      </c>
      <c r="B118" s="50" t="s">
        <v>87</v>
      </c>
      <c r="C118" s="53" t="s">
        <v>331</v>
      </c>
      <c r="D118" s="53" t="s">
        <v>89</v>
      </c>
      <c r="E118" s="53" t="s">
        <v>217</v>
      </c>
      <c r="F118" s="52" t="s">
        <v>234</v>
      </c>
      <c r="G118" s="43" t="s">
        <v>3</v>
      </c>
      <c r="H118" s="44" t="s">
        <v>3</v>
      </c>
      <c r="I118" s="43" t="s">
        <v>3</v>
      </c>
      <c r="J118" s="43" t="s">
        <v>3</v>
      </c>
      <c r="K118" s="43" t="s">
        <v>3</v>
      </c>
      <c r="L118" s="38" t="str">
        <f>_xlfn.CONCAT("Conceitos: ", B118)</f>
        <v>Conceitos: Arquitetura</v>
      </c>
      <c r="M118" s="38" t="str">
        <f>_xlfn.CONCAT(C118," ")</f>
        <v xml:space="preserve">Arqui </v>
      </c>
      <c r="N118" s="38" t="str">
        <f>_xlfn.CONCAT(D118," ")</f>
        <v xml:space="preserve">Projeto.A </v>
      </c>
      <c r="O118" s="80" t="str">
        <f>_xlfn.CONCAT(E118," ")</f>
        <v xml:space="preserve">Incêndio </v>
      </c>
      <c r="P118" s="75" t="str">
        <f>_xlfn.CONCAT(F118, )</f>
        <v>P_ifcFireSuppressionTerminaI</v>
      </c>
      <c r="Q118" s="38" t="str">
        <f>_xlfn.CONCAT(SUBSTITUTE(L118, "null", " ")," ",SUBSTITUTE(M118, "null", " ")," ",SUBSTITUTE(N118, "null", " ")," ",SUBSTITUTE(O118, "null", " ")," ", SUBSTITUTE(F118, "null", " "))</f>
        <v>Conceitos: Arquitetura Arqui  Projeto.A  Incêndio  P_ifcFireSuppressionTerminaI</v>
      </c>
      <c r="R118" s="38" t="str">
        <f>_xlfn.CONCAT("Consultar  ",S118)</f>
        <v>Consultar  -</v>
      </c>
      <c r="S118" s="76" t="s">
        <v>27</v>
      </c>
      <c r="T118" s="76" t="s">
        <v>27</v>
      </c>
      <c r="U118" s="42" t="str">
        <f>_xlfn.CONCAT("Arqui-key_",A118)</f>
        <v>Arqui-key_118</v>
      </c>
    </row>
    <row r="119" spans="1:21" ht="7.8" customHeight="1" x14ac:dyDescent="0.3">
      <c r="A119" s="54">
        <v>119</v>
      </c>
      <c r="B119" s="50" t="s">
        <v>87</v>
      </c>
      <c r="C119" s="53" t="s">
        <v>331</v>
      </c>
      <c r="D119" s="53" t="s">
        <v>89</v>
      </c>
      <c r="E119" s="53" t="s">
        <v>199</v>
      </c>
      <c r="F119" s="52" t="s">
        <v>235</v>
      </c>
      <c r="G119" s="43" t="s">
        <v>3</v>
      </c>
      <c r="H119" s="44" t="s">
        <v>3</v>
      </c>
      <c r="I119" s="43" t="s">
        <v>3</v>
      </c>
      <c r="J119" s="43" t="s">
        <v>3</v>
      </c>
      <c r="K119" s="43" t="s">
        <v>3</v>
      </c>
      <c r="L119" s="38" t="str">
        <f>_xlfn.CONCAT("Conceitos: ", B119)</f>
        <v>Conceitos: Arquitetura</v>
      </c>
      <c r="M119" s="38" t="str">
        <f>_xlfn.CONCAT(C119," ")</f>
        <v xml:space="preserve">Arqui </v>
      </c>
      <c r="N119" s="38" t="str">
        <f>_xlfn.CONCAT(D119," ")</f>
        <v xml:space="preserve">Projeto.A </v>
      </c>
      <c r="O119" s="80" t="str">
        <f>_xlfn.CONCAT(E119," ")</f>
        <v xml:space="preserve">Mobiliário </v>
      </c>
      <c r="P119" s="75" t="str">
        <f>_xlfn.CONCAT(F119, )</f>
        <v>P_ifcSystemFurnitureElement</v>
      </c>
      <c r="Q119" s="38" t="str">
        <f>_xlfn.CONCAT(SUBSTITUTE(L119, "null", " ")," ",SUBSTITUTE(M119, "null", " ")," ",SUBSTITUTE(N119, "null", " ")," ",SUBSTITUTE(O119, "null", " ")," ", SUBSTITUTE(F119, "null", " "))</f>
        <v>Conceitos: Arquitetura Arqui  Projeto.A  Mobiliário  P_ifcSystemFurnitureElement</v>
      </c>
      <c r="R119" s="38" t="str">
        <f>_xlfn.CONCAT("Consultar  ",S119)</f>
        <v>Consultar  -</v>
      </c>
      <c r="S119" s="76" t="s">
        <v>27</v>
      </c>
      <c r="T119" s="76" t="s">
        <v>27</v>
      </c>
      <c r="U119" s="42" t="str">
        <f>_xlfn.CONCAT("Arqui-key_",A119)</f>
        <v>Arqui-key_119</v>
      </c>
    </row>
    <row r="120" spans="1:21" ht="7.8" customHeight="1" x14ac:dyDescent="0.3">
      <c r="A120" s="54">
        <v>120</v>
      </c>
      <c r="B120" s="50" t="s">
        <v>87</v>
      </c>
      <c r="C120" s="53" t="s">
        <v>331</v>
      </c>
      <c r="D120" s="53" t="s">
        <v>89</v>
      </c>
      <c r="E120" s="53" t="s">
        <v>204</v>
      </c>
      <c r="F120" s="52" t="s">
        <v>236</v>
      </c>
      <c r="G120" s="43" t="s">
        <v>3</v>
      </c>
      <c r="H120" s="44" t="s">
        <v>3</v>
      </c>
      <c r="I120" s="43" t="s">
        <v>3</v>
      </c>
      <c r="J120" s="43" t="s">
        <v>3</v>
      </c>
      <c r="K120" s="43" t="s">
        <v>3</v>
      </c>
      <c r="L120" s="38" t="str">
        <f>_xlfn.CONCAT("Conceitos: ", B120)</f>
        <v>Conceitos: Arquitetura</v>
      </c>
      <c r="M120" s="38" t="str">
        <f>_xlfn.CONCAT(C120," ")</f>
        <v xml:space="preserve">Arqui </v>
      </c>
      <c r="N120" s="38" t="str">
        <f>_xlfn.CONCAT(D120," ")</f>
        <v xml:space="preserve">Projeto.A </v>
      </c>
      <c r="O120" s="80" t="str">
        <f>_xlfn.CONCAT(E120," ")</f>
        <v xml:space="preserve">Geral </v>
      </c>
      <c r="P120" s="75" t="str">
        <f>_xlfn.CONCAT(F120, )</f>
        <v>P_ifcBuiIdingEIementProxy</v>
      </c>
      <c r="Q120" s="38" t="str">
        <f>_xlfn.CONCAT(SUBSTITUTE(L120, "null", " ")," ",SUBSTITUTE(M120, "null", " ")," ",SUBSTITUTE(N120, "null", " ")," ",SUBSTITUTE(O120, "null", " ")," ", SUBSTITUTE(F120, "null", " "))</f>
        <v>Conceitos: Arquitetura Arqui  Projeto.A  Geral  P_ifcBuiIdingEIementProxy</v>
      </c>
      <c r="R120" s="38" t="str">
        <f>_xlfn.CONCAT("Consultar  ",S120)</f>
        <v>Consultar  -</v>
      </c>
      <c r="S120" s="76" t="s">
        <v>27</v>
      </c>
      <c r="T120" s="76" t="s">
        <v>27</v>
      </c>
      <c r="U120" s="42" t="str">
        <f>_xlfn.CONCAT("Arqui-key_",A120)</f>
        <v>Arqui-key_120</v>
      </c>
    </row>
    <row r="121" spans="1:21" ht="7.8" customHeight="1" x14ac:dyDescent="0.3">
      <c r="A121" s="54">
        <v>121</v>
      </c>
      <c r="B121" s="50" t="s">
        <v>87</v>
      </c>
      <c r="C121" s="53" t="s">
        <v>331</v>
      </c>
      <c r="D121" s="53" t="s">
        <v>89</v>
      </c>
      <c r="E121" s="53" t="s">
        <v>216</v>
      </c>
      <c r="F121" s="52" t="s">
        <v>237</v>
      </c>
      <c r="G121" s="43" t="s">
        <v>3</v>
      </c>
      <c r="H121" s="44" t="s">
        <v>3</v>
      </c>
      <c r="I121" s="43" t="s">
        <v>3</v>
      </c>
      <c r="J121" s="43" t="s">
        <v>3</v>
      </c>
      <c r="K121" s="43" t="s">
        <v>3</v>
      </c>
      <c r="L121" s="38" t="str">
        <f>_xlfn.CONCAT("Conceitos: ", B121)</f>
        <v>Conceitos: Arquitetura</v>
      </c>
      <c r="M121" s="38" t="str">
        <f>_xlfn.CONCAT(C121," ")</f>
        <v xml:space="preserve">Arqui </v>
      </c>
      <c r="N121" s="38" t="str">
        <f>_xlfn.CONCAT(D121," ")</f>
        <v xml:space="preserve">Projeto.A </v>
      </c>
      <c r="O121" s="80" t="str">
        <f>_xlfn.CONCAT(E121," ")</f>
        <v xml:space="preserve">Eixos </v>
      </c>
      <c r="P121" s="75" t="str">
        <f>_xlfn.CONCAT(F121, )</f>
        <v>P_ifcGrid</v>
      </c>
      <c r="Q121" s="38" t="str">
        <f>_xlfn.CONCAT(SUBSTITUTE(L121, "null", " ")," ",SUBSTITUTE(M121, "null", " ")," ",SUBSTITUTE(N121, "null", " ")," ",SUBSTITUTE(O121, "null", " ")," ", SUBSTITUTE(F121, "null", " "))</f>
        <v>Conceitos: Arquitetura Arqui  Projeto.A  Eixos  P_ifcGrid</v>
      </c>
      <c r="R121" s="38" t="str">
        <f>_xlfn.CONCAT("Consultar  ",S121)</f>
        <v>Consultar  -</v>
      </c>
      <c r="S121" s="76" t="s">
        <v>27</v>
      </c>
      <c r="T121" s="76" t="s">
        <v>27</v>
      </c>
      <c r="U121" s="42" t="str">
        <f>_xlfn.CONCAT("Arqui-key_",A121)</f>
        <v>Arqui-key_121</v>
      </c>
    </row>
    <row r="122" spans="1:21" ht="7.8" customHeight="1" x14ac:dyDescent="0.3">
      <c r="A122" s="54">
        <v>122</v>
      </c>
      <c r="B122" s="50" t="s">
        <v>87</v>
      </c>
      <c r="C122" s="53" t="s">
        <v>331</v>
      </c>
      <c r="D122" s="53" t="s">
        <v>89</v>
      </c>
      <c r="E122" s="53" t="s">
        <v>333</v>
      </c>
      <c r="F122" s="52" t="s">
        <v>238</v>
      </c>
      <c r="G122" s="43" t="s">
        <v>3</v>
      </c>
      <c r="H122" s="44" t="s">
        <v>3</v>
      </c>
      <c r="I122" s="43" t="s">
        <v>3</v>
      </c>
      <c r="J122" s="43" t="s">
        <v>3</v>
      </c>
      <c r="K122" s="43" t="s">
        <v>3</v>
      </c>
      <c r="L122" s="38" t="str">
        <f>_xlfn.CONCAT("Conceitos: ", B122)</f>
        <v>Conceitos: Arquitetura</v>
      </c>
      <c r="M122" s="38" t="str">
        <f>_xlfn.CONCAT(C122," ")</f>
        <v xml:space="preserve">Arqui </v>
      </c>
      <c r="N122" s="38" t="str">
        <f>_xlfn.CONCAT(D122," ")</f>
        <v xml:space="preserve">Projeto.A </v>
      </c>
      <c r="O122" s="80" t="str">
        <f>_xlfn.CONCAT(E122," ")</f>
        <v xml:space="preserve">CorrimãoSistema </v>
      </c>
      <c r="P122" s="75" t="str">
        <f>_xlfn.CONCAT(F122, )</f>
        <v>P_ifcMember</v>
      </c>
      <c r="Q122" s="38" t="str">
        <f>_xlfn.CONCAT(SUBSTITUTE(L122, "null", " ")," ",SUBSTITUTE(M122, "null", " ")," ",SUBSTITUTE(N122, "null", " ")," ",SUBSTITUTE(O122, "null", " ")," ", SUBSTITUTE(F122, "null", " "))</f>
        <v>Conceitos: Arquitetura Arqui  Projeto.A  CorrimãoSistema  P_ifcMember</v>
      </c>
      <c r="R122" s="38" t="str">
        <f>_xlfn.CONCAT("Consultar  ",S122)</f>
        <v>Consultar  -</v>
      </c>
      <c r="S122" s="76" t="s">
        <v>27</v>
      </c>
      <c r="T122" s="76" t="s">
        <v>27</v>
      </c>
      <c r="U122" s="42" t="str">
        <f>_xlfn.CONCAT("Arqui-key_",A122)</f>
        <v>Arqui-key_122</v>
      </c>
    </row>
    <row r="123" spans="1:21" ht="7.8" customHeight="1" x14ac:dyDescent="0.3">
      <c r="A123" s="54">
        <v>123</v>
      </c>
      <c r="B123" s="50" t="s">
        <v>87</v>
      </c>
      <c r="C123" s="53" t="s">
        <v>331</v>
      </c>
      <c r="D123" s="53" t="s">
        <v>89</v>
      </c>
      <c r="E123" s="53" t="s">
        <v>203</v>
      </c>
      <c r="F123" s="52" t="s">
        <v>239</v>
      </c>
      <c r="G123" s="43" t="s">
        <v>3</v>
      </c>
      <c r="H123" s="44" t="s">
        <v>3</v>
      </c>
      <c r="I123" s="43" t="s">
        <v>3</v>
      </c>
      <c r="J123" s="43" t="s">
        <v>3</v>
      </c>
      <c r="K123" s="43" t="s">
        <v>3</v>
      </c>
      <c r="L123" s="38" t="str">
        <f>_xlfn.CONCAT("Conceitos: ", B123)</f>
        <v>Conceitos: Arquitetura</v>
      </c>
      <c r="M123" s="38" t="str">
        <f>_xlfn.CONCAT(C123," ")</f>
        <v xml:space="preserve">Arqui </v>
      </c>
      <c r="N123" s="38" t="str">
        <f>_xlfn.CONCAT(D123," ")</f>
        <v xml:space="preserve">Projeto.A </v>
      </c>
      <c r="O123" s="80" t="str">
        <f>_xlfn.CONCAT(E123," ")</f>
        <v xml:space="preserve">Andar </v>
      </c>
      <c r="P123" s="75" t="str">
        <f>_xlfn.CONCAT(F123, )</f>
        <v>P_ifcBuildingStorey</v>
      </c>
      <c r="Q123" s="38" t="str">
        <f>_xlfn.CONCAT(SUBSTITUTE(L123, "null", " ")," ",SUBSTITUTE(M123, "null", " ")," ",SUBSTITUTE(N123, "null", " ")," ",SUBSTITUTE(O123, "null", " ")," ", SUBSTITUTE(F123, "null", " "))</f>
        <v>Conceitos: Arquitetura Arqui  Projeto.A  Andar  P_ifcBuildingStorey</v>
      </c>
      <c r="R123" s="38" t="str">
        <f>_xlfn.CONCAT("Consultar  ",S123)</f>
        <v>Consultar  -</v>
      </c>
      <c r="S123" s="76" t="s">
        <v>27</v>
      </c>
      <c r="T123" s="76" t="s">
        <v>27</v>
      </c>
      <c r="U123" s="42" t="str">
        <f>_xlfn.CONCAT("Arqui-key_",A123)</f>
        <v>Arqui-key_123</v>
      </c>
    </row>
    <row r="124" spans="1:21" ht="7.8" customHeight="1" x14ac:dyDescent="0.3">
      <c r="A124" s="54">
        <v>124</v>
      </c>
      <c r="B124" s="50" t="s">
        <v>87</v>
      </c>
      <c r="C124" s="53" t="s">
        <v>331</v>
      </c>
      <c r="D124" s="53" t="s">
        <v>89</v>
      </c>
      <c r="E124" s="53" t="s">
        <v>206</v>
      </c>
      <c r="F124" s="52" t="s">
        <v>240</v>
      </c>
      <c r="G124" s="43" t="s">
        <v>3</v>
      </c>
      <c r="H124" s="44" t="s">
        <v>3</v>
      </c>
      <c r="I124" s="43" t="s">
        <v>3</v>
      </c>
      <c r="J124" s="43" t="s">
        <v>3</v>
      </c>
      <c r="K124" s="43" t="s">
        <v>3</v>
      </c>
      <c r="L124" s="38" t="str">
        <f>_xlfn.CONCAT("Conceitos: ", B124)</f>
        <v>Conceitos: Arquitetura</v>
      </c>
      <c r="M124" s="38" t="str">
        <f>_xlfn.CONCAT(C124," ")</f>
        <v xml:space="preserve">Arqui </v>
      </c>
      <c r="N124" s="38" t="str">
        <f>_xlfn.CONCAT(D124," ")</f>
        <v xml:space="preserve">Projeto.A </v>
      </c>
      <c r="O124" s="80" t="str">
        <f>_xlfn.CONCAT(E124," ")</f>
        <v xml:space="preserve">Elétrica </v>
      </c>
      <c r="P124" s="75" t="str">
        <f>_xlfn.CONCAT(F124, )</f>
        <v>P_ifcSwitchingDevice</v>
      </c>
      <c r="Q124" s="38" t="str">
        <f>_xlfn.CONCAT(SUBSTITUTE(L124, "null", " ")," ",SUBSTITUTE(M124, "null", " ")," ",SUBSTITUTE(N124, "null", " ")," ",SUBSTITUTE(O124, "null", " ")," ", SUBSTITUTE(F124, "null", " "))</f>
        <v>Conceitos: Arquitetura Arqui  Projeto.A  Elétrica  P_ifcSwitchingDevice</v>
      </c>
      <c r="R124" s="38" t="str">
        <f>_xlfn.CONCAT("Consultar  ",S124)</f>
        <v>Consultar  -</v>
      </c>
      <c r="S124" s="76" t="s">
        <v>27</v>
      </c>
      <c r="T124" s="76" t="s">
        <v>27</v>
      </c>
      <c r="U124" s="42" t="str">
        <f>_xlfn.CONCAT("Arqui-key_",A124)</f>
        <v>Arqui-key_124</v>
      </c>
    </row>
    <row r="125" spans="1:21" ht="7.8" customHeight="1" x14ac:dyDescent="0.3">
      <c r="A125" s="54">
        <v>125</v>
      </c>
      <c r="B125" s="50" t="s">
        <v>87</v>
      </c>
      <c r="C125" s="53" t="s">
        <v>331</v>
      </c>
      <c r="D125" s="53" t="s">
        <v>89</v>
      </c>
      <c r="E125" s="53" t="s">
        <v>206</v>
      </c>
      <c r="F125" s="52" t="s">
        <v>241</v>
      </c>
      <c r="G125" s="43" t="s">
        <v>3</v>
      </c>
      <c r="H125" s="44" t="s">
        <v>3</v>
      </c>
      <c r="I125" s="43" t="s">
        <v>3</v>
      </c>
      <c r="J125" s="43" t="s">
        <v>3</v>
      </c>
      <c r="K125" s="43" t="s">
        <v>3</v>
      </c>
      <c r="L125" s="38" t="str">
        <f>_xlfn.CONCAT("Conceitos: ", B125)</f>
        <v>Conceitos: Arquitetura</v>
      </c>
      <c r="M125" s="38" t="str">
        <f>_xlfn.CONCAT(C125," ")</f>
        <v xml:space="preserve">Arqui </v>
      </c>
      <c r="N125" s="38" t="str">
        <f>_xlfn.CONCAT(D125," ")</f>
        <v xml:space="preserve">Projeto.A </v>
      </c>
      <c r="O125" s="80" t="str">
        <f>_xlfn.CONCAT(E125," ")</f>
        <v xml:space="preserve">Elétrica </v>
      </c>
      <c r="P125" s="75" t="str">
        <f>_xlfn.CONCAT(F125, )</f>
        <v>P_ifcLightFixture</v>
      </c>
      <c r="Q125" s="38" t="str">
        <f>_xlfn.CONCAT(SUBSTITUTE(L125, "null", " ")," ",SUBSTITUTE(M125, "null", " ")," ",SUBSTITUTE(N125, "null", " ")," ",SUBSTITUTE(O125, "null", " ")," ", SUBSTITUTE(F125, "null", " "))</f>
        <v>Conceitos: Arquitetura Arqui  Projeto.A  Elétrica  P_ifcLightFixture</v>
      </c>
      <c r="R125" s="38" t="str">
        <f>_xlfn.CONCAT("Consultar  ",S125)</f>
        <v>Consultar  -</v>
      </c>
      <c r="S125" s="76" t="s">
        <v>27</v>
      </c>
      <c r="T125" s="76" t="s">
        <v>27</v>
      </c>
      <c r="U125" s="42" t="str">
        <f>_xlfn.CONCAT("Arqui-key_",A125)</f>
        <v>Arqui-key_125</v>
      </c>
    </row>
    <row r="126" spans="1:21" ht="7.8" customHeight="1" x14ac:dyDescent="0.3">
      <c r="A126" s="54">
        <v>126</v>
      </c>
      <c r="B126" s="50" t="s">
        <v>87</v>
      </c>
      <c r="C126" s="53" t="s">
        <v>331</v>
      </c>
      <c r="D126" s="53" t="s">
        <v>89</v>
      </c>
      <c r="E126" s="53" t="s">
        <v>205</v>
      </c>
      <c r="F126" s="52" t="s">
        <v>242</v>
      </c>
      <c r="G126" s="43" t="s">
        <v>3</v>
      </c>
      <c r="H126" s="44" t="s">
        <v>3</v>
      </c>
      <c r="I126" s="43" t="s">
        <v>3</v>
      </c>
      <c r="J126" s="43" t="s">
        <v>3</v>
      </c>
      <c r="K126" s="43" t="s">
        <v>3</v>
      </c>
      <c r="L126" s="38" t="str">
        <f>_xlfn.CONCAT("Conceitos: ", B126)</f>
        <v>Conceitos: Arquitetura</v>
      </c>
      <c r="M126" s="38" t="str">
        <f>_xlfn.CONCAT(C126," ")</f>
        <v xml:space="preserve">Arqui </v>
      </c>
      <c r="N126" s="38" t="str">
        <f>_xlfn.CONCAT(D126," ")</f>
        <v xml:space="preserve">Projeto.A </v>
      </c>
      <c r="O126" s="80" t="str">
        <f>_xlfn.CONCAT(E126," ")</f>
        <v xml:space="preserve">Material </v>
      </c>
      <c r="P126" s="75" t="str">
        <f>_xlfn.CONCAT(F126, )</f>
        <v>P_ifcMaterial</v>
      </c>
      <c r="Q126" s="38" t="str">
        <f>_xlfn.CONCAT(SUBSTITUTE(L126, "null", " ")," ",SUBSTITUTE(M126, "null", " ")," ",SUBSTITUTE(N126, "null", " ")," ",SUBSTITUTE(O126, "null", " ")," ", SUBSTITUTE(F126, "null", " "))</f>
        <v>Conceitos: Arquitetura Arqui  Projeto.A  Material  P_ifcMaterial</v>
      </c>
      <c r="R126" s="38" t="str">
        <f>_xlfn.CONCAT("Consultar  ",S126)</f>
        <v>Consultar  -</v>
      </c>
      <c r="S126" s="76" t="s">
        <v>27</v>
      </c>
      <c r="T126" s="76" t="s">
        <v>27</v>
      </c>
      <c r="U126" s="42" t="str">
        <f>_xlfn.CONCAT("Arqui-key_",A126)</f>
        <v>Arqui-key_126</v>
      </c>
    </row>
    <row r="127" spans="1:21" ht="7.8" customHeight="1" x14ac:dyDescent="0.3">
      <c r="A127" s="54">
        <v>127</v>
      </c>
      <c r="B127" s="50" t="s">
        <v>87</v>
      </c>
      <c r="C127" s="53" t="s">
        <v>331</v>
      </c>
      <c r="D127" s="53" t="s">
        <v>89</v>
      </c>
      <c r="E127" s="53" t="s">
        <v>221</v>
      </c>
      <c r="F127" s="52" t="s">
        <v>243</v>
      </c>
      <c r="G127" s="43" t="s">
        <v>3</v>
      </c>
      <c r="H127" s="44" t="s">
        <v>3</v>
      </c>
      <c r="I127" s="43" t="s">
        <v>3</v>
      </c>
      <c r="J127" s="43" t="s">
        <v>3</v>
      </c>
      <c r="K127" s="43" t="s">
        <v>3</v>
      </c>
      <c r="L127" s="38" t="str">
        <f>_xlfn.CONCAT("Conceitos: ", B127)</f>
        <v>Conceitos: Arquitetura</v>
      </c>
      <c r="M127" s="38" t="str">
        <f>_xlfn.CONCAT(C127," ")</f>
        <v xml:space="preserve">Arqui </v>
      </c>
      <c r="N127" s="38" t="str">
        <f>_xlfn.CONCAT(D127," ")</f>
        <v xml:space="preserve">Projeto.A </v>
      </c>
      <c r="O127" s="80" t="str">
        <f>_xlfn.CONCAT(E127," ")</f>
        <v xml:space="preserve">Equipamento </v>
      </c>
      <c r="P127" s="75" t="str">
        <f>_xlfn.CONCAT(F127, )</f>
        <v>P_ifcBoiIer</v>
      </c>
      <c r="Q127" s="38" t="str">
        <f>_xlfn.CONCAT(SUBSTITUTE(L127, "null", " ")," ",SUBSTITUTE(M127, "null", " ")," ",SUBSTITUTE(N127, "null", " ")," ",SUBSTITUTE(O127, "null", " ")," ", SUBSTITUTE(F127, "null", " "))</f>
        <v>Conceitos: Arquitetura Arqui  Projeto.A  Equipamento  P_ifcBoiIer</v>
      </c>
      <c r="R127" s="38" t="str">
        <f>_xlfn.CONCAT("Consultar  ",S127)</f>
        <v>Consultar  -</v>
      </c>
      <c r="S127" s="76" t="s">
        <v>27</v>
      </c>
      <c r="T127" s="76" t="s">
        <v>27</v>
      </c>
      <c r="U127" s="42" t="str">
        <f>_xlfn.CONCAT("Arqui-key_",A127)</f>
        <v>Arqui-key_127</v>
      </c>
    </row>
    <row r="128" spans="1:21" ht="7.8" customHeight="1" x14ac:dyDescent="0.3">
      <c r="A128" s="54">
        <v>128</v>
      </c>
      <c r="B128" s="50" t="s">
        <v>87</v>
      </c>
      <c r="C128" s="53" t="s">
        <v>331</v>
      </c>
      <c r="D128" s="53" t="s">
        <v>89</v>
      </c>
      <c r="E128" s="53" t="s">
        <v>215</v>
      </c>
      <c r="F128" s="52" t="s">
        <v>244</v>
      </c>
      <c r="G128" s="43" t="s">
        <v>3</v>
      </c>
      <c r="H128" s="44" t="s">
        <v>3</v>
      </c>
      <c r="I128" s="43" t="s">
        <v>3</v>
      </c>
      <c r="J128" s="43" t="s">
        <v>3</v>
      </c>
      <c r="K128" s="43" t="s">
        <v>3</v>
      </c>
      <c r="L128" s="38" t="str">
        <f>_xlfn.CONCAT("Conceitos: ", B128)</f>
        <v>Conceitos: Arquitetura</v>
      </c>
      <c r="M128" s="38" t="str">
        <f>_xlfn.CONCAT(C128," ")</f>
        <v xml:space="preserve">Arqui </v>
      </c>
      <c r="N128" s="38" t="str">
        <f>_xlfn.CONCAT(D128," ")</f>
        <v xml:space="preserve">Projeto.A </v>
      </c>
      <c r="O128" s="80" t="str">
        <f>_xlfn.CONCAT(E128," ")</f>
        <v xml:space="preserve">Hospitalar </v>
      </c>
      <c r="P128" s="75" t="str">
        <f>_xlfn.CONCAT(F128, )</f>
        <v>P_ifcMedicaIDevice</v>
      </c>
      <c r="Q128" s="38" t="str">
        <f>_xlfn.CONCAT(SUBSTITUTE(L128, "null", " ")," ",SUBSTITUTE(M128, "null", " ")," ",SUBSTITUTE(N128, "null", " ")," ",SUBSTITUTE(O128, "null", " ")," ", SUBSTITUTE(F128, "null", " "))</f>
        <v>Conceitos: Arquitetura Arqui  Projeto.A  Hospitalar  P_ifcMedicaIDevice</v>
      </c>
      <c r="R128" s="38" t="str">
        <f>_xlfn.CONCAT("Consultar  ",S128)</f>
        <v>Consultar  -</v>
      </c>
      <c r="S128" s="76" t="s">
        <v>27</v>
      </c>
      <c r="T128" s="76" t="s">
        <v>27</v>
      </c>
      <c r="U128" s="42" t="str">
        <f>_xlfn.CONCAT("Arqui-key_",A128)</f>
        <v>Arqui-key_128</v>
      </c>
    </row>
    <row r="129" spans="1:21" ht="7.8" customHeight="1" x14ac:dyDescent="0.3">
      <c r="A129" s="54">
        <v>129</v>
      </c>
      <c r="B129" s="50" t="s">
        <v>87</v>
      </c>
      <c r="C129" s="53" t="s">
        <v>331</v>
      </c>
      <c r="D129" s="53" t="s">
        <v>89</v>
      </c>
      <c r="E129" s="53" t="s">
        <v>207</v>
      </c>
      <c r="F129" s="52" t="s">
        <v>245</v>
      </c>
      <c r="G129" s="43" t="s">
        <v>3</v>
      </c>
      <c r="H129" s="44" t="s">
        <v>3</v>
      </c>
      <c r="I129" s="43" t="s">
        <v>3</v>
      </c>
      <c r="J129" s="43" t="s">
        <v>3</v>
      </c>
      <c r="K129" s="43" t="s">
        <v>3</v>
      </c>
      <c r="L129" s="38" t="str">
        <f>_xlfn.CONCAT("Conceitos: ", B129)</f>
        <v>Conceitos: Arquitetura</v>
      </c>
      <c r="M129" s="38" t="str">
        <f>_xlfn.CONCAT(C129," ")</f>
        <v xml:space="preserve">Arqui </v>
      </c>
      <c r="N129" s="38" t="str">
        <f>_xlfn.CONCAT(D129," ")</f>
        <v xml:space="preserve">Projeto.A </v>
      </c>
      <c r="O129" s="80" t="str">
        <f>_xlfn.CONCAT(E129," ")</f>
        <v xml:space="preserve">Geo </v>
      </c>
      <c r="P129" s="75" t="str">
        <f>_xlfn.CONCAT(F129, )</f>
        <v>P_ifcGeographicEIement</v>
      </c>
      <c r="Q129" s="38" t="str">
        <f>_xlfn.CONCAT(SUBSTITUTE(L129, "null", " ")," ",SUBSTITUTE(M129, "null", " ")," ",SUBSTITUTE(N129, "null", " ")," ",SUBSTITUTE(O129, "null", " ")," ", SUBSTITUTE(F129, "null", " "))</f>
        <v>Conceitos: Arquitetura Arqui  Projeto.A  Geo  P_ifcGeographicEIement</v>
      </c>
      <c r="R129" s="38" t="str">
        <f>_xlfn.CONCAT("Consultar  ",S129)</f>
        <v>Consultar  -</v>
      </c>
      <c r="S129" s="76" t="s">
        <v>27</v>
      </c>
      <c r="T129" s="76" t="s">
        <v>27</v>
      </c>
      <c r="U129" s="42" t="str">
        <f>_xlfn.CONCAT("Arqui-key_",A129)</f>
        <v>Arqui-key_129</v>
      </c>
    </row>
    <row r="130" spans="1:21" ht="7.8" customHeight="1" x14ac:dyDescent="0.3">
      <c r="A130" s="54">
        <v>130</v>
      </c>
      <c r="B130" s="50" t="s">
        <v>87</v>
      </c>
      <c r="C130" s="53" t="s">
        <v>331</v>
      </c>
      <c r="D130" s="53" t="s">
        <v>89</v>
      </c>
      <c r="E130" s="53" t="s">
        <v>221</v>
      </c>
      <c r="F130" s="52" t="s">
        <v>246</v>
      </c>
      <c r="G130" s="43" t="s">
        <v>3</v>
      </c>
      <c r="H130" s="44" t="s">
        <v>3</v>
      </c>
      <c r="I130" s="43" t="s">
        <v>3</v>
      </c>
      <c r="J130" s="43" t="s">
        <v>3</v>
      </c>
      <c r="K130" s="43" t="s">
        <v>3</v>
      </c>
      <c r="L130" s="38" t="str">
        <f>_xlfn.CONCAT("Conceitos: ", B130)</f>
        <v>Conceitos: Arquitetura</v>
      </c>
      <c r="M130" s="38" t="str">
        <f>_xlfn.CONCAT(C130," ")</f>
        <v xml:space="preserve">Arqui </v>
      </c>
      <c r="N130" s="38" t="str">
        <f>_xlfn.CONCAT(D130," ")</f>
        <v xml:space="preserve">Projeto.A </v>
      </c>
      <c r="O130" s="80" t="str">
        <f>_xlfn.CONCAT(E130," ")</f>
        <v xml:space="preserve">Equipamento </v>
      </c>
      <c r="P130" s="75" t="str">
        <f>_xlfn.CONCAT(F130, )</f>
        <v>P_ifcSanitaryTerminaI</v>
      </c>
      <c r="Q130" s="38" t="str">
        <f>_xlfn.CONCAT(SUBSTITUTE(L130, "null", " ")," ",SUBSTITUTE(M130, "null", " ")," ",SUBSTITUTE(N130, "null", " ")," ",SUBSTITUTE(O130, "null", " ")," ", SUBSTITUTE(F130, "null", " "))</f>
        <v>Conceitos: Arquitetura Arqui  Projeto.A  Equipamento  P_ifcSanitaryTerminaI</v>
      </c>
      <c r="R130" s="38" t="str">
        <f>_xlfn.CONCAT("Consultar  ",S130)</f>
        <v>Consultar  -</v>
      </c>
      <c r="S130" s="76" t="s">
        <v>27</v>
      </c>
      <c r="T130" s="76" t="s">
        <v>27</v>
      </c>
      <c r="U130" s="42" t="str">
        <f>_xlfn.CONCAT("Arqui-key_",A130)</f>
        <v>Arqui-key_130</v>
      </c>
    </row>
    <row r="131" spans="1:21" ht="7.8" customHeight="1" x14ac:dyDescent="0.3">
      <c r="A131" s="54">
        <v>131</v>
      </c>
      <c r="B131" s="50" t="s">
        <v>87</v>
      </c>
      <c r="C131" s="53" t="s">
        <v>331</v>
      </c>
      <c r="D131" s="53" t="s">
        <v>89</v>
      </c>
      <c r="E131" s="53" t="s">
        <v>221</v>
      </c>
      <c r="F131" s="52" t="s">
        <v>247</v>
      </c>
      <c r="G131" s="43" t="s">
        <v>3</v>
      </c>
      <c r="H131" s="44" t="s">
        <v>3</v>
      </c>
      <c r="I131" s="43" t="s">
        <v>3</v>
      </c>
      <c r="J131" s="43" t="s">
        <v>3</v>
      </c>
      <c r="K131" s="43" t="s">
        <v>3</v>
      </c>
      <c r="L131" s="38" t="str">
        <f>_xlfn.CONCAT("Conceitos: ", B131)</f>
        <v>Conceitos: Arquitetura</v>
      </c>
      <c r="M131" s="38" t="str">
        <f>_xlfn.CONCAT(C131," ")</f>
        <v xml:space="preserve">Arqui </v>
      </c>
      <c r="N131" s="38" t="str">
        <f>_xlfn.CONCAT(D131," ")</f>
        <v xml:space="preserve">Projeto.A </v>
      </c>
      <c r="O131" s="80" t="str">
        <f>_xlfn.CONCAT(E131," ")</f>
        <v xml:space="preserve">Equipamento </v>
      </c>
      <c r="P131" s="75" t="str">
        <f>_xlfn.CONCAT(F131, )</f>
        <v>P_ifcWasteTerminal</v>
      </c>
      <c r="Q131" s="38" t="str">
        <f>_xlfn.CONCAT(SUBSTITUTE(L131, "null", " ")," ",SUBSTITUTE(M131, "null", " ")," ",SUBSTITUTE(N131, "null", " ")," ",SUBSTITUTE(O131, "null", " ")," ", SUBSTITUTE(F131, "null", " "))</f>
        <v>Conceitos: Arquitetura Arqui  Projeto.A  Equipamento  P_ifcWasteTerminal</v>
      </c>
      <c r="R131" s="38" t="str">
        <f>_xlfn.CONCAT("Consultar  ",S131)</f>
        <v>Consultar  -</v>
      </c>
      <c r="S131" s="76" t="s">
        <v>27</v>
      </c>
      <c r="T131" s="76" t="s">
        <v>27</v>
      </c>
      <c r="U131" s="42" t="str">
        <f>_xlfn.CONCAT("Arqui-key_",A131)</f>
        <v>Arqui-key_131</v>
      </c>
    </row>
    <row r="132" spans="1:21" ht="7.8" customHeight="1" x14ac:dyDescent="0.3">
      <c r="A132" s="54">
        <v>132</v>
      </c>
      <c r="B132" s="50" t="s">
        <v>87</v>
      </c>
      <c r="C132" s="53" t="s">
        <v>331</v>
      </c>
      <c r="D132" s="53" t="s">
        <v>89</v>
      </c>
      <c r="E132" s="53" t="s">
        <v>333</v>
      </c>
      <c r="F132" s="52" t="s">
        <v>248</v>
      </c>
      <c r="G132" s="43" t="s">
        <v>3</v>
      </c>
      <c r="H132" s="44" t="s">
        <v>3</v>
      </c>
      <c r="I132" s="43" t="s">
        <v>3</v>
      </c>
      <c r="J132" s="43" t="s">
        <v>3</v>
      </c>
      <c r="K132" s="43" t="s">
        <v>3</v>
      </c>
      <c r="L132" s="38" t="str">
        <f>_xlfn.CONCAT("Conceitos: ", B132)</f>
        <v>Conceitos: Arquitetura</v>
      </c>
      <c r="M132" s="38" t="str">
        <f>_xlfn.CONCAT(C132," ")</f>
        <v xml:space="preserve">Arqui </v>
      </c>
      <c r="N132" s="38" t="str">
        <f>_xlfn.CONCAT(D132," ")</f>
        <v xml:space="preserve">Projeto.A </v>
      </c>
      <c r="O132" s="80" t="str">
        <f>_xlfn.CONCAT(E132," ")</f>
        <v xml:space="preserve">CorrimãoSistema </v>
      </c>
      <c r="P132" s="75" t="str">
        <f>_xlfn.CONCAT(F132, )</f>
        <v>P_ifcRailing</v>
      </c>
      <c r="Q132" s="38" t="str">
        <f>_xlfn.CONCAT(SUBSTITUTE(L132, "null", " ")," ",SUBSTITUTE(M132, "null", " ")," ",SUBSTITUTE(N132, "null", " ")," ",SUBSTITUTE(O132, "null", " ")," ", SUBSTITUTE(F132, "null", " "))</f>
        <v>Conceitos: Arquitetura Arqui  Projeto.A  CorrimãoSistema  P_ifcRailing</v>
      </c>
      <c r="R132" s="38" t="str">
        <f>_xlfn.CONCAT("Consultar  ",S132)</f>
        <v>Consultar  -</v>
      </c>
      <c r="S132" s="76" t="s">
        <v>27</v>
      </c>
      <c r="T132" s="76" t="s">
        <v>27</v>
      </c>
      <c r="U132" s="42" t="str">
        <f>_xlfn.CONCAT("Arqui-key_",A132)</f>
        <v>Arqui-key_132</v>
      </c>
    </row>
    <row r="133" spans="1:21" ht="7.8" customHeight="1" x14ac:dyDescent="0.3">
      <c r="A133" s="54">
        <v>133</v>
      </c>
      <c r="B133" s="50" t="s">
        <v>87</v>
      </c>
      <c r="C133" s="53" t="s">
        <v>331</v>
      </c>
      <c r="D133" s="53" t="s">
        <v>89</v>
      </c>
      <c r="E133" s="53" t="s">
        <v>209</v>
      </c>
      <c r="F133" s="52" t="s">
        <v>249</v>
      </c>
      <c r="G133" s="43" t="s">
        <v>3</v>
      </c>
      <c r="H133" s="44" t="s">
        <v>3</v>
      </c>
      <c r="I133" s="43" t="s">
        <v>3</v>
      </c>
      <c r="J133" s="43" t="s">
        <v>3</v>
      </c>
      <c r="K133" s="43" t="s">
        <v>3</v>
      </c>
      <c r="L133" s="38" t="str">
        <f>_xlfn.CONCAT("Conceitos: ", B133)</f>
        <v>Conceitos: Arquitetura</v>
      </c>
      <c r="M133" s="38" t="str">
        <f>_xlfn.CONCAT(C133," ")</f>
        <v xml:space="preserve">Arqui </v>
      </c>
      <c r="N133" s="38" t="str">
        <f>_xlfn.CONCAT(D133," ")</f>
        <v xml:space="preserve">Projeto.A </v>
      </c>
      <c r="O133" s="80" t="str">
        <f>_xlfn.CONCAT(E133," ")</f>
        <v xml:space="preserve">Escada </v>
      </c>
      <c r="P133" s="75" t="str">
        <f>_xlfn.CONCAT(F133, )</f>
        <v>P_ifcStair</v>
      </c>
      <c r="Q133" s="38" t="str">
        <f>_xlfn.CONCAT(SUBSTITUTE(L133, "null", " ")," ",SUBSTITUTE(M133, "null", " ")," ",SUBSTITUTE(N133, "null", " ")," ",SUBSTITUTE(O133, "null", " ")," ", SUBSTITUTE(F133, "null", " "))</f>
        <v>Conceitos: Arquitetura Arqui  Projeto.A  Escada  P_ifcStair</v>
      </c>
      <c r="R133" s="38" t="str">
        <f>_xlfn.CONCAT("Consultar  ",S133)</f>
        <v>Consultar  -</v>
      </c>
      <c r="S133" s="76" t="s">
        <v>27</v>
      </c>
      <c r="T133" s="76" t="s">
        <v>27</v>
      </c>
      <c r="U133" s="42" t="str">
        <f>_xlfn.CONCAT("Arqui-key_",A133)</f>
        <v>Arqui-key_133</v>
      </c>
    </row>
    <row r="134" spans="1:21" ht="7.8" customHeight="1" x14ac:dyDescent="0.3">
      <c r="A134" s="54">
        <v>134</v>
      </c>
      <c r="B134" s="50" t="s">
        <v>87</v>
      </c>
      <c r="C134" s="53" t="s">
        <v>331</v>
      </c>
      <c r="D134" s="53" t="s">
        <v>89</v>
      </c>
      <c r="E134" s="53" t="s">
        <v>210</v>
      </c>
      <c r="F134" s="52" t="s">
        <v>250</v>
      </c>
      <c r="G134" s="43" t="s">
        <v>3</v>
      </c>
      <c r="H134" s="44" t="s">
        <v>3</v>
      </c>
      <c r="I134" s="43" t="s">
        <v>3</v>
      </c>
      <c r="J134" s="43" t="s">
        <v>3</v>
      </c>
      <c r="K134" s="43" t="s">
        <v>3</v>
      </c>
      <c r="L134" s="38" t="str">
        <f>_xlfn.CONCAT("Conceitos: ", B134)</f>
        <v>Conceitos: Arquitetura</v>
      </c>
      <c r="M134" s="38" t="str">
        <f>_xlfn.CONCAT(C134," ")</f>
        <v xml:space="preserve">Arqui </v>
      </c>
      <c r="N134" s="38" t="str">
        <f>_xlfn.CONCAT(D134," ")</f>
        <v xml:space="preserve">Projeto.A </v>
      </c>
      <c r="O134" s="80" t="str">
        <f>_xlfn.CONCAT(E134," ")</f>
        <v xml:space="preserve">Rampa </v>
      </c>
      <c r="P134" s="75" t="str">
        <f>_xlfn.CONCAT(F134, )</f>
        <v>P_ifcRamp</v>
      </c>
      <c r="Q134" s="38" t="str">
        <f>_xlfn.CONCAT(SUBSTITUTE(L134, "null", " ")," ",SUBSTITUTE(M134, "null", " ")," ",SUBSTITUTE(N134, "null", " ")," ",SUBSTITUTE(O134, "null", " ")," ", SUBSTITUTE(F134, "null", " "))</f>
        <v>Conceitos: Arquitetura Arqui  Projeto.A  Rampa  P_ifcRamp</v>
      </c>
      <c r="R134" s="38" t="str">
        <f>_xlfn.CONCAT("Consultar  ",S134)</f>
        <v>Consultar  -</v>
      </c>
      <c r="S134" s="76" t="s">
        <v>27</v>
      </c>
      <c r="T134" s="76" t="s">
        <v>27</v>
      </c>
      <c r="U134" s="42" t="str">
        <f>_xlfn.CONCAT("Arqui-key_",A134)</f>
        <v>Arqui-key_134</v>
      </c>
    </row>
    <row r="135" spans="1:21" ht="7.8" customHeight="1" x14ac:dyDescent="0.3">
      <c r="A135" s="54">
        <v>135</v>
      </c>
      <c r="B135" s="50" t="s">
        <v>87</v>
      </c>
      <c r="C135" s="53" t="s">
        <v>331</v>
      </c>
      <c r="D135" s="53" t="s">
        <v>89</v>
      </c>
      <c r="E135" s="53" t="s">
        <v>211</v>
      </c>
      <c r="F135" s="52" t="s">
        <v>251</v>
      </c>
      <c r="G135" s="43" t="s">
        <v>3</v>
      </c>
      <c r="H135" s="44" t="s">
        <v>3</v>
      </c>
      <c r="I135" s="43" t="s">
        <v>3</v>
      </c>
      <c r="J135" s="43" t="s">
        <v>3</v>
      </c>
      <c r="K135" s="43" t="s">
        <v>3</v>
      </c>
      <c r="L135" s="38" t="str">
        <f>_xlfn.CONCAT("Conceitos: ", B135)</f>
        <v>Conceitos: Arquitetura</v>
      </c>
      <c r="M135" s="38" t="str">
        <f>_xlfn.CONCAT(C135," ")</f>
        <v xml:space="preserve">Arqui </v>
      </c>
      <c r="N135" s="38" t="str">
        <f>_xlfn.CONCAT(D135," ")</f>
        <v xml:space="preserve">Projeto.A </v>
      </c>
      <c r="O135" s="80" t="str">
        <f>_xlfn.CONCAT(E135," ")</f>
        <v xml:space="preserve">Alarma </v>
      </c>
      <c r="P135" s="75" t="str">
        <f>_xlfn.CONCAT(F135, )</f>
        <v>P_ifcAIarm</v>
      </c>
      <c r="Q135" s="38" t="str">
        <f>_xlfn.CONCAT(SUBSTITUTE(L135, "null", " ")," ",SUBSTITUTE(M135, "null", " ")," ",SUBSTITUTE(N135, "null", " ")," ",SUBSTITUTE(O135, "null", " ")," ", SUBSTITUTE(F135, "null", " "))</f>
        <v>Conceitos: Arquitetura Arqui  Projeto.A  Alarma  P_ifcAIarm</v>
      </c>
      <c r="R135" s="38" t="str">
        <f>_xlfn.CONCAT("Consultar  ",S135)</f>
        <v>Consultar  -</v>
      </c>
      <c r="S135" s="76" t="s">
        <v>27</v>
      </c>
      <c r="T135" s="76" t="s">
        <v>27</v>
      </c>
      <c r="U135" s="42" t="str">
        <f>_xlfn.CONCAT("Arqui-key_",A135)</f>
        <v>Arqui-key_135</v>
      </c>
    </row>
    <row r="136" spans="1:21" ht="7.8" customHeight="1" x14ac:dyDescent="0.3">
      <c r="A136" s="54">
        <v>136</v>
      </c>
      <c r="B136" s="50" t="s">
        <v>87</v>
      </c>
      <c r="C136" s="53" t="s">
        <v>331</v>
      </c>
      <c r="D136" s="53" t="s">
        <v>89</v>
      </c>
      <c r="E136" s="53" t="s">
        <v>217</v>
      </c>
      <c r="F136" s="52" t="s">
        <v>252</v>
      </c>
      <c r="G136" s="43" t="s">
        <v>3</v>
      </c>
      <c r="H136" s="44" t="s">
        <v>3</v>
      </c>
      <c r="I136" s="43" t="s">
        <v>3</v>
      </c>
      <c r="J136" s="43" t="s">
        <v>3</v>
      </c>
      <c r="K136" s="43" t="s">
        <v>3</v>
      </c>
      <c r="L136" s="38" t="str">
        <f>_xlfn.CONCAT("Conceitos: ", B136)</f>
        <v>Conceitos: Arquitetura</v>
      </c>
      <c r="M136" s="38" t="str">
        <f>_xlfn.CONCAT(C136," ")</f>
        <v xml:space="preserve">Arqui </v>
      </c>
      <c r="N136" s="38" t="str">
        <f>_xlfn.CONCAT(D136," ")</f>
        <v xml:space="preserve">Projeto.A </v>
      </c>
      <c r="O136" s="80" t="str">
        <f>_xlfn.CONCAT(E136," ")</f>
        <v xml:space="preserve">Incêndio </v>
      </c>
      <c r="P136" s="75" t="str">
        <f>_xlfn.CONCAT(F136, )</f>
        <v>P_ifcProtectiveDevice</v>
      </c>
      <c r="Q136" s="38" t="str">
        <f>_xlfn.CONCAT(SUBSTITUTE(L136, "null", " ")," ",SUBSTITUTE(M136, "null", " ")," ",SUBSTITUTE(N136, "null", " ")," ",SUBSTITUTE(O136, "null", " ")," ", SUBSTITUTE(F136, "null", " "))</f>
        <v>Conceitos: Arquitetura Arqui  Projeto.A  Incêndio  P_ifcProtectiveDevice</v>
      </c>
      <c r="R136" s="38" t="str">
        <f>_xlfn.CONCAT("Consultar  ",S136)</f>
        <v>Consultar  -</v>
      </c>
      <c r="S136" s="76" t="s">
        <v>27</v>
      </c>
      <c r="T136" s="76" t="s">
        <v>27</v>
      </c>
      <c r="U136" s="42" t="str">
        <f>_xlfn.CONCAT("Arqui-key_",A136)</f>
        <v>Arqui-key_136</v>
      </c>
    </row>
    <row r="137" spans="1:21" ht="7.8" customHeight="1" x14ac:dyDescent="0.3">
      <c r="A137" s="54">
        <v>137</v>
      </c>
      <c r="B137" s="50" t="s">
        <v>87</v>
      </c>
      <c r="C137" s="53" t="s">
        <v>331</v>
      </c>
      <c r="D137" s="53" t="s">
        <v>89</v>
      </c>
      <c r="E137" s="53" t="s">
        <v>207</v>
      </c>
      <c r="F137" s="52" t="s">
        <v>253</v>
      </c>
      <c r="G137" s="43" t="s">
        <v>3</v>
      </c>
      <c r="H137" s="44" t="s">
        <v>3</v>
      </c>
      <c r="I137" s="43" t="s">
        <v>3</v>
      </c>
      <c r="J137" s="43" t="s">
        <v>3</v>
      </c>
      <c r="K137" s="43" t="s">
        <v>3</v>
      </c>
      <c r="L137" s="38" t="str">
        <f>_xlfn.CONCAT("Conceitos: ", B137)</f>
        <v>Conceitos: Arquitetura</v>
      </c>
      <c r="M137" s="38" t="str">
        <f>_xlfn.CONCAT(C137," ")</f>
        <v xml:space="preserve">Arqui </v>
      </c>
      <c r="N137" s="38" t="str">
        <f>_xlfn.CONCAT(D137," ")</f>
        <v xml:space="preserve">Projeto.A </v>
      </c>
      <c r="O137" s="80" t="str">
        <f>_xlfn.CONCAT(E137," ")</f>
        <v xml:space="preserve">Geo </v>
      </c>
      <c r="P137" s="75" t="str">
        <f>_xlfn.CONCAT(F137, )</f>
        <v>P_ifcSite</v>
      </c>
      <c r="Q137" s="38" t="str">
        <f>_xlfn.CONCAT(SUBSTITUTE(L137, "null", " ")," ",SUBSTITUTE(M137, "null", " ")," ",SUBSTITUTE(N137, "null", " ")," ",SUBSTITUTE(O137, "null", " ")," ", SUBSTITUTE(F137, "null", " "))</f>
        <v>Conceitos: Arquitetura Arqui  Projeto.A  Geo  P_ifcSite</v>
      </c>
      <c r="R137" s="38" t="str">
        <f>_xlfn.CONCAT("Consultar  ",S137)</f>
        <v>Consultar  -</v>
      </c>
      <c r="S137" s="76" t="s">
        <v>27</v>
      </c>
      <c r="T137" s="76" t="s">
        <v>27</v>
      </c>
      <c r="U137" s="42" t="str">
        <f>_xlfn.CONCAT("Arqui-key_",A137)</f>
        <v>Arqui-key_137</v>
      </c>
    </row>
    <row r="138" spans="1:21" ht="7.8" customHeight="1" x14ac:dyDescent="0.3">
      <c r="A138" s="54">
        <v>138</v>
      </c>
      <c r="B138" s="50" t="s">
        <v>87</v>
      </c>
      <c r="C138" s="53" t="s">
        <v>331</v>
      </c>
      <c r="D138" s="53" t="s">
        <v>89</v>
      </c>
      <c r="E138" s="53" t="s">
        <v>221</v>
      </c>
      <c r="F138" s="74" t="s">
        <v>254</v>
      </c>
      <c r="G138" s="43" t="s">
        <v>3</v>
      </c>
      <c r="H138" s="44" t="s">
        <v>3</v>
      </c>
      <c r="I138" s="43" t="s">
        <v>3</v>
      </c>
      <c r="J138" s="43" t="s">
        <v>3</v>
      </c>
      <c r="K138" s="43" t="s">
        <v>3</v>
      </c>
      <c r="L138" s="38" t="str">
        <f>_xlfn.CONCAT("Conceitos: ", B138)</f>
        <v>Conceitos: Arquitetura</v>
      </c>
      <c r="M138" s="38" t="str">
        <f>_xlfn.CONCAT(C138," ")</f>
        <v xml:space="preserve">Arqui </v>
      </c>
      <c r="N138" s="38" t="str">
        <f>_xlfn.CONCAT(D138," ")</f>
        <v xml:space="preserve">Projeto.A </v>
      </c>
      <c r="O138" s="80" t="str">
        <f>_xlfn.CONCAT(E138," ")</f>
        <v xml:space="preserve">Equipamento </v>
      </c>
      <c r="P138" s="75" t="str">
        <f>_xlfn.CONCAT(F138, )</f>
        <v>P_ifcElectricMotor</v>
      </c>
      <c r="Q138" s="38" t="str">
        <f>_xlfn.CONCAT(SUBSTITUTE(L138, "null", " ")," ",SUBSTITUTE(M138, "null", " ")," ",SUBSTITUTE(N138, "null", " ")," ",SUBSTITUTE(O138, "null", " ")," ", SUBSTITUTE(F138, "null", " "))</f>
        <v>Conceitos: Arquitetura Arqui  Projeto.A  Equipamento  P_ifcElectricMotor</v>
      </c>
      <c r="R138" s="38" t="str">
        <f>_xlfn.CONCAT("Consultar  ",S138)</f>
        <v>Consultar  -</v>
      </c>
      <c r="S138" s="76" t="s">
        <v>27</v>
      </c>
      <c r="T138" s="76" t="s">
        <v>27</v>
      </c>
      <c r="U138" s="42" t="str">
        <f>_xlfn.CONCAT("Arqui-key_",A138)</f>
        <v>Arqui-key_138</v>
      </c>
    </row>
    <row r="139" spans="1:21" ht="7.8" customHeight="1" x14ac:dyDescent="0.3">
      <c r="A139" s="54">
        <v>139</v>
      </c>
      <c r="B139" s="50" t="s">
        <v>87</v>
      </c>
      <c r="C139" s="53" t="s">
        <v>331</v>
      </c>
      <c r="D139" s="53" t="s">
        <v>89</v>
      </c>
      <c r="E139" s="53" t="s">
        <v>221</v>
      </c>
      <c r="F139" s="52" t="s">
        <v>255</v>
      </c>
      <c r="G139" s="43" t="s">
        <v>3</v>
      </c>
      <c r="H139" s="44" t="s">
        <v>3</v>
      </c>
      <c r="I139" s="43" t="s">
        <v>3</v>
      </c>
      <c r="J139" s="43" t="s">
        <v>3</v>
      </c>
      <c r="K139" s="43" t="s">
        <v>3</v>
      </c>
      <c r="L139" s="38" t="str">
        <f>_xlfn.CONCAT("Conceitos: ", B139)</f>
        <v>Conceitos: Arquitetura</v>
      </c>
      <c r="M139" s="38" t="str">
        <f>_xlfn.CONCAT(C139," ")</f>
        <v xml:space="preserve">Arqui </v>
      </c>
      <c r="N139" s="38" t="str">
        <f>_xlfn.CONCAT(D139," ")</f>
        <v xml:space="preserve">Projeto.A </v>
      </c>
      <c r="O139" s="80" t="str">
        <f>_xlfn.CONCAT(E139," ")</f>
        <v xml:space="preserve">Equipamento </v>
      </c>
      <c r="P139" s="75" t="str">
        <f>_xlfn.CONCAT(F139, )</f>
        <v>P_ifcEngine</v>
      </c>
      <c r="Q139" s="38" t="str">
        <f>_xlfn.CONCAT(SUBSTITUTE(L139, "null", " ")," ",SUBSTITUTE(M139, "null", " ")," ",SUBSTITUTE(N139, "null", " ")," ",SUBSTITUTE(O139, "null", " ")," ", SUBSTITUTE(F139, "null", " "))</f>
        <v>Conceitos: Arquitetura Arqui  Projeto.A  Equipamento  P_ifcEngine</v>
      </c>
      <c r="R139" s="38" t="str">
        <f>_xlfn.CONCAT("Consultar  ",S139)</f>
        <v>Consultar  -</v>
      </c>
      <c r="S139" s="76" t="s">
        <v>27</v>
      </c>
      <c r="T139" s="76" t="s">
        <v>27</v>
      </c>
      <c r="U139" s="42" t="str">
        <f>_xlfn.CONCAT("Arqui-key_",A139)</f>
        <v>Arqui-key_139</v>
      </c>
    </row>
    <row r="140" spans="1:21" ht="7.8" customHeight="1" x14ac:dyDescent="0.3">
      <c r="A140" s="54">
        <v>140</v>
      </c>
      <c r="B140" s="50" t="s">
        <v>87</v>
      </c>
      <c r="C140" s="53" t="s">
        <v>331</v>
      </c>
      <c r="D140" s="53" t="s">
        <v>89</v>
      </c>
      <c r="E140" s="53" t="s">
        <v>221</v>
      </c>
      <c r="F140" s="52" t="s">
        <v>256</v>
      </c>
      <c r="G140" s="43" t="s">
        <v>3</v>
      </c>
      <c r="H140" s="44" t="s">
        <v>3</v>
      </c>
      <c r="I140" s="43" t="s">
        <v>3</v>
      </c>
      <c r="J140" s="43" t="s">
        <v>3</v>
      </c>
      <c r="K140" s="43" t="s">
        <v>3</v>
      </c>
      <c r="L140" s="38" t="str">
        <f>_xlfn.CONCAT("Conceitos: ", B140)</f>
        <v>Conceitos: Arquitetura</v>
      </c>
      <c r="M140" s="38" t="str">
        <f>_xlfn.CONCAT(C140," ")</f>
        <v xml:space="preserve">Arqui </v>
      </c>
      <c r="N140" s="38" t="str">
        <f>_xlfn.CONCAT(D140," ")</f>
        <v xml:space="preserve">Projeto.A </v>
      </c>
      <c r="O140" s="80" t="str">
        <f>_xlfn.CONCAT(E140," ")</f>
        <v xml:space="preserve">Equipamento </v>
      </c>
      <c r="P140" s="75" t="str">
        <f>_xlfn.CONCAT(F140, )</f>
        <v>P_ifcSolarDevice</v>
      </c>
      <c r="Q140" s="38" t="str">
        <f>_xlfn.CONCAT(SUBSTITUTE(L140, "null", " ")," ",SUBSTITUTE(M140, "null", " ")," ",SUBSTITUTE(N140, "null", " ")," ",SUBSTITUTE(O140, "null", " ")," ", SUBSTITUTE(F140, "null", " "))</f>
        <v>Conceitos: Arquitetura Arqui  Projeto.A  Equipamento  P_ifcSolarDevice</v>
      </c>
      <c r="R140" s="38" t="str">
        <f>_xlfn.CONCAT("Consultar  ",S140)</f>
        <v>Consultar  -</v>
      </c>
      <c r="S140" s="76" t="s">
        <v>27</v>
      </c>
      <c r="T140" s="76" t="s">
        <v>27</v>
      </c>
      <c r="U140" s="42" t="str">
        <f>_xlfn.CONCAT("Arqui-key_",A140)</f>
        <v>Arqui-key_140</v>
      </c>
    </row>
    <row r="141" spans="1:21" ht="7.8" customHeight="1" x14ac:dyDescent="0.3">
      <c r="A141" s="54">
        <v>141</v>
      </c>
      <c r="B141" s="50" t="s">
        <v>87</v>
      </c>
      <c r="C141" s="53" t="s">
        <v>331</v>
      </c>
      <c r="D141" s="53" t="s">
        <v>89</v>
      </c>
      <c r="E141" s="53" t="s">
        <v>210</v>
      </c>
      <c r="F141" s="52" t="s">
        <v>257</v>
      </c>
      <c r="G141" s="43" t="s">
        <v>3</v>
      </c>
      <c r="H141" s="44" t="s">
        <v>3</v>
      </c>
      <c r="I141" s="43" t="s">
        <v>3</v>
      </c>
      <c r="J141" s="43" t="s">
        <v>3</v>
      </c>
      <c r="K141" s="43" t="s">
        <v>3</v>
      </c>
      <c r="L141" s="38" t="str">
        <f>_xlfn.CONCAT("Conceitos: ", B141)</f>
        <v>Conceitos: Arquitetura</v>
      </c>
      <c r="M141" s="38" t="str">
        <f>_xlfn.CONCAT(C141," ")</f>
        <v xml:space="preserve">Arqui </v>
      </c>
      <c r="N141" s="38" t="str">
        <f>_xlfn.CONCAT(D141," ")</f>
        <v xml:space="preserve">Projeto.A </v>
      </c>
      <c r="O141" s="80" t="str">
        <f>_xlfn.CONCAT(E141," ")</f>
        <v xml:space="preserve">Rampa </v>
      </c>
      <c r="P141" s="75" t="str">
        <f>_xlfn.CONCAT(F141, )</f>
        <v>P_ifcRampFIight</v>
      </c>
      <c r="Q141" s="38" t="str">
        <f>_xlfn.CONCAT(SUBSTITUTE(L141, "null", " ")," ",SUBSTITUTE(M141, "null", " ")," ",SUBSTITUTE(N141, "null", " ")," ",SUBSTITUTE(O141, "null", " ")," ", SUBSTITUTE(F141, "null", " "))</f>
        <v>Conceitos: Arquitetura Arqui  Projeto.A  Rampa  P_ifcRampFIight</v>
      </c>
      <c r="R141" s="38" t="str">
        <f>_xlfn.CONCAT("Consultar  ",S141)</f>
        <v>Consultar  -</v>
      </c>
      <c r="S141" s="76" t="s">
        <v>27</v>
      </c>
      <c r="T141" s="76" t="s">
        <v>27</v>
      </c>
      <c r="U141" s="42" t="str">
        <f>_xlfn.CONCAT("Arqui-key_",A141)</f>
        <v>Arqui-key_141</v>
      </c>
    </row>
    <row r="142" spans="1:21" ht="7.8" customHeight="1" x14ac:dyDescent="0.3">
      <c r="A142" s="54">
        <v>142</v>
      </c>
      <c r="B142" s="50" t="s">
        <v>87</v>
      </c>
      <c r="C142" s="53" t="s">
        <v>331</v>
      </c>
      <c r="D142" s="53" t="s">
        <v>89</v>
      </c>
      <c r="E142" s="53" t="s">
        <v>213</v>
      </c>
      <c r="F142" s="52" t="s">
        <v>258</v>
      </c>
      <c r="G142" s="43" t="s">
        <v>3</v>
      </c>
      <c r="H142" s="44" t="s">
        <v>3</v>
      </c>
      <c r="I142" s="43" t="s">
        <v>3</v>
      </c>
      <c r="J142" s="43" t="s">
        <v>3</v>
      </c>
      <c r="K142" s="43" t="s">
        <v>3</v>
      </c>
      <c r="L142" s="38" t="str">
        <f>_xlfn.CONCAT("Conceitos: ", B142)</f>
        <v>Conceitos: Arquitetura</v>
      </c>
      <c r="M142" s="38" t="str">
        <f>_xlfn.CONCAT(C142," ")</f>
        <v xml:space="preserve">Arqui </v>
      </c>
      <c r="N142" s="38" t="str">
        <f>_xlfn.CONCAT(D142," ")</f>
        <v xml:space="preserve">Projeto.A </v>
      </c>
      <c r="O142" s="80" t="str">
        <f>_xlfn.CONCAT(E142," ")</f>
        <v xml:space="preserve">Telecom </v>
      </c>
      <c r="P142" s="75" t="str">
        <f>_xlfn.CONCAT(F142, )</f>
        <v>P_ifcCommunicationsAppliance</v>
      </c>
      <c r="Q142" s="38" t="str">
        <f>_xlfn.CONCAT(SUBSTITUTE(L142, "null", " ")," ",SUBSTITUTE(M142, "null", " ")," ",SUBSTITUTE(N142, "null", " ")," ",SUBSTITUTE(O142, "null", " ")," ", SUBSTITUTE(F142, "null", " "))</f>
        <v>Conceitos: Arquitetura Arqui  Projeto.A  Telecom  P_ifcCommunicationsAppliance</v>
      </c>
      <c r="R142" s="38" t="str">
        <f>_xlfn.CONCAT("Consultar  ",S142)</f>
        <v>Consultar  -</v>
      </c>
      <c r="S142" s="76" t="s">
        <v>27</v>
      </c>
      <c r="T142" s="76" t="s">
        <v>27</v>
      </c>
      <c r="U142" s="42" t="str">
        <f>_xlfn.CONCAT("Arqui-key_",A142)</f>
        <v>Arqui-key_142</v>
      </c>
    </row>
    <row r="143" spans="1:21" ht="7.8" customHeight="1" x14ac:dyDescent="0.3">
      <c r="A143" s="54">
        <v>143</v>
      </c>
      <c r="B143" s="50" t="s">
        <v>87</v>
      </c>
      <c r="C143" s="53" t="s">
        <v>331</v>
      </c>
      <c r="D143" s="53" t="s">
        <v>89</v>
      </c>
      <c r="E143" s="53" t="s">
        <v>212</v>
      </c>
      <c r="F143" s="53" t="s">
        <v>259</v>
      </c>
      <c r="G143" s="43" t="s">
        <v>3</v>
      </c>
      <c r="H143" s="44" t="s">
        <v>3</v>
      </c>
      <c r="I143" s="43" t="s">
        <v>3</v>
      </c>
      <c r="J143" s="43" t="s">
        <v>3</v>
      </c>
      <c r="K143" s="43" t="s">
        <v>3</v>
      </c>
      <c r="L143" s="38" t="str">
        <f>_xlfn.CONCAT("Conceitos: ", B143)</f>
        <v>Conceitos: Arquitetura</v>
      </c>
      <c r="M143" s="38" t="str">
        <f>_xlfn.CONCAT(C143," ")</f>
        <v xml:space="preserve">Arqui </v>
      </c>
      <c r="N143" s="38" t="str">
        <f>_xlfn.CONCAT(D143," ")</f>
        <v xml:space="preserve">Projeto.A </v>
      </c>
      <c r="O143" s="80" t="str">
        <f>_xlfn.CONCAT(E143," ")</f>
        <v xml:space="preserve">Elevador </v>
      </c>
      <c r="P143" s="75" t="str">
        <f>_xlfn.CONCAT(F143, )</f>
        <v>P_ifcTransportElement</v>
      </c>
      <c r="Q143" s="38" t="str">
        <f>_xlfn.CONCAT(SUBSTITUTE(L143, "null", " ")," ",SUBSTITUTE(M143, "null", " ")," ",SUBSTITUTE(N143, "null", " ")," ",SUBSTITUTE(O143, "null", " ")," ", SUBSTITUTE(F143, "null", " "))</f>
        <v>Conceitos: Arquitetura Arqui  Projeto.A  Elevador  P_ifcTransportElement</v>
      </c>
      <c r="R143" s="38" t="str">
        <f>_xlfn.CONCAT("Consultar  ",S143)</f>
        <v>Consultar  -</v>
      </c>
      <c r="S143" s="76" t="s">
        <v>27</v>
      </c>
      <c r="T143" s="76" t="s">
        <v>27</v>
      </c>
      <c r="U143" s="42" t="str">
        <f>_xlfn.CONCAT("Arqui-key_",A143)</f>
        <v>Arqui-key_143</v>
      </c>
    </row>
    <row r="144" spans="1:21" ht="7.8" customHeight="1" x14ac:dyDescent="0.3">
      <c r="A144" s="54">
        <v>144</v>
      </c>
      <c r="B144" s="50" t="s">
        <v>87</v>
      </c>
      <c r="C144" s="53" t="s">
        <v>331</v>
      </c>
      <c r="D144" s="53" t="s">
        <v>89</v>
      </c>
      <c r="E144" s="53" t="s">
        <v>80</v>
      </c>
      <c r="F144" s="74" t="s">
        <v>260</v>
      </c>
      <c r="G144" s="43" t="s">
        <v>3</v>
      </c>
      <c r="H144" s="44" t="s">
        <v>3</v>
      </c>
      <c r="I144" s="43" t="s">
        <v>3</v>
      </c>
      <c r="J144" s="43" t="s">
        <v>3</v>
      </c>
      <c r="K144" s="43" t="s">
        <v>3</v>
      </c>
      <c r="L144" s="38" t="str">
        <f>_xlfn.CONCAT("Conceitos: ", B144)</f>
        <v>Conceitos: Arquitetura</v>
      </c>
      <c r="M144" s="38" t="str">
        <f>_xlfn.CONCAT(C144," ")</f>
        <v xml:space="preserve">Arqui </v>
      </c>
      <c r="N144" s="38" t="str">
        <f>_xlfn.CONCAT(D144," ")</f>
        <v xml:space="preserve">Projeto.A </v>
      </c>
      <c r="O144" s="80" t="str">
        <f>_xlfn.CONCAT(E144," ")</f>
        <v xml:space="preserve">Parede </v>
      </c>
      <c r="P144" s="75" t="str">
        <f>_xlfn.CONCAT(F144, )</f>
        <v>P_ifcWall</v>
      </c>
      <c r="Q144" s="38" t="str">
        <f>_xlfn.CONCAT(SUBSTITUTE(L144, "null", " ")," ",SUBSTITUTE(M144, "null", " ")," ",SUBSTITUTE(N144, "null", " ")," ",SUBSTITUTE(O144, "null", " ")," ", SUBSTITUTE(F144, "null", " "))</f>
        <v>Conceitos: Arquitetura Arqui  Projeto.A  Parede  P_ifcWall</v>
      </c>
      <c r="R144" s="38" t="str">
        <f>_xlfn.CONCAT("Consultar  ",S144)</f>
        <v>Consultar  -</v>
      </c>
      <c r="S144" s="76" t="s">
        <v>27</v>
      </c>
      <c r="T144" s="76" t="s">
        <v>27</v>
      </c>
      <c r="U144" s="42" t="str">
        <f>_xlfn.CONCAT("Arqui-key_",A144)</f>
        <v>Arqui-key_144</v>
      </c>
    </row>
    <row r="145" spans="1:21" ht="7.8" customHeight="1" x14ac:dyDescent="0.3">
      <c r="A145" s="54">
        <v>145</v>
      </c>
      <c r="B145" s="50" t="s">
        <v>87</v>
      </c>
      <c r="C145" s="53" t="s">
        <v>331</v>
      </c>
      <c r="D145" s="53" t="s">
        <v>89</v>
      </c>
      <c r="E145" s="53" t="s">
        <v>332</v>
      </c>
      <c r="F145" s="52" t="s">
        <v>261</v>
      </c>
      <c r="G145" s="43" t="s">
        <v>3</v>
      </c>
      <c r="H145" s="44" t="s">
        <v>3</v>
      </c>
      <c r="I145" s="43" t="s">
        <v>3</v>
      </c>
      <c r="J145" s="43" t="s">
        <v>3</v>
      </c>
      <c r="K145" s="43" t="s">
        <v>3</v>
      </c>
      <c r="L145" s="38" t="str">
        <f>_xlfn.CONCAT("Conceitos: ", B145)</f>
        <v>Conceitos: Arquitetura</v>
      </c>
      <c r="M145" s="38" t="str">
        <f>_xlfn.CONCAT(C145," ")</f>
        <v xml:space="preserve">Arqui </v>
      </c>
      <c r="N145" s="38" t="str">
        <f>_xlfn.CONCAT(D145," ")</f>
        <v xml:space="preserve">Projeto.A </v>
      </c>
      <c r="O145" s="80" t="str">
        <f>_xlfn.CONCAT(E145," ")</f>
        <v xml:space="preserve">EsquadriaSistema </v>
      </c>
      <c r="P145" s="75" t="str">
        <f>_xlfn.CONCAT(F145, )</f>
        <v>P_ifcShadingDevice</v>
      </c>
      <c r="Q145" s="38" t="str">
        <f>_xlfn.CONCAT(SUBSTITUTE(L145, "null", " ")," ",SUBSTITUTE(M145, "null", " ")," ",SUBSTITUTE(N145, "null", " ")," ",SUBSTITUTE(O145, "null", " ")," ", SUBSTITUTE(F145, "null", " "))</f>
        <v>Conceitos: Arquitetura Arqui  Projeto.A  EsquadriaSistema  P_ifcShadingDevice</v>
      </c>
      <c r="R145" s="38" t="str">
        <f>_xlfn.CONCAT("Consultar  ",S145)</f>
        <v>Consultar  -</v>
      </c>
      <c r="S145" s="76" t="s">
        <v>27</v>
      </c>
      <c r="T145" s="76" t="s">
        <v>27</v>
      </c>
      <c r="U145" s="42" t="str">
        <f>_xlfn.CONCAT("Arqui-key_",A145)</f>
        <v>Arqui-key_145</v>
      </c>
    </row>
    <row r="146" spans="1:21" ht="7.8" customHeight="1" x14ac:dyDescent="0.3">
      <c r="A146" s="54">
        <v>146</v>
      </c>
      <c r="B146" s="50" t="s">
        <v>87</v>
      </c>
      <c r="C146" s="53" t="s">
        <v>331</v>
      </c>
      <c r="D146" s="53" t="s">
        <v>89</v>
      </c>
      <c r="E146" s="53" t="s">
        <v>223</v>
      </c>
      <c r="F146" s="52" t="s">
        <v>262</v>
      </c>
      <c r="G146" s="43" t="s">
        <v>3</v>
      </c>
      <c r="H146" s="44" t="s">
        <v>3</v>
      </c>
      <c r="I146" s="43" t="s">
        <v>3</v>
      </c>
      <c r="J146" s="43" t="s">
        <v>3</v>
      </c>
      <c r="K146" s="43" t="s">
        <v>3</v>
      </c>
      <c r="L146" s="38" t="str">
        <f>_xlfn.CONCAT("Conceitos: ", B146)</f>
        <v>Conceitos: Arquitetura</v>
      </c>
      <c r="M146" s="38" t="str">
        <f>_xlfn.CONCAT(C146," ")</f>
        <v xml:space="preserve">Arqui </v>
      </c>
      <c r="N146" s="38" t="str">
        <f>_xlfn.CONCAT(D146," ")</f>
        <v xml:space="preserve">Projeto.A </v>
      </c>
      <c r="O146" s="80" t="str">
        <f>_xlfn.CONCAT(E146," ")</f>
        <v xml:space="preserve">Esquadria </v>
      </c>
      <c r="P146" s="75" t="str">
        <f>_xlfn.CONCAT(F146, )</f>
        <v>P_ifcWindow</v>
      </c>
      <c r="Q146" s="38" t="str">
        <f>_xlfn.CONCAT(SUBSTITUTE(L146, "null", " ")," ",SUBSTITUTE(M146, "null", " ")," ",SUBSTITUTE(N146, "null", " ")," ",SUBSTITUTE(O146, "null", " ")," ", SUBSTITUTE(F146, "null", " "))</f>
        <v>Conceitos: Arquitetura Arqui  Projeto.A  Esquadria  P_ifcWindow</v>
      </c>
      <c r="R146" s="38" t="str">
        <f>_xlfn.CONCAT("Consultar  ",S146)</f>
        <v>Consultar  -</v>
      </c>
      <c r="S146" s="76" t="s">
        <v>27</v>
      </c>
      <c r="T146" s="76" t="s">
        <v>27</v>
      </c>
      <c r="U146" s="42" t="str">
        <f>_xlfn.CONCAT("Arqui-key_",A146)</f>
        <v>Arqui-key_146</v>
      </c>
    </row>
    <row r="147" spans="1:21" ht="7.8" customHeight="1" x14ac:dyDescent="0.3">
      <c r="A147" s="54">
        <v>147</v>
      </c>
      <c r="B147" s="50" t="s">
        <v>87</v>
      </c>
      <c r="C147" s="53" t="s">
        <v>331</v>
      </c>
      <c r="D147" s="53" t="s">
        <v>89</v>
      </c>
      <c r="E147" s="53" t="s">
        <v>196</v>
      </c>
      <c r="F147" s="52" t="s">
        <v>263</v>
      </c>
      <c r="G147" s="43" t="s">
        <v>3</v>
      </c>
      <c r="H147" s="44" t="s">
        <v>3</v>
      </c>
      <c r="I147" s="43" t="s">
        <v>3</v>
      </c>
      <c r="J147" s="43" t="s">
        <v>3</v>
      </c>
      <c r="K147" s="43" t="s">
        <v>3</v>
      </c>
      <c r="L147" s="38" t="str">
        <f>_xlfn.CONCAT("Conceitos: ", B147)</f>
        <v>Conceitos: Arquitetura</v>
      </c>
      <c r="M147" s="38" t="str">
        <f>_xlfn.CONCAT(C147," ")</f>
        <v xml:space="preserve">Arqui </v>
      </c>
      <c r="N147" s="38" t="str">
        <f>_xlfn.CONCAT(D147," ")</f>
        <v xml:space="preserve">Projeto.A </v>
      </c>
      <c r="O147" s="80" t="str">
        <f>_xlfn.CONCAT(E147," ")</f>
        <v xml:space="preserve">Conjunto </v>
      </c>
      <c r="P147" s="75" t="str">
        <f>_xlfn.CONCAT(F147, )</f>
        <v>P_OST_Assemblies</v>
      </c>
      <c r="Q147" s="38" t="str">
        <f>_xlfn.CONCAT(SUBSTITUTE(L147, "null", " ")," ",SUBSTITUTE(M147, "null", " ")," ",SUBSTITUTE(N147, "null", " ")," ",SUBSTITUTE(O147, "null", " ")," ", SUBSTITUTE(F147, "null", " "))</f>
        <v>Conceitos: Arquitetura Arqui  Projeto.A  Conjunto  P_OST_Assemblies</v>
      </c>
      <c r="R147" s="38" t="str">
        <f>_xlfn.CONCAT("Consultar  ",S147)</f>
        <v>Consultar  -</v>
      </c>
      <c r="S147" s="76" t="s">
        <v>27</v>
      </c>
      <c r="T147" s="76" t="s">
        <v>27</v>
      </c>
      <c r="U147" s="42" t="str">
        <f>_xlfn.CONCAT("Arqui-key_",A147)</f>
        <v>Arqui-key_147</v>
      </c>
    </row>
    <row r="148" spans="1:21" ht="7.8" customHeight="1" x14ac:dyDescent="0.3">
      <c r="A148" s="54">
        <v>148</v>
      </c>
      <c r="B148" s="50" t="s">
        <v>87</v>
      </c>
      <c r="C148" s="53" t="s">
        <v>331</v>
      </c>
      <c r="D148" s="53" t="s">
        <v>89</v>
      </c>
      <c r="E148" s="53" t="s">
        <v>197</v>
      </c>
      <c r="F148" s="52" t="s">
        <v>264</v>
      </c>
      <c r="G148" s="43" t="s">
        <v>3</v>
      </c>
      <c r="H148" s="44" t="s">
        <v>3</v>
      </c>
      <c r="I148" s="43" t="s">
        <v>3</v>
      </c>
      <c r="J148" s="43" t="s">
        <v>3</v>
      </c>
      <c r="K148" s="43" t="s">
        <v>3</v>
      </c>
      <c r="L148" s="38" t="str">
        <f>_xlfn.CONCAT("Conceitos: ", B148)</f>
        <v>Conceitos: Arquitetura</v>
      </c>
      <c r="M148" s="38" t="str">
        <f>_xlfn.CONCAT(C148," ")</f>
        <v xml:space="preserve">Arqui </v>
      </c>
      <c r="N148" s="38" t="str">
        <f>_xlfn.CONCAT(D148," ")</f>
        <v xml:space="preserve">Projeto.A </v>
      </c>
      <c r="O148" s="80" t="str">
        <f>_xlfn.CONCAT(E148," ")</f>
        <v xml:space="preserve">AudioVisual </v>
      </c>
      <c r="P148" s="75" t="str">
        <f>_xlfn.CONCAT(F148, )</f>
        <v>P_OST_AudioVisualDevices</v>
      </c>
      <c r="Q148" s="38" t="str">
        <f>_xlfn.CONCAT(SUBSTITUTE(L148, "null", " ")," ",SUBSTITUTE(M148, "null", " ")," ",SUBSTITUTE(N148, "null", " ")," ",SUBSTITUTE(O148, "null", " ")," ", SUBSTITUTE(F148, "null", " "))</f>
        <v>Conceitos: Arquitetura Arqui  Projeto.A  AudioVisual  P_OST_AudioVisualDevices</v>
      </c>
      <c r="R148" s="38" t="str">
        <f>_xlfn.CONCAT("Consultar  ",S148)</f>
        <v>Consultar  -</v>
      </c>
      <c r="S148" s="76" t="s">
        <v>27</v>
      </c>
      <c r="T148" s="76" t="s">
        <v>27</v>
      </c>
      <c r="U148" s="42" t="str">
        <f>_xlfn.CONCAT("Arqui-key_",A148)</f>
        <v>Arqui-key_148</v>
      </c>
    </row>
    <row r="149" spans="1:21" ht="7.8" customHeight="1" x14ac:dyDescent="0.3">
      <c r="A149" s="54">
        <v>149</v>
      </c>
      <c r="B149" s="50" t="s">
        <v>87</v>
      </c>
      <c r="C149" s="53" t="s">
        <v>331</v>
      </c>
      <c r="D149" s="53" t="s">
        <v>89</v>
      </c>
      <c r="E149" s="53" t="s">
        <v>198</v>
      </c>
      <c r="F149" s="52" t="s">
        <v>265</v>
      </c>
      <c r="G149" s="43" t="s">
        <v>3</v>
      </c>
      <c r="H149" s="44" t="s">
        <v>3</v>
      </c>
      <c r="I149" s="43" t="s">
        <v>3</v>
      </c>
      <c r="J149" s="43" t="s">
        <v>3</v>
      </c>
      <c r="K149" s="43" t="s">
        <v>3</v>
      </c>
      <c r="L149" s="38" t="str">
        <f>_xlfn.CONCAT("Conceitos: ", B149)</f>
        <v>Conceitos: Arquitetura</v>
      </c>
      <c r="M149" s="38" t="str">
        <f>_xlfn.CONCAT(C149," ")</f>
        <v xml:space="preserve">Arqui </v>
      </c>
      <c r="N149" s="38" t="str">
        <f>_xlfn.CONCAT(D149," ")</f>
        <v xml:space="preserve">Projeto.A </v>
      </c>
      <c r="O149" s="80" t="str">
        <f>_xlfn.CONCAT(E149," ")</f>
        <v xml:space="preserve">Piso </v>
      </c>
      <c r="P149" s="75" t="str">
        <f>_xlfn.CONCAT(F149, )</f>
        <v>P_OST_BuildingPad</v>
      </c>
      <c r="Q149" s="38" t="str">
        <f>_xlfn.CONCAT(SUBSTITUTE(L149, "null", " ")," ",SUBSTITUTE(M149, "null", " ")," ",SUBSTITUTE(N149, "null", " ")," ",SUBSTITUTE(O149, "null", " ")," ", SUBSTITUTE(F149, "null", " "))</f>
        <v>Conceitos: Arquitetura Arqui  Projeto.A  Piso  P_OST_BuildingPad</v>
      </c>
      <c r="R149" s="38" t="str">
        <f>_xlfn.CONCAT("Consultar  ",S149)</f>
        <v>Consultar  -</v>
      </c>
      <c r="S149" s="76" t="s">
        <v>27</v>
      </c>
      <c r="T149" s="76" t="s">
        <v>27</v>
      </c>
      <c r="U149" s="42" t="str">
        <f>_xlfn.CONCAT("Arqui-key_",A149)</f>
        <v>Arqui-key_149</v>
      </c>
    </row>
    <row r="150" spans="1:21" ht="7.8" customHeight="1" x14ac:dyDescent="0.3">
      <c r="A150" s="54">
        <v>150</v>
      </c>
      <c r="B150" s="50" t="s">
        <v>87</v>
      </c>
      <c r="C150" s="53" t="s">
        <v>331</v>
      </c>
      <c r="D150" s="53" t="s">
        <v>89</v>
      </c>
      <c r="E150" s="53" t="s">
        <v>199</v>
      </c>
      <c r="F150" s="52" t="s">
        <v>266</v>
      </c>
      <c r="G150" s="43" t="s">
        <v>3</v>
      </c>
      <c r="H150" s="44" t="s">
        <v>3</v>
      </c>
      <c r="I150" s="43" t="s">
        <v>3</v>
      </c>
      <c r="J150" s="43" t="s">
        <v>3</v>
      </c>
      <c r="K150" s="43" t="s">
        <v>3</v>
      </c>
      <c r="L150" s="38" t="str">
        <f>_xlfn.CONCAT("Conceitos: ", B150)</f>
        <v>Conceitos: Arquitetura</v>
      </c>
      <c r="M150" s="38" t="str">
        <f>_xlfn.CONCAT(C150," ")</f>
        <v xml:space="preserve">Arqui </v>
      </c>
      <c r="N150" s="38" t="str">
        <f>_xlfn.CONCAT(D150," ")</f>
        <v xml:space="preserve">Projeto.A </v>
      </c>
      <c r="O150" s="80" t="str">
        <f>_xlfn.CONCAT(E150," ")</f>
        <v xml:space="preserve">Mobiliário </v>
      </c>
      <c r="P150" s="75" t="str">
        <f>_xlfn.CONCAT(F150, )</f>
        <v>P_OST_Casework</v>
      </c>
      <c r="Q150" s="38" t="str">
        <f>_xlfn.CONCAT(SUBSTITUTE(L150, "null", " ")," ",SUBSTITUTE(M150, "null", " ")," ",SUBSTITUTE(N150, "null", " ")," ",SUBSTITUTE(O150, "null", " ")," ", SUBSTITUTE(F150, "null", " "))</f>
        <v>Conceitos: Arquitetura Arqui  Projeto.A  Mobiliário  P_OST_Casework</v>
      </c>
      <c r="R150" s="38" t="str">
        <f>_xlfn.CONCAT("Consultar  ",S150)</f>
        <v>Consultar  -</v>
      </c>
      <c r="S150" s="76" t="s">
        <v>27</v>
      </c>
      <c r="T150" s="76" t="s">
        <v>27</v>
      </c>
      <c r="U150" s="42" t="str">
        <f>_xlfn.CONCAT("Arqui-key_",A150)</f>
        <v>Arqui-key_150</v>
      </c>
    </row>
    <row r="151" spans="1:21" ht="7.8" customHeight="1" x14ac:dyDescent="0.3">
      <c r="A151" s="54">
        <v>151</v>
      </c>
      <c r="B151" s="50" t="s">
        <v>87</v>
      </c>
      <c r="C151" s="53" t="s">
        <v>331</v>
      </c>
      <c r="D151" s="53" t="s">
        <v>89</v>
      </c>
      <c r="E151" s="53" t="s">
        <v>218</v>
      </c>
      <c r="F151" s="52" t="s">
        <v>267</v>
      </c>
      <c r="G151" s="43" t="s">
        <v>3</v>
      </c>
      <c r="H151" s="44" t="s">
        <v>3</v>
      </c>
      <c r="I151" s="43" t="s">
        <v>3</v>
      </c>
      <c r="J151" s="43" t="s">
        <v>3</v>
      </c>
      <c r="K151" s="43" t="s">
        <v>3</v>
      </c>
      <c r="L151" s="38" t="str">
        <f>_xlfn.CONCAT("Conceitos: ", B151)</f>
        <v>Conceitos: Arquitetura</v>
      </c>
      <c r="M151" s="38" t="str">
        <f>_xlfn.CONCAT(C151," ")</f>
        <v xml:space="preserve">Arqui </v>
      </c>
      <c r="N151" s="38" t="str">
        <f>_xlfn.CONCAT(D151," ")</f>
        <v xml:space="preserve">Projeto.A </v>
      </c>
      <c r="O151" s="80" t="str">
        <f>_xlfn.CONCAT(E151," ")</f>
        <v xml:space="preserve">Forros </v>
      </c>
      <c r="P151" s="75" t="str">
        <f>_xlfn.CONCAT(F151, )</f>
        <v>P_OST_Ceilings</v>
      </c>
      <c r="Q151" s="38" t="str">
        <f>_xlfn.CONCAT(SUBSTITUTE(L151, "null", " ")," ",SUBSTITUTE(M151, "null", " ")," ",SUBSTITUTE(N151, "null", " ")," ",SUBSTITUTE(O151, "null", " ")," ", SUBSTITUTE(F151, "null", " "))</f>
        <v>Conceitos: Arquitetura Arqui  Projeto.A  Forros  P_OST_Ceilings</v>
      </c>
      <c r="R151" s="38" t="str">
        <f>_xlfn.CONCAT("Consultar  ",S151)</f>
        <v>Consultar  -</v>
      </c>
      <c r="S151" s="76" t="s">
        <v>27</v>
      </c>
      <c r="T151" s="76" t="s">
        <v>27</v>
      </c>
      <c r="U151" s="42" t="str">
        <f>_xlfn.CONCAT("Arqui-key_",A151)</f>
        <v>Arqui-key_151</v>
      </c>
    </row>
    <row r="152" spans="1:21" ht="7.8" customHeight="1" x14ac:dyDescent="0.3">
      <c r="A152" s="54">
        <v>152</v>
      </c>
      <c r="B152" s="50" t="s">
        <v>87</v>
      </c>
      <c r="C152" s="53" t="s">
        <v>331</v>
      </c>
      <c r="D152" s="53" t="s">
        <v>89</v>
      </c>
      <c r="E152" s="53" t="s">
        <v>213</v>
      </c>
      <c r="F152" s="52" t="s">
        <v>268</v>
      </c>
      <c r="G152" s="43" t="s">
        <v>3</v>
      </c>
      <c r="H152" s="44" t="s">
        <v>3</v>
      </c>
      <c r="I152" s="43" t="s">
        <v>3</v>
      </c>
      <c r="J152" s="43" t="s">
        <v>3</v>
      </c>
      <c r="K152" s="43" t="s">
        <v>3</v>
      </c>
      <c r="L152" s="38" t="str">
        <f>_xlfn.CONCAT("Conceitos: ", B152)</f>
        <v>Conceitos: Arquitetura</v>
      </c>
      <c r="M152" s="38" t="str">
        <f>_xlfn.CONCAT(C152," ")</f>
        <v xml:space="preserve">Arqui </v>
      </c>
      <c r="N152" s="38" t="str">
        <f>_xlfn.CONCAT(D152," ")</f>
        <v xml:space="preserve">Projeto.A </v>
      </c>
      <c r="O152" s="80" t="str">
        <f>_xlfn.CONCAT(E152," ")</f>
        <v xml:space="preserve">Telecom </v>
      </c>
      <c r="P152" s="75" t="str">
        <f>_xlfn.CONCAT(F152, )</f>
        <v>P_OST_CommunicationDevices</v>
      </c>
      <c r="Q152" s="38" t="str">
        <f>_xlfn.CONCAT(SUBSTITUTE(L152, "null", " ")," ",SUBSTITUTE(M152, "null", " ")," ",SUBSTITUTE(N152, "null", " ")," ",SUBSTITUTE(O152, "null", " ")," ", SUBSTITUTE(F152, "null", " "))</f>
        <v>Conceitos: Arquitetura Arqui  Projeto.A  Telecom  P_OST_CommunicationDevices</v>
      </c>
      <c r="R152" s="38" t="str">
        <f>_xlfn.CONCAT("Consultar  ",S152)</f>
        <v>Consultar  -</v>
      </c>
      <c r="S152" s="76" t="s">
        <v>27</v>
      </c>
      <c r="T152" s="76" t="s">
        <v>27</v>
      </c>
      <c r="U152" s="42" t="str">
        <f>_xlfn.CONCAT("Arqui-key_",A152)</f>
        <v>Arqui-key_152</v>
      </c>
    </row>
    <row r="153" spans="1:21" ht="7.8" customHeight="1" x14ac:dyDescent="0.3">
      <c r="A153" s="54">
        <v>153</v>
      </c>
      <c r="B153" s="50" t="s">
        <v>87</v>
      </c>
      <c r="C153" s="53" t="s">
        <v>331</v>
      </c>
      <c r="D153" s="53" t="s">
        <v>89</v>
      </c>
      <c r="E153" s="53" t="s">
        <v>201</v>
      </c>
      <c r="F153" s="52" t="s">
        <v>269</v>
      </c>
      <c r="G153" s="43" t="s">
        <v>3</v>
      </c>
      <c r="H153" s="44" t="s">
        <v>3</v>
      </c>
      <c r="I153" s="43" t="s">
        <v>3</v>
      </c>
      <c r="J153" s="43" t="s">
        <v>3</v>
      </c>
      <c r="K153" s="43" t="s">
        <v>3</v>
      </c>
      <c r="L153" s="38" t="str">
        <f>_xlfn.CONCAT("Conceitos: ", B153)</f>
        <v>Conceitos: Arquitetura</v>
      </c>
      <c r="M153" s="38" t="str">
        <f>_xlfn.CONCAT(C153," ")</f>
        <v xml:space="preserve">Arqui </v>
      </c>
      <c r="N153" s="38" t="str">
        <f>_xlfn.CONCAT(D153," ")</f>
        <v xml:space="preserve">Projeto.A </v>
      </c>
      <c r="O153" s="80" t="str">
        <f>_xlfn.CONCAT(E153," ")</f>
        <v xml:space="preserve">Telhado </v>
      </c>
      <c r="P153" s="75" t="str">
        <f>_xlfn.CONCAT(F153, )</f>
        <v>P_OST_Cornices</v>
      </c>
      <c r="Q153" s="38" t="str">
        <f>_xlfn.CONCAT(SUBSTITUTE(L153, "null", " ")," ",SUBSTITUTE(M153, "null", " ")," ",SUBSTITUTE(N153, "null", " ")," ",SUBSTITUTE(O153, "null", " ")," ", SUBSTITUTE(F153, "null", " "))</f>
        <v>Conceitos: Arquitetura Arqui  Projeto.A  Telhado  P_OST_Cornices</v>
      </c>
      <c r="R153" s="38" t="str">
        <f>_xlfn.CONCAT("Consultar  ",S153)</f>
        <v>Consultar  -</v>
      </c>
      <c r="S153" s="76" t="s">
        <v>27</v>
      </c>
      <c r="T153" s="76" t="s">
        <v>27</v>
      </c>
      <c r="U153" s="42" t="str">
        <f>_xlfn.CONCAT("Arqui-key_",A153)</f>
        <v>Arqui-key_153</v>
      </c>
    </row>
    <row r="154" spans="1:21" ht="7.8" customHeight="1" x14ac:dyDescent="0.3">
      <c r="A154" s="54">
        <v>154</v>
      </c>
      <c r="B154" s="50" t="s">
        <v>87</v>
      </c>
      <c r="C154" s="53" t="s">
        <v>331</v>
      </c>
      <c r="D154" s="53" t="s">
        <v>89</v>
      </c>
      <c r="E154" s="53" t="s">
        <v>332</v>
      </c>
      <c r="F154" s="52" t="s">
        <v>270</v>
      </c>
      <c r="G154" s="43" t="s">
        <v>3</v>
      </c>
      <c r="H154" s="44" t="s">
        <v>3</v>
      </c>
      <c r="I154" s="43" t="s">
        <v>3</v>
      </c>
      <c r="J154" s="43" t="s">
        <v>3</v>
      </c>
      <c r="K154" s="43" t="s">
        <v>3</v>
      </c>
      <c r="L154" s="38" t="str">
        <f>_xlfn.CONCAT("Conceitos: ", B154)</f>
        <v>Conceitos: Arquitetura</v>
      </c>
      <c r="M154" s="38" t="str">
        <f>_xlfn.CONCAT(C154," ")</f>
        <v xml:space="preserve">Arqui </v>
      </c>
      <c r="N154" s="38" t="str">
        <f>_xlfn.CONCAT(D154," ")</f>
        <v xml:space="preserve">Projeto.A </v>
      </c>
      <c r="O154" s="80" t="str">
        <f>_xlfn.CONCAT(E154," ")</f>
        <v xml:space="preserve">EsquadriaSistema </v>
      </c>
      <c r="P154" s="75" t="str">
        <f>_xlfn.CONCAT(F154, )</f>
        <v>P_OST_CurtainWallMullions</v>
      </c>
      <c r="Q154" s="38" t="str">
        <f>_xlfn.CONCAT(SUBSTITUTE(L154, "null", " ")," ",SUBSTITUTE(M154, "null", " ")," ",SUBSTITUTE(N154, "null", " ")," ",SUBSTITUTE(O154, "null", " ")," ", SUBSTITUTE(F154, "null", " "))</f>
        <v>Conceitos: Arquitetura Arqui  Projeto.A  EsquadriaSistema  P_OST_CurtainWallMullions</v>
      </c>
      <c r="R154" s="38" t="str">
        <f>_xlfn.CONCAT("Consultar  ",S154)</f>
        <v>Consultar  -</v>
      </c>
      <c r="S154" s="76" t="s">
        <v>27</v>
      </c>
      <c r="T154" s="76" t="s">
        <v>27</v>
      </c>
      <c r="U154" s="42" t="str">
        <f>_xlfn.CONCAT("Arqui-key_",A154)</f>
        <v>Arqui-key_154</v>
      </c>
    </row>
    <row r="155" spans="1:21" ht="7.8" customHeight="1" x14ac:dyDescent="0.3">
      <c r="A155" s="54">
        <v>155</v>
      </c>
      <c r="B155" s="50" t="s">
        <v>87</v>
      </c>
      <c r="C155" s="53" t="s">
        <v>331</v>
      </c>
      <c r="D155" s="53" t="s">
        <v>89</v>
      </c>
      <c r="E155" s="53" t="s">
        <v>332</v>
      </c>
      <c r="F155" s="52" t="s">
        <v>271</v>
      </c>
      <c r="G155" s="43" t="s">
        <v>3</v>
      </c>
      <c r="H155" s="44" t="s">
        <v>3</v>
      </c>
      <c r="I155" s="43" t="s">
        <v>3</v>
      </c>
      <c r="J155" s="43" t="s">
        <v>3</v>
      </c>
      <c r="K155" s="43" t="s">
        <v>3</v>
      </c>
      <c r="L155" s="38" t="str">
        <f>_xlfn.CONCAT("Conceitos: ", B155)</f>
        <v>Conceitos: Arquitetura</v>
      </c>
      <c r="M155" s="38" t="str">
        <f>_xlfn.CONCAT(C155," ")</f>
        <v xml:space="preserve">Arqui </v>
      </c>
      <c r="N155" s="38" t="str">
        <f>_xlfn.CONCAT(D155," ")</f>
        <v xml:space="preserve">Projeto.A </v>
      </c>
      <c r="O155" s="80" t="str">
        <f>_xlfn.CONCAT(E155," ")</f>
        <v xml:space="preserve">EsquadriaSistema </v>
      </c>
      <c r="P155" s="75" t="str">
        <f>_xlfn.CONCAT(F155, )</f>
        <v>P_OST_CurtainWallPanels</v>
      </c>
      <c r="Q155" s="38" t="str">
        <f>_xlfn.CONCAT(SUBSTITUTE(L155, "null", " ")," ",SUBSTITUTE(M155, "null", " ")," ",SUBSTITUTE(N155, "null", " ")," ",SUBSTITUTE(O155, "null", " ")," ", SUBSTITUTE(F155, "null", " "))</f>
        <v>Conceitos: Arquitetura Arqui  Projeto.A  EsquadriaSistema  P_OST_CurtainWallPanels</v>
      </c>
      <c r="R155" s="38" t="str">
        <f>_xlfn.CONCAT("Consultar  ",S155)</f>
        <v>Consultar  -</v>
      </c>
      <c r="S155" s="76" t="s">
        <v>27</v>
      </c>
      <c r="T155" s="76" t="s">
        <v>27</v>
      </c>
      <c r="U155" s="42" t="str">
        <f>_xlfn.CONCAT("Arqui-key_",A155)</f>
        <v>Arqui-key_155</v>
      </c>
    </row>
    <row r="156" spans="1:21" ht="7.8" customHeight="1" x14ac:dyDescent="0.3">
      <c r="A156" s="54">
        <v>156</v>
      </c>
      <c r="B156" s="50" t="s">
        <v>87</v>
      </c>
      <c r="C156" s="53" t="s">
        <v>331</v>
      </c>
      <c r="D156" s="53" t="s">
        <v>89</v>
      </c>
      <c r="E156" s="53" t="s">
        <v>332</v>
      </c>
      <c r="F156" s="52" t="s">
        <v>272</v>
      </c>
      <c r="G156" s="43" t="s">
        <v>3</v>
      </c>
      <c r="H156" s="44" t="s">
        <v>3</v>
      </c>
      <c r="I156" s="43" t="s">
        <v>3</v>
      </c>
      <c r="J156" s="43" t="s">
        <v>3</v>
      </c>
      <c r="K156" s="43" t="s">
        <v>3</v>
      </c>
      <c r="L156" s="38" t="str">
        <f>_xlfn.CONCAT("Conceitos: ", B156)</f>
        <v>Conceitos: Arquitetura</v>
      </c>
      <c r="M156" s="38" t="str">
        <f>_xlfn.CONCAT(C156," ")</f>
        <v xml:space="preserve">Arqui </v>
      </c>
      <c r="N156" s="38" t="str">
        <f>_xlfn.CONCAT(D156," ")</f>
        <v xml:space="preserve">Projeto.A </v>
      </c>
      <c r="O156" s="80" t="str">
        <f>_xlfn.CONCAT(E156," ")</f>
        <v xml:space="preserve">EsquadriaSistema </v>
      </c>
      <c r="P156" s="75" t="str">
        <f>_xlfn.CONCAT(F156, )</f>
        <v>P_OST_CurtaSystem</v>
      </c>
      <c r="Q156" s="38" t="str">
        <f>_xlfn.CONCAT(SUBSTITUTE(L156, "null", " ")," ",SUBSTITUTE(M156, "null", " ")," ",SUBSTITUTE(N156, "null", " ")," ",SUBSTITUTE(O156, "null", " ")," ", SUBSTITUTE(F156, "null", " "))</f>
        <v>Conceitos: Arquitetura Arqui  Projeto.A  EsquadriaSistema  P_OST_CurtaSystem</v>
      </c>
      <c r="R156" s="38" t="str">
        <f>_xlfn.CONCAT("Consultar  ",S156)</f>
        <v>Consultar  -</v>
      </c>
      <c r="S156" s="76" t="s">
        <v>27</v>
      </c>
      <c r="T156" s="76" t="s">
        <v>27</v>
      </c>
      <c r="U156" s="42" t="str">
        <f>_xlfn.CONCAT("Arqui-key_",A156)</f>
        <v>Arqui-key_156</v>
      </c>
    </row>
    <row r="157" spans="1:21" ht="7.8" customHeight="1" x14ac:dyDescent="0.3">
      <c r="A157" s="54">
        <v>157</v>
      </c>
      <c r="B157" s="50" t="s">
        <v>87</v>
      </c>
      <c r="C157" s="53" t="s">
        <v>331</v>
      </c>
      <c r="D157" s="53" t="s">
        <v>89</v>
      </c>
      <c r="E157" s="53" t="s">
        <v>213</v>
      </c>
      <c r="F157" s="52" t="s">
        <v>273</v>
      </c>
      <c r="G157" s="43" t="s">
        <v>3</v>
      </c>
      <c r="H157" s="44" t="s">
        <v>3</v>
      </c>
      <c r="I157" s="43" t="s">
        <v>3</v>
      </c>
      <c r="J157" s="43" t="s">
        <v>3</v>
      </c>
      <c r="K157" s="43" t="s">
        <v>3</v>
      </c>
      <c r="L157" s="38" t="str">
        <f>_xlfn.CONCAT("Conceitos: ", B157)</f>
        <v>Conceitos: Arquitetura</v>
      </c>
      <c r="M157" s="38" t="str">
        <f>_xlfn.CONCAT(C157," ")</f>
        <v xml:space="preserve">Arqui </v>
      </c>
      <c r="N157" s="38" t="str">
        <f>_xlfn.CONCAT(D157," ")</f>
        <v xml:space="preserve">Projeto.A </v>
      </c>
      <c r="O157" s="80" t="str">
        <f>_xlfn.CONCAT(E157," ")</f>
        <v xml:space="preserve">Telecom </v>
      </c>
      <c r="P157" s="75" t="str">
        <f>_xlfn.CONCAT(F157, )</f>
        <v>P_OST_DataDevices</v>
      </c>
      <c r="Q157" s="38" t="str">
        <f>_xlfn.CONCAT(SUBSTITUTE(L157, "null", " ")," ",SUBSTITUTE(M157, "null", " ")," ",SUBSTITUTE(N157, "null", " ")," ",SUBSTITUTE(O157, "null", " ")," ", SUBSTITUTE(F157, "null", " "))</f>
        <v>Conceitos: Arquitetura Arqui  Projeto.A  Telecom  P_OST_DataDevices</v>
      </c>
      <c r="R157" s="38" t="str">
        <f>_xlfn.CONCAT("Consultar  ",S157)</f>
        <v>Consultar  -</v>
      </c>
      <c r="S157" s="76" t="s">
        <v>27</v>
      </c>
      <c r="T157" s="76" t="s">
        <v>27</v>
      </c>
      <c r="U157" s="42" t="str">
        <f>_xlfn.CONCAT("Arqui-key_",A157)</f>
        <v>Arqui-key_157</v>
      </c>
    </row>
    <row r="158" spans="1:21" ht="7.8" customHeight="1" x14ac:dyDescent="0.3">
      <c r="A158" s="54">
        <v>158</v>
      </c>
      <c r="B158" s="50" t="s">
        <v>87</v>
      </c>
      <c r="C158" s="53" t="s">
        <v>331</v>
      </c>
      <c r="D158" s="53" t="s">
        <v>89</v>
      </c>
      <c r="E158" s="53" t="s">
        <v>223</v>
      </c>
      <c r="F158" s="52" t="s">
        <v>274</v>
      </c>
      <c r="G158" s="43" t="s">
        <v>3</v>
      </c>
      <c r="H158" s="44" t="s">
        <v>3</v>
      </c>
      <c r="I158" s="43" t="s">
        <v>3</v>
      </c>
      <c r="J158" s="43" t="s">
        <v>3</v>
      </c>
      <c r="K158" s="43" t="s">
        <v>3</v>
      </c>
      <c r="L158" s="38" t="str">
        <f>_xlfn.CONCAT("Conceitos: ", B158)</f>
        <v>Conceitos: Arquitetura</v>
      </c>
      <c r="M158" s="38" t="str">
        <f>_xlfn.CONCAT(C158," ")</f>
        <v xml:space="preserve">Arqui </v>
      </c>
      <c r="N158" s="38" t="str">
        <f>_xlfn.CONCAT(D158," ")</f>
        <v xml:space="preserve">Projeto.A </v>
      </c>
      <c r="O158" s="80" t="str">
        <f>_xlfn.CONCAT(E158," ")</f>
        <v xml:space="preserve">Esquadria </v>
      </c>
      <c r="P158" s="75" t="str">
        <f>_xlfn.CONCAT(F158, )</f>
        <v>P_OST_Doors</v>
      </c>
      <c r="Q158" s="38" t="str">
        <f>_xlfn.CONCAT(SUBSTITUTE(L158, "null", " ")," ",SUBSTITUTE(M158, "null", " ")," ",SUBSTITUTE(N158, "null", " ")," ",SUBSTITUTE(O158, "null", " ")," ", SUBSTITUTE(F158, "null", " "))</f>
        <v>Conceitos: Arquitetura Arqui  Projeto.A  Esquadria  P_OST_Doors</v>
      </c>
      <c r="R158" s="38" t="str">
        <f>_xlfn.CONCAT("Consultar  ",S158)</f>
        <v>Consultar  -</v>
      </c>
      <c r="S158" s="76" t="s">
        <v>27</v>
      </c>
      <c r="T158" s="76" t="s">
        <v>27</v>
      </c>
      <c r="U158" s="42" t="str">
        <f>_xlfn.CONCAT("Arqui-key_",A158)</f>
        <v>Arqui-key_158</v>
      </c>
    </row>
    <row r="159" spans="1:21" ht="7.8" customHeight="1" x14ac:dyDescent="0.3">
      <c r="A159" s="54">
        <v>159</v>
      </c>
      <c r="B159" s="50" t="s">
        <v>87</v>
      </c>
      <c r="C159" s="53" t="s">
        <v>331</v>
      </c>
      <c r="D159" s="53" t="s">
        <v>89</v>
      </c>
      <c r="E159" s="53" t="s">
        <v>199</v>
      </c>
      <c r="F159" s="52" t="s">
        <v>275</v>
      </c>
      <c r="G159" s="43" t="s">
        <v>3</v>
      </c>
      <c r="H159" s="44" t="s">
        <v>3</v>
      </c>
      <c r="I159" s="43" t="s">
        <v>3</v>
      </c>
      <c r="J159" s="43" t="s">
        <v>3</v>
      </c>
      <c r="K159" s="43" t="s">
        <v>3</v>
      </c>
      <c r="L159" s="38" t="str">
        <f>_xlfn.CONCAT("Conceitos: ", B159)</f>
        <v>Conceitos: Arquitetura</v>
      </c>
      <c r="M159" s="38" t="str">
        <f>_xlfn.CONCAT(C159," ")</f>
        <v xml:space="preserve">Arqui </v>
      </c>
      <c r="N159" s="38" t="str">
        <f>_xlfn.CONCAT(D159," ")</f>
        <v xml:space="preserve">Projeto.A </v>
      </c>
      <c r="O159" s="80" t="str">
        <f>_xlfn.CONCAT(E159," ")</f>
        <v xml:space="preserve">Mobiliário </v>
      </c>
      <c r="P159" s="75" t="str">
        <f>_xlfn.CONCAT(F159, )</f>
        <v>P_OST_Entourage</v>
      </c>
      <c r="Q159" s="38" t="str">
        <f>_xlfn.CONCAT(SUBSTITUTE(L159, "null", " ")," ",SUBSTITUTE(M159, "null", " ")," ",SUBSTITUTE(N159, "null", " ")," ",SUBSTITUTE(O159, "null", " ")," ", SUBSTITUTE(F159, "null", " "))</f>
        <v>Conceitos: Arquitetura Arqui  Projeto.A  Mobiliário  P_OST_Entourage</v>
      </c>
      <c r="R159" s="38" t="str">
        <f>_xlfn.CONCAT("Consultar  ",S159)</f>
        <v>Consultar  -</v>
      </c>
      <c r="S159" s="76" t="s">
        <v>27</v>
      </c>
      <c r="T159" s="76" t="s">
        <v>27</v>
      </c>
      <c r="U159" s="42" t="str">
        <f>_xlfn.CONCAT("Arqui-key_",A159)</f>
        <v>Arqui-key_159</v>
      </c>
    </row>
    <row r="160" spans="1:21" ht="7.8" customHeight="1" x14ac:dyDescent="0.3">
      <c r="A160" s="54">
        <v>160</v>
      </c>
      <c r="B160" s="50" t="s">
        <v>87</v>
      </c>
      <c r="C160" s="53" t="s">
        <v>331</v>
      </c>
      <c r="D160" s="53" t="s">
        <v>89</v>
      </c>
      <c r="E160" s="53" t="s">
        <v>201</v>
      </c>
      <c r="F160" s="52" t="s">
        <v>276</v>
      </c>
      <c r="G160" s="43" t="s">
        <v>3</v>
      </c>
      <c r="H160" s="44" t="s">
        <v>3</v>
      </c>
      <c r="I160" s="43" t="s">
        <v>3</v>
      </c>
      <c r="J160" s="43" t="s">
        <v>3</v>
      </c>
      <c r="K160" s="43" t="s">
        <v>3</v>
      </c>
      <c r="L160" s="38" t="str">
        <f>_xlfn.CONCAT("Conceitos: ", B160)</f>
        <v>Conceitos: Arquitetura</v>
      </c>
      <c r="M160" s="38" t="str">
        <f>_xlfn.CONCAT(C160," ")</f>
        <v xml:space="preserve">Arqui </v>
      </c>
      <c r="N160" s="38" t="str">
        <f>_xlfn.CONCAT(D160," ")</f>
        <v xml:space="preserve">Projeto.A </v>
      </c>
      <c r="O160" s="80" t="str">
        <f>_xlfn.CONCAT(E160," ")</f>
        <v xml:space="preserve">Telhado </v>
      </c>
      <c r="P160" s="75" t="str">
        <f>_xlfn.CONCAT(F160, )</f>
        <v>P_OST_Fascia</v>
      </c>
      <c r="Q160" s="38" t="str">
        <f>_xlfn.CONCAT(SUBSTITUTE(L160, "null", " ")," ",SUBSTITUTE(M160, "null", " ")," ",SUBSTITUTE(N160, "null", " ")," ",SUBSTITUTE(O160, "null", " ")," ", SUBSTITUTE(F160, "null", " "))</f>
        <v>Conceitos: Arquitetura Arqui  Projeto.A  Telhado  P_OST_Fascia</v>
      </c>
      <c r="R160" s="38" t="str">
        <f>_xlfn.CONCAT("Consultar  ",S160)</f>
        <v>Consultar  -</v>
      </c>
      <c r="S160" s="76" t="s">
        <v>27</v>
      </c>
      <c r="T160" s="76" t="s">
        <v>27</v>
      </c>
      <c r="U160" s="42" t="str">
        <f>_xlfn.CONCAT("Arqui-key_",A160)</f>
        <v>Arqui-key_160</v>
      </c>
    </row>
    <row r="161" spans="1:21" ht="7.8" customHeight="1" x14ac:dyDescent="0.3">
      <c r="A161" s="54">
        <v>161</v>
      </c>
      <c r="B161" s="50" t="s">
        <v>87</v>
      </c>
      <c r="C161" s="53" t="s">
        <v>331</v>
      </c>
      <c r="D161" s="53" t="s">
        <v>89</v>
      </c>
      <c r="E161" s="53" t="s">
        <v>217</v>
      </c>
      <c r="F161" s="52" t="s">
        <v>277</v>
      </c>
      <c r="G161" s="43" t="s">
        <v>3</v>
      </c>
      <c r="H161" s="44" t="s">
        <v>3</v>
      </c>
      <c r="I161" s="43" t="s">
        <v>3</v>
      </c>
      <c r="J161" s="43" t="s">
        <v>3</v>
      </c>
      <c r="K161" s="43" t="s">
        <v>3</v>
      </c>
      <c r="L161" s="38" t="str">
        <f>_xlfn.CONCAT("Conceitos: ", B161)</f>
        <v>Conceitos: Arquitetura</v>
      </c>
      <c r="M161" s="38" t="str">
        <f>_xlfn.CONCAT(C161," ")</f>
        <v xml:space="preserve">Arqui </v>
      </c>
      <c r="N161" s="38" t="str">
        <f>_xlfn.CONCAT(D161," ")</f>
        <v xml:space="preserve">Projeto.A </v>
      </c>
      <c r="O161" s="80" t="str">
        <f>_xlfn.CONCAT(E161," ")</f>
        <v xml:space="preserve">Incêndio </v>
      </c>
      <c r="P161" s="75" t="str">
        <f>_xlfn.CONCAT(F161, )</f>
        <v>P_OST_FireAlarmDevices</v>
      </c>
      <c r="Q161" s="38" t="str">
        <f>_xlfn.CONCAT(SUBSTITUTE(L161, "null", " ")," ",SUBSTITUTE(M161, "null", " ")," ",SUBSTITUTE(N161, "null", " ")," ",SUBSTITUTE(O161, "null", " ")," ", SUBSTITUTE(F161, "null", " "))</f>
        <v>Conceitos: Arquitetura Arqui  Projeto.A  Incêndio  P_OST_FireAlarmDevices</v>
      </c>
      <c r="R161" s="38" t="str">
        <f>_xlfn.CONCAT("Consultar  ",S161)</f>
        <v>Consultar  -</v>
      </c>
      <c r="S161" s="76" t="s">
        <v>27</v>
      </c>
      <c r="T161" s="76" t="s">
        <v>27</v>
      </c>
      <c r="U161" s="42" t="str">
        <f>_xlfn.CONCAT("Arqui-key_",A161)</f>
        <v>Arqui-key_161</v>
      </c>
    </row>
    <row r="162" spans="1:21" ht="7.8" customHeight="1" x14ac:dyDescent="0.3">
      <c r="A162" s="54">
        <v>162</v>
      </c>
      <c r="B162" s="50" t="s">
        <v>87</v>
      </c>
      <c r="C162" s="53" t="s">
        <v>331</v>
      </c>
      <c r="D162" s="53" t="s">
        <v>89</v>
      </c>
      <c r="E162" s="53" t="s">
        <v>217</v>
      </c>
      <c r="F162" s="52" t="s">
        <v>278</v>
      </c>
      <c r="G162" s="43" t="s">
        <v>3</v>
      </c>
      <c r="H162" s="44" t="s">
        <v>3</v>
      </c>
      <c r="I162" s="43" t="s">
        <v>3</v>
      </c>
      <c r="J162" s="43" t="s">
        <v>3</v>
      </c>
      <c r="K162" s="43" t="s">
        <v>3</v>
      </c>
      <c r="L162" s="38" t="str">
        <f>_xlfn.CONCAT("Conceitos: ", B162)</f>
        <v>Conceitos: Arquitetura</v>
      </c>
      <c r="M162" s="38" t="str">
        <f>_xlfn.CONCAT(C162," ")</f>
        <v xml:space="preserve">Arqui </v>
      </c>
      <c r="N162" s="38" t="str">
        <f>_xlfn.CONCAT(D162," ")</f>
        <v xml:space="preserve">Projeto.A </v>
      </c>
      <c r="O162" s="80" t="str">
        <f>_xlfn.CONCAT(E162," ")</f>
        <v xml:space="preserve">Incêndio </v>
      </c>
      <c r="P162" s="75" t="str">
        <f>_xlfn.CONCAT(F162, )</f>
        <v>P_OST_FireProtection</v>
      </c>
      <c r="Q162" s="38" t="str">
        <f>_xlfn.CONCAT(SUBSTITUTE(L162, "null", " ")," ",SUBSTITUTE(M162, "null", " ")," ",SUBSTITUTE(N162, "null", " ")," ",SUBSTITUTE(O162, "null", " ")," ", SUBSTITUTE(F162, "null", " "))</f>
        <v>Conceitos: Arquitetura Arqui  Projeto.A  Incêndio  P_OST_FireProtection</v>
      </c>
      <c r="R162" s="38" t="str">
        <f>_xlfn.CONCAT("Consultar  ",S162)</f>
        <v>Consultar  -</v>
      </c>
      <c r="S162" s="76" t="s">
        <v>27</v>
      </c>
      <c r="T162" s="76" t="s">
        <v>27</v>
      </c>
      <c r="U162" s="42" t="str">
        <f>_xlfn.CONCAT("Arqui-key_",A162)</f>
        <v>Arqui-key_162</v>
      </c>
    </row>
    <row r="163" spans="1:21" ht="7.8" customHeight="1" x14ac:dyDescent="0.3">
      <c r="A163" s="54">
        <v>163</v>
      </c>
      <c r="B163" s="50" t="s">
        <v>87</v>
      </c>
      <c r="C163" s="53" t="s">
        <v>331</v>
      </c>
      <c r="D163" s="53" t="s">
        <v>89</v>
      </c>
      <c r="E163" s="53" t="s">
        <v>198</v>
      </c>
      <c r="F163" s="52" t="s">
        <v>279</v>
      </c>
      <c r="G163" s="43" t="s">
        <v>3</v>
      </c>
      <c r="H163" s="44" t="s">
        <v>3</v>
      </c>
      <c r="I163" s="43" t="s">
        <v>3</v>
      </c>
      <c r="J163" s="43" t="s">
        <v>3</v>
      </c>
      <c r="K163" s="43" t="s">
        <v>3</v>
      </c>
      <c r="L163" s="38" t="str">
        <f>_xlfn.CONCAT("Conceitos: ", B163)</f>
        <v>Conceitos: Arquitetura</v>
      </c>
      <c r="M163" s="38" t="str">
        <f>_xlfn.CONCAT(C163," ")</f>
        <v xml:space="preserve">Arqui </v>
      </c>
      <c r="N163" s="38" t="str">
        <f>_xlfn.CONCAT(D163," ")</f>
        <v xml:space="preserve">Projeto.A </v>
      </c>
      <c r="O163" s="80" t="str">
        <f>_xlfn.CONCAT(E163," ")</f>
        <v xml:space="preserve">Piso </v>
      </c>
      <c r="P163" s="75" t="str">
        <f>_xlfn.CONCAT(F163, )</f>
        <v>P_OST_Floors</v>
      </c>
      <c r="Q163" s="38" t="str">
        <f>_xlfn.CONCAT(SUBSTITUTE(L163, "null", " ")," ",SUBSTITUTE(M163, "null", " ")," ",SUBSTITUTE(N163, "null", " ")," ",SUBSTITUTE(O163, "null", " ")," ", SUBSTITUTE(F163, "null", " "))</f>
        <v>Conceitos: Arquitetura Arqui  Projeto.A  Piso  P_OST_Floors</v>
      </c>
      <c r="R163" s="38" t="str">
        <f>_xlfn.CONCAT("Consultar  ",S163)</f>
        <v>Consultar  -</v>
      </c>
      <c r="S163" s="76" t="s">
        <v>27</v>
      </c>
      <c r="T163" s="76" t="s">
        <v>27</v>
      </c>
      <c r="U163" s="42" t="str">
        <f>_xlfn.CONCAT("Arqui-key_",A163)</f>
        <v>Arqui-key_163</v>
      </c>
    </row>
    <row r="164" spans="1:21" ht="7.8" customHeight="1" x14ac:dyDescent="0.3">
      <c r="A164" s="54">
        <v>164</v>
      </c>
      <c r="B164" s="50" t="s">
        <v>87</v>
      </c>
      <c r="C164" s="53" t="s">
        <v>331</v>
      </c>
      <c r="D164" s="53" t="s">
        <v>89</v>
      </c>
      <c r="E164" s="53" t="s">
        <v>199</v>
      </c>
      <c r="F164" s="52" t="s">
        <v>280</v>
      </c>
      <c r="G164" s="43" t="s">
        <v>3</v>
      </c>
      <c r="H164" s="44" t="s">
        <v>3</v>
      </c>
      <c r="I164" s="43" t="s">
        <v>3</v>
      </c>
      <c r="J164" s="43" t="s">
        <v>3</v>
      </c>
      <c r="K164" s="43" t="s">
        <v>3</v>
      </c>
      <c r="L164" s="38" t="str">
        <f>_xlfn.CONCAT("Conceitos: ", B164)</f>
        <v>Conceitos: Arquitetura</v>
      </c>
      <c r="M164" s="38" t="str">
        <f>_xlfn.CONCAT(C164," ")</f>
        <v xml:space="preserve">Arqui </v>
      </c>
      <c r="N164" s="38" t="str">
        <f>_xlfn.CONCAT(D164," ")</f>
        <v xml:space="preserve">Projeto.A </v>
      </c>
      <c r="O164" s="80" t="str">
        <f>_xlfn.CONCAT(E164," ")</f>
        <v xml:space="preserve">Mobiliário </v>
      </c>
      <c r="P164" s="75" t="str">
        <f>_xlfn.CONCAT(F164, )</f>
        <v>P_OST_FoodServiceEquipment</v>
      </c>
      <c r="Q164" s="38" t="str">
        <f>_xlfn.CONCAT(SUBSTITUTE(L164, "null", " ")," ",SUBSTITUTE(M164, "null", " ")," ",SUBSTITUTE(N164, "null", " ")," ",SUBSTITUTE(O164, "null", " ")," ", SUBSTITUTE(F164, "null", " "))</f>
        <v>Conceitos: Arquitetura Arqui  Projeto.A  Mobiliário  P_OST_FoodServiceEquipment</v>
      </c>
      <c r="R164" s="38" t="str">
        <f>_xlfn.CONCAT("Consultar  ",S164)</f>
        <v>Consultar  -</v>
      </c>
      <c r="S164" s="76" t="s">
        <v>27</v>
      </c>
      <c r="T164" s="76" t="s">
        <v>27</v>
      </c>
      <c r="U164" s="42" t="str">
        <f>_xlfn.CONCAT("Arqui-key_",A164)</f>
        <v>Arqui-key_164</v>
      </c>
    </row>
    <row r="165" spans="1:21" ht="7.8" customHeight="1" x14ac:dyDescent="0.3">
      <c r="A165" s="54">
        <v>165</v>
      </c>
      <c r="B165" s="50" t="s">
        <v>87</v>
      </c>
      <c r="C165" s="53" t="s">
        <v>331</v>
      </c>
      <c r="D165" s="53" t="s">
        <v>89</v>
      </c>
      <c r="E165" s="53" t="s">
        <v>199</v>
      </c>
      <c r="F165" s="52" t="s">
        <v>281</v>
      </c>
      <c r="G165" s="43" t="s">
        <v>3</v>
      </c>
      <c r="H165" s="44" t="s">
        <v>3</v>
      </c>
      <c r="I165" s="43" t="s">
        <v>3</v>
      </c>
      <c r="J165" s="43" t="s">
        <v>3</v>
      </c>
      <c r="K165" s="43" t="s">
        <v>3</v>
      </c>
      <c r="L165" s="38" t="str">
        <f>_xlfn.CONCAT("Conceitos: ", B165)</f>
        <v>Conceitos: Arquitetura</v>
      </c>
      <c r="M165" s="38" t="str">
        <f>_xlfn.CONCAT(C165," ")</f>
        <v xml:space="preserve">Arqui </v>
      </c>
      <c r="N165" s="38" t="str">
        <f>_xlfn.CONCAT(D165," ")</f>
        <v xml:space="preserve">Projeto.A </v>
      </c>
      <c r="O165" s="80" t="str">
        <f>_xlfn.CONCAT(E165," ")</f>
        <v xml:space="preserve">Mobiliário </v>
      </c>
      <c r="P165" s="75" t="str">
        <f>_xlfn.CONCAT(F165, )</f>
        <v>P_OST_Furniture</v>
      </c>
      <c r="Q165" s="38" t="str">
        <f>_xlfn.CONCAT(SUBSTITUTE(L165, "null", " ")," ",SUBSTITUTE(M165, "null", " ")," ",SUBSTITUTE(N165, "null", " ")," ",SUBSTITUTE(O165, "null", " ")," ", SUBSTITUTE(F165, "null", " "))</f>
        <v>Conceitos: Arquitetura Arqui  Projeto.A  Mobiliário  P_OST_Furniture</v>
      </c>
      <c r="R165" s="38" t="str">
        <f>_xlfn.CONCAT("Consultar  ",S165)</f>
        <v>Consultar  -</v>
      </c>
      <c r="S165" s="76" t="s">
        <v>27</v>
      </c>
      <c r="T165" s="76" t="s">
        <v>27</v>
      </c>
      <c r="U165" s="42" t="str">
        <f>_xlfn.CONCAT("Arqui-key_",A165)</f>
        <v>Arqui-key_165</v>
      </c>
    </row>
    <row r="166" spans="1:21" ht="7.8" customHeight="1" x14ac:dyDescent="0.3">
      <c r="A166" s="54">
        <v>166</v>
      </c>
      <c r="B166" s="50" t="s">
        <v>87</v>
      </c>
      <c r="C166" s="53" t="s">
        <v>331</v>
      </c>
      <c r="D166" s="53" t="s">
        <v>89</v>
      </c>
      <c r="E166" s="53" t="s">
        <v>199</v>
      </c>
      <c r="F166" s="52" t="s">
        <v>282</v>
      </c>
      <c r="G166" s="43" t="s">
        <v>3</v>
      </c>
      <c r="H166" s="44" t="s">
        <v>3</v>
      </c>
      <c r="I166" s="43" t="s">
        <v>3</v>
      </c>
      <c r="J166" s="43" t="s">
        <v>3</v>
      </c>
      <c r="K166" s="43" t="s">
        <v>3</v>
      </c>
      <c r="L166" s="38" t="str">
        <f>_xlfn.CONCAT("Conceitos: ", B166)</f>
        <v>Conceitos: Arquitetura</v>
      </c>
      <c r="M166" s="38" t="str">
        <f>_xlfn.CONCAT(C166," ")</f>
        <v xml:space="preserve">Arqui </v>
      </c>
      <c r="N166" s="38" t="str">
        <f>_xlfn.CONCAT(D166," ")</f>
        <v xml:space="preserve">Projeto.A </v>
      </c>
      <c r="O166" s="80" t="str">
        <f>_xlfn.CONCAT(E166," ")</f>
        <v xml:space="preserve">Mobiliário </v>
      </c>
      <c r="P166" s="75" t="str">
        <f>_xlfn.CONCAT(F166, )</f>
        <v>P_OST_FurnitureSystems</v>
      </c>
      <c r="Q166" s="38" t="str">
        <f>_xlfn.CONCAT(SUBSTITUTE(L166, "null", " ")," ",SUBSTITUTE(M166, "null", " ")," ",SUBSTITUTE(N166, "null", " ")," ",SUBSTITUTE(O166, "null", " ")," ", SUBSTITUTE(F166, "null", " "))</f>
        <v>Conceitos: Arquitetura Arqui  Projeto.A  Mobiliário  P_OST_FurnitureSystems</v>
      </c>
      <c r="R166" s="38" t="str">
        <f>_xlfn.CONCAT("Consultar  ",S166)</f>
        <v>Consultar  -</v>
      </c>
      <c r="S166" s="76" t="s">
        <v>27</v>
      </c>
      <c r="T166" s="76" t="s">
        <v>27</v>
      </c>
      <c r="U166" s="42" t="str">
        <f>_xlfn.CONCAT("Arqui-key_",A166)</f>
        <v>Arqui-key_166</v>
      </c>
    </row>
    <row r="167" spans="1:21" ht="7.8" customHeight="1" x14ac:dyDescent="0.3">
      <c r="A167" s="54">
        <v>167</v>
      </c>
      <c r="B167" s="50" t="s">
        <v>87</v>
      </c>
      <c r="C167" s="53" t="s">
        <v>331</v>
      </c>
      <c r="D167" s="53" t="s">
        <v>89</v>
      </c>
      <c r="E167" s="53" t="s">
        <v>204</v>
      </c>
      <c r="F167" s="52" t="s">
        <v>283</v>
      </c>
      <c r="G167" s="43" t="s">
        <v>3</v>
      </c>
      <c r="H167" s="44" t="s">
        <v>3</v>
      </c>
      <c r="I167" s="43" t="s">
        <v>3</v>
      </c>
      <c r="J167" s="43" t="s">
        <v>3</v>
      </c>
      <c r="K167" s="43" t="s">
        <v>3</v>
      </c>
      <c r="L167" s="38" t="str">
        <f>_xlfn.CONCAT("Conceitos: ", B167)</f>
        <v>Conceitos: Arquitetura</v>
      </c>
      <c r="M167" s="38" t="str">
        <f>_xlfn.CONCAT(C167," ")</f>
        <v xml:space="preserve">Arqui </v>
      </c>
      <c r="N167" s="38" t="str">
        <f>_xlfn.CONCAT(D167," ")</f>
        <v xml:space="preserve">Projeto.A </v>
      </c>
      <c r="O167" s="80" t="str">
        <f>_xlfn.CONCAT(E167," ")</f>
        <v xml:space="preserve">Geral </v>
      </c>
      <c r="P167" s="75" t="str">
        <f>_xlfn.CONCAT(F167, )</f>
        <v>P_OST_GenericModel</v>
      </c>
      <c r="Q167" s="38" t="str">
        <f>_xlfn.CONCAT(SUBSTITUTE(L167, "null", " ")," ",SUBSTITUTE(M167, "null", " ")," ",SUBSTITUTE(N167, "null", " ")," ",SUBSTITUTE(O167, "null", " ")," ", SUBSTITUTE(F167, "null", " "))</f>
        <v>Conceitos: Arquitetura Arqui  Projeto.A  Geral  P_OST_GenericModel</v>
      </c>
      <c r="R167" s="38" t="str">
        <f>_xlfn.CONCAT("Consultar  ",S167)</f>
        <v>Consultar  -</v>
      </c>
      <c r="S167" s="76" t="s">
        <v>27</v>
      </c>
      <c r="T167" s="76" t="s">
        <v>27</v>
      </c>
      <c r="U167" s="42" t="str">
        <f>_xlfn.CONCAT("Arqui-key_",A167)</f>
        <v>Arqui-key_167</v>
      </c>
    </row>
    <row r="168" spans="1:21" ht="7.8" customHeight="1" x14ac:dyDescent="0.3">
      <c r="A168" s="54">
        <v>168</v>
      </c>
      <c r="B168" s="50" t="s">
        <v>87</v>
      </c>
      <c r="C168" s="53" t="s">
        <v>331</v>
      </c>
      <c r="D168" s="53" t="s">
        <v>89</v>
      </c>
      <c r="E168" s="53" t="s">
        <v>216</v>
      </c>
      <c r="F168" s="52" t="s">
        <v>284</v>
      </c>
      <c r="G168" s="43" t="s">
        <v>3</v>
      </c>
      <c r="H168" s="44" t="s">
        <v>3</v>
      </c>
      <c r="I168" s="43" t="s">
        <v>3</v>
      </c>
      <c r="J168" s="43" t="s">
        <v>3</v>
      </c>
      <c r="K168" s="43" t="s">
        <v>3</v>
      </c>
      <c r="L168" s="38" t="str">
        <f>_xlfn.CONCAT("Conceitos: ", B168)</f>
        <v>Conceitos: Arquitetura</v>
      </c>
      <c r="M168" s="38" t="str">
        <f>_xlfn.CONCAT(C168," ")</f>
        <v xml:space="preserve">Arqui </v>
      </c>
      <c r="N168" s="38" t="str">
        <f>_xlfn.CONCAT(D168," ")</f>
        <v xml:space="preserve">Projeto.A </v>
      </c>
      <c r="O168" s="80" t="str">
        <f>_xlfn.CONCAT(E168," ")</f>
        <v xml:space="preserve">Eixos </v>
      </c>
      <c r="P168" s="75" t="str">
        <f>_xlfn.CONCAT(F168, )</f>
        <v>P_OST_Grids</v>
      </c>
      <c r="Q168" s="38" t="str">
        <f>_xlfn.CONCAT(SUBSTITUTE(L168, "null", " ")," ",SUBSTITUTE(M168, "null", " ")," ",SUBSTITUTE(N168, "null", " ")," ",SUBSTITUTE(O168, "null", " ")," ", SUBSTITUTE(F168, "null", " "))</f>
        <v>Conceitos: Arquitetura Arqui  Projeto.A  Eixos  P_OST_Grids</v>
      </c>
      <c r="R168" s="38" t="str">
        <f>_xlfn.CONCAT("Consultar  ",S168)</f>
        <v>Consultar  -</v>
      </c>
      <c r="S168" s="76" t="s">
        <v>27</v>
      </c>
      <c r="T168" s="76" t="s">
        <v>27</v>
      </c>
      <c r="U168" s="42" t="str">
        <f>_xlfn.CONCAT("Arqui-key_",A168)</f>
        <v>Arqui-key_168</v>
      </c>
    </row>
    <row r="169" spans="1:21" ht="7.8" customHeight="1" x14ac:dyDescent="0.3">
      <c r="A169" s="54">
        <v>169</v>
      </c>
      <c r="B169" s="50" t="s">
        <v>87</v>
      </c>
      <c r="C169" s="53" t="s">
        <v>331</v>
      </c>
      <c r="D169" s="53" t="s">
        <v>89</v>
      </c>
      <c r="E169" s="53" t="s">
        <v>201</v>
      </c>
      <c r="F169" s="52" t="s">
        <v>285</v>
      </c>
      <c r="G169" s="43" t="s">
        <v>3</v>
      </c>
      <c r="H169" s="44" t="s">
        <v>3</v>
      </c>
      <c r="I169" s="43" t="s">
        <v>3</v>
      </c>
      <c r="J169" s="43" t="s">
        <v>3</v>
      </c>
      <c r="K169" s="43" t="s">
        <v>3</v>
      </c>
      <c r="L169" s="38" t="str">
        <f>_xlfn.CONCAT("Conceitos: ", B169)</f>
        <v>Conceitos: Arquitetura</v>
      </c>
      <c r="M169" s="38" t="str">
        <f>_xlfn.CONCAT(C169," ")</f>
        <v xml:space="preserve">Arqui </v>
      </c>
      <c r="N169" s="38" t="str">
        <f>_xlfn.CONCAT(D169," ")</f>
        <v xml:space="preserve">Projeto.A </v>
      </c>
      <c r="O169" s="80" t="str">
        <f>_xlfn.CONCAT(E169," ")</f>
        <v xml:space="preserve">Telhado </v>
      </c>
      <c r="P169" s="75" t="str">
        <f>_xlfn.CONCAT(F169, )</f>
        <v>P_OST_Gutter</v>
      </c>
      <c r="Q169" s="38" t="str">
        <f>_xlfn.CONCAT(SUBSTITUTE(L169, "null", " ")," ",SUBSTITUTE(M169, "null", " ")," ",SUBSTITUTE(N169, "null", " ")," ",SUBSTITUTE(O169, "null", " ")," ", SUBSTITUTE(F169, "null", " "))</f>
        <v>Conceitos: Arquitetura Arqui  Projeto.A  Telhado  P_OST_Gutter</v>
      </c>
      <c r="R169" s="38" t="str">
        <f>_xlfn.CONCAT("Consultar  ",S169)</f>
        <v>Consultar  -</v>
      </c>
      <c r="S169" s="76" t="s">
        <v>27</v>
      </c>
      <c r="T169" s="76" t="s">
        <v>27</v>
      </c>
      <c r="U169" s="42" t="str">
        <f>_xlfn.CONCAT("Arqui-key_",A169)</f>
        <v>Arqui-key_169</v>
      </c>
    </row>
    <row r="170" spans="1:21" ht="7.8" customHeight="1" x14ac:dyDescent="0.3">
      <c r="A170" s="54">
        <v>170</v>
      </c>
      <c r="B170" s="50" t="s">
        <v>87</v>
      </c>
      <c r="C170" s="53" t="s">
        <v>331</v>
      </c>
      <c r="D170" s="53" t="s">
        <v>89</v>
      </c>
      <c r="E170" s="53" t="s">
        <v>333</v>
      </c>
      <c r="F170" s="52" t="s">
        <v>286</v>
      </c>
      <c r="G170" s="43" t="s">
        <v>3</v>
      </c>
      <c r="H170" s="44" t="s">
        <v>3</v>
      </c>
      <c r="I170" s="43" t="s">
        <v>3</v>
      </c>
      <c r="J170" s="43" t="s">
        <v>3</v>
      </c>
      <c r="K170" s="43" t="s">
        <v>3</v>
      </c>
      <c r="L170" s="38" t="str">
        <f>_xlfn.CONCAT("Conceitos: ", B170)</f>
        <v>Conceitos: Arquitetura</v>
      </c>
      <c r="M170" s="38" t="str">
        <f>_xlfn.CONCAT(C170," ")</f>
        <v xml:space="preserve">Arqui </v>
      </c>
      <c r="N170" s="38" t="str">
        <f>_xlfn.CONCAT(D170," ")</f>
        <v xml:space="preserve">Projeto.A </v>
      </c>
      <c r="O170" s="80" t="str">
        <f>_xlfn.CONCAT(E170," ")</f>
        <v xml:space="preserve">CorrimãoSistema </v>
      </c>
      <c r="P170" s="75" t="str">
        <f>_xlfn.CONCAT(F170, )</f>
        <v>P_OST_Hardscape</v>
      </c>
      <c r="Q170" s="38" t="str">
        <f>_xlfn.CONCAT(SUBSTITUTE(L170, "null", " ")," ",SUBSTITUTE(M170, "null", " ")," ",SUBSTITUTE(N170, "null", " ")," ",SUBSTITUTE(O170, "null", " ")," ", SUBSTITUTE(F170, "null", " "))</f>
        <v>Conceitos: Arquitetura Arqui  Projeto.A  CorrimãoSistema  P_OST_Hardscape</v>
      </c>
      <c r="R170" s="38" t="str">
        <f>_xlfn.CONCAT("Consultar  ",S170)</f>
        <v>Consultar  -</v>
      </c>
      <c r="S170" s="76" t="s">
        <v>27</v>
      </c>
      <c r="T170" s="76" t="s">
        <v>27</v>
      </c>
      <c r="U170" s="42" t="str">
        <f>_xlfn.CONCAT("Arqui-key_",A170)</f>
        <v>Arqui-key_170</v>
      </c>
    </row>
    <row r="171" spans="1:21" ht="7.8" customHeight="1" x14ac:dyDescent="0.3">
      <c r="A171" s="54">
        <v>171</v>
      </c>
      <c r="B171" s="50" t="s">
        <v>87</v>
      </c>
      <c r="C171" s="53" t="s">
        <v>331</v>
      </c>
      <c r="D171" s="53" t="s">
        <v>89</v>
      </c>
      <c r="E171" s="53" t="s">
        <v>333</v>
      </c>
      <c r="F171" s="52" t="s">
        <v>287</v>
      </c>
      <c r="G171" s="43" t="s">
        <v>3</v>
      </c>
      <c r="H171" s="44" t="s">
        <v>3</v>
      </c>
      <c r="I171" s="43" t="s">
        <v>3</v>
      </c>
      <c r="J171" s="43" t="s">
        <v>3</v>
      </c>
      <c r="K171" s="43" t="s">
        <v>3</v>
      </c>
      <c r="L171" s="38" t="str">
        <f>_xlfn.CONCAT("Conceitos: ", B171)</f>
        <v>Conceitos: Arquitetura</v>
      </c>
      <c r="M171" s="38" t="str">
        <f>_xlfn.CONCAT(C171," ")</f>
        <v xml:space="preserve">Arqui </v>
      </c>
      <c r="N171" s="38" t="str">
        <f>_xlfn.CONCAT(D171," ")</f>
        <v xml:space="preserve">Projeto.A </v>
      </c>
      <c r="O171" s="80" t="str">
        <f>_xlfn.CONCAT(E171," ")</f>
        <v xml:space="preserve">CorrimãoSistema </v>
      </c>
      <c r="P171" s="75" t="str">
        <f>_xlfn.CONCAT(F171, )</f>
        <v>P_OST_HostFin</v>
      </c>
      <c r="Q171" s="38" t="str">
        <f>_xlfn.CONCAT(SUBSTITUTE(L171, "null", " ")," ",SUBSTITUTE(M171, "null", " ")," ",SUBSTITUTE(N171, "null", " ")," ",SUBSTITUTE(O171, "null", " ")," ", SUBSTITUTE(F171, "null", " "))</f>
        <v>Conceitos: Arquitetura Arqui  Projeto.A  CorrimãoSistema  P_OST_HostFin</v>
      </c>
      <c r="R171" s="38" t="str">
        <f>_xlfn.CONCAT("Consultar  ",S171)</f>
        <v>Consultar  -</v>
      </c>
      <c r="S171" s="76" t="s">
        <v>27</v>
      </c>
      <c r="T171" s="76" t="s">
        <v>27</v>
      </c>
      <c r="U171" s="42" t="str">
        <f>_xlfn.CONCAT("Arqui-key_",A171)</f>
        <v>Arqui-key_171</v>
      </c>
    </row>
    <row r="172" spans="1:21" ht="7.8" customHeight="1" x14ac:dyDescent="0.3">
      <c r="A172" s="54">
        <v>172</v>
      </c>
      <c r="B172" s="50" t="s">
        <v>87</v>
      </c>
      <c r="C172" s="53" t="s">
        <v>331</v>
      </c>
      <c r="D172" s="53" t="s">
        <v>89</v>
      </c>
      <c r="E172" s="53" t="s">
        <v>203</v>
      </c>
      <c r="F172" s="52" t="s">
        <v>288</v>
      </c>
      <c r="G172" s="43" t="s">
        <v>3</v>
      </c>
      <c r="H172" s="44" t="s">
        <v>3</v>
      </c>
      <c r="I172" s="43" t="s">
        <v>3</v>
      </c>
      <c r="J172" s="43" t="s">
        <v>3</v>
      </c>
      <c r="K172" s="43" t="s">
        <v>3</v>
      </c>
      <c r="L172" s="38" t="str">
        <f>_xlfn.CONCAT("Conceitos: ", B172)</f>
        <v>Conceitos: Arquitetura</v>
      </c>
      <c r="M172" s="38" t="str">
        <f>_xlfn.CONCAT(C172," ")</f>
        <v xml:space="preserve">Arqui </v>
      </c>
      <c r="N172" s="38" t="str">
        <f>_xlfn.CONCAT(D172," ")</f>
        <v xml:space="preserve">Projeto.A </v>
      </c>
      <c r="O172" s="80" t="str">
        <f>_xlfn.CONCAT(E172," ")</f>
        <v xml:space="preserve">Andar </v>
      </c>
      <c r="P172" s="75" t="str">
        <f>_xlfn.CONCAT(F172, )</f>
        <v>P_OST_Levels</v>
      </c>
      <c r="Q172" s="38" t="str">
        <f>_xlfn.CONCAT(SUBSTITUTE(L172, "null", " ")," ",SUBSTITUTE(M172, "null", " ")," ",SUBSTITUTE(N172, "null", " ")," ",SUBSTITUTE(O172, "null", " ")," ", SUBSTITUTE(F172, "null", " "))</f>
        <v>Conceitos: Arquitetura Arqui  Projeto.A  Andar  P_OST_Levels</v>
      </c>
      <c r="R172" s="38" t="str">
        <f>_xlfn.CONCAT("Consultar  ",S172)</f>
        <v>Consultar  -</v>
      </c>
      <c r="S172" s="76" t="s">
        <v>27</v>
      </c>
      <c r="T172" s="76" t="s">
        <v>27</v>
      </c>
      <c r="U172" s="42" t="str">
        <f>_xlfn.CONCAT("Arqui-key_",A172)</f>
        <v>Arqui-key_172</v>
      </c>
    </row>
    <row r="173" spans="1:21" ht="7.8" customHeight="1" x14ac:dyDescent="0.3">
      <c r="A173" s="54">
        <v>173</v>
      </c>
      <c r="B173" s="50" t="s">
        <v>87</v>
      </c>
      <c r="C173" s="53" t="s">
        <v>331</v>
      </c>
      <c r="D173" s="53" t="s">
        <v>89</v>
      </c>
      <c r="E173" s="53" t="s">
        <v>220</v>
      </c>
      <c r="F173" s="52" t="s">
        <v>289</v>
      </c>
      <c r="G173" s="43" t="s">
        <v>3</v>
      </c>
      <c r="H173" s="44" t="s">
        <v>3</v>
      </c>
      <c r="I173" s="43" t="s">
        <v>3</v>
      </c>
      <c r="J173" s="43" t="s">
        <v>3</v>
      </c>
      <c r="K173" s="43" t="s">
        <v>3</v>
      </c>
      <c r="L173" s="38" t="str">
        <f>_xlfn.CONCAT("Conceitos: ", B173)</f>
        <v>Conceitos: Arquitetura</v>
      </c>
      <c r="M173" s="38" t="str">
        <f>_xlfn.CONCAT(C173," ")</f>
        <v xml:space="preserve">Arqui </v>
      </c>
      <c r="N173" s="38" t="str">
        <f>_xlfn.CONCAT(D173," ")</f>
        <v xml:space="preserve">Projeto.A </v>
      </c>
      <c r="O173" s="80" t="str">
        <f>_xlfn.CONCAT(E173," ")</f>
        <v xml:space="preserve">Iluminação </v>
      </c>
      <c r="P173" s="75" t="str">
        <f>_xlfn.CONCAT(F173, )</f>
        <v>P_OST_LightingDevices</v>
      </c>
      <c r="Q173" s="38" t="str">
        <f>_xlfn.CONCAT(SUBSTITUTE(L173, "null", " ")," ",SUBSTITUTE(M173, "null", " ")," ",SUBSTITUTE(N173, "null", " ")," ",SUBSTITUTE(O173, "null", " ")," ", SUBSTITUTE(F173, "null", " "))</f>
        <v>Conceitos: Arquitetura Arqui  Projeto.A  Iluminação  P_OST_LightingDevices</v>
      </c>
      <c r="R173" s="38" t="str">
        <f>_xlfn.CONCAT("Consultar  ",S173)</f>
        <v>Consultar  -</v>
      </c>
      <c r="S173" s="76" t="s">
        <v>27</v>
      </c>
      <c r="T173" s="76" t="s">
        <v>27</v>
      </c>
      <c r="U173" s="42" t="str">
        <f>_xlfn.CONCAT("Arqui-key_",A173)</f>
        <v>Arqui-key_173</v>
      </c>
    </row>
    <row r="174" spans="1:21" ht="7.8" customHeight="1" x14ac:dyDescent="0.3">
      <c r="A174" s="54">
        <v>174</v>
      </c>
      <c r="B174" s="50" t="s">
        <v>87</v>
      </c>
      <c r="C174" s="53" t="s">
        <v>331</v>
      </c>
      <c r="D174" s="53" t="s">
        <v>89</v>
      </c>
      <c r="E174" s="53" t="s">
        <v>220</v>
      </c>
      <c r="F174" s="52" t="s">
        <v>290</v>
      </c>
      <c r="G174" s="43" t="s">
        <v>3</v>
      </c>
      <c r="H174" s="44" t="s">
        <v>3</v>
      </c>
      <c r="I174" s="43" t="s">
        <v>3</v>
      </c>
      <c r="J174" s="43" t="s">
        <v>3</v>
      </c>
      <c r="K174" s="43" t="s">
        <v>3</v>
      </c>
      <c r="L174" s="38" t="str">
        <f>_xlfn.CONCAT("Conceitos: ", B174)</f>
        <v>Conceitos: Arquitetura</v>
      </c>
      <c r="M174" s="38" t="str">
        <f>_xlfn.CONCAT(C174," ")</f>
        <v xml:space="preserve">Arqui </v>
      </c>
      <c r="N174" s="38" t="str">
        <f>_xlfn.CONCAT(D174," ")</f>
        <v xml:space="preserve">Projeto.A </v>
      </c>
      <c r="O174" s="80" t="str">
        <f>_xlfn.CONCAT(E174," ")</f>
        <v xml:space="preserve">Iluminação </v>
      </c>
      <c r="P174" s="75" t="str">
        <f>_xlfn.CONCAT(F174, )</f>
        <v>P_OST_LightingFixtures</v>
      </c>
      <c r="Q174" s="38" t="str">
        <f>_xlfn.CONCAT(SUBSTITUTE(L174, "null", " ")," ",SUBSTITUTE(M174, "null", " ")," ",SUBSTITUTE(N174, "null", " ")," ",SUBSTITUTE(O174, "null", " ")," ", SUBSTITUTE(F174, "null", " "))</f>
        <v>Conceitos: Arquitetura Arqui  Projeto.A  Iluminação  P_OST_LightingFixtures</v>
      </c>
      <c r="R174" s="38" t="str">
        <f>_xlfn.CONCAT("Consultar  ",S174)</f>
        <v>Consultar  -</v>
      </c>
      <c r="S174" s="76" t="s">
        <v>27</v>
      </c>
      <c r="T174" s="76" t="s">
        <v>27</v>
      </c>
      <c r="U174" s="42" t="str">
        <f>_xlfn.CONCAT("Arqui-key_",A174)</f>
        <v>Arqui-key_174</v>
      </c>
    </row>
    <row r="175" spans="1:21" ht="7.8" customHeight="1" x14ac:dyDescent="0.3">
      <c r="A175" s="54">
        <v>175</v>
      </c>
      <c r="B175" s="50" t="s">
        <v>87</v>
      </c>
      <c r="C175" s="53" t="s">
        <v>331</v>
      </c>
      <c r="D175" s="53" t="s">
        <v>89</v>
      </c>
      <c r="E175" s="53" t="s">
        <v>214</v>
      </c>
      <c r="F175" s="52" t="s">
        <v>291</v>
      </c>
      <c r="G175" s="43" t="s">
        <v>3</v>
      </c>
      <c r="H175" s="44" t="s">
        <v>3</v>
      </c>
      <c r="I175" s="43" t="s">
        <v>3</v>
      </c>
      <c r="J175" s="43" t="s">
        <v>3</v>
      </c>
      <c r="K175" s="43" t="s">
        <v>3</v>
      </c>
      <c r="L175" s="38" t="str">
        <f>_xlfn.CONCAT("Conceitos: ", B175)</f>
        <v>Conceitos: Arquitetura</v>
      </c>
      <c r="M175" s="38" t="str">
        <f>_xlfn.CONCAT(C175," ")</f>
        <v xml:space="preserve">Arqui </v>
      </c>
      <c r="N175" s="38" t="str">
        <f>_xlfn.CONCAT(D175," ")</f>
        <v xml:space="preserve">Projeto.A </v>
      </c>
      <c r="O175" s="80" t="str">
        <f>_xlfn.CONCAT(E175," ")</f>
        <v xml:space="preserve">Massa </v>
      </c>
      <c r="P175" s="75" t="str">
        <f>_xlfn.CONCAT(F175, )</f>
        <v>P_OST_Mass</v>
      </c>
      <c r="Q175" s="38" t="str">
        <f>_xlfn.CONCAT(SUBSTITUTE(L175, "null", " ")," ",SUBSTITUTE(M175, "null", " ")," ",SUBSTITUTE(N175, "null", " ")," ",SUBSTITUTE(O175, "null", " ")," ", SUBSTITUTE(F175, "null", " "))</f>
        <v>Conceitos: Arquitetura Arqui  Projeto.A  Massa  P_OST_Mass</v>
      </c>
      <c r="R175" s="38" t="str">
        <f>_xlfn.CONCAT("Consultar  ",S175)</f>
        <v>Consultar  -</v>
      </c>
      <c r="S175" s="76" t="s">
        <v>27</v>
      </c>
      <c r="T175" s="76" t="s">
        <v>27</v>
      </c>
      <c r="U175" s="42" t="str">
        <f>_xlfn.CONCAT("Arqui-key_",A175)</f>
        <v>Arqui-key_175</v>
      </c>
    </row>
    <row r="176" spans="1:21" ht="7.8" customHeight="1" x14ac:dyDescent="0.3">
      <c r="A176" s="54">
        <v>176</v>
      </c>
      <c r="B176" s="50" t="s">
        <v>87</v>
      </c>
      <c r="C176" s="53" t="s">
        <v>331</v>
      </c>
      <c r="D176" s="53" t="s">
        <v>89</v>
      </c>
      <c r="E176" s="53" t="s">
        <v>214</v>
      </c>
      <c r="F176" s="52" t="s">
        <v>292</v>
      </c>
      <c r="G176" s="43" t="s">
        <v>3</v>
      </c>
      <c r="H176" s="44" t="s">
        <v>3</v>
      </c>
      <c r="I176" s="43" t="s">
        <v>3</v>
      </c>
      <c r="J176" s="43" t="s">
        <v>3</v>
      </c>
      <c r="K176" s="43" t="s">
        <v>3</v>
      </c>
      <c r="L176" s="38" t="str">
        <f>_xlfn.CONCAT("Conceitos: ", B176)</f>
        <v>Conceitos: Arquitetura</v>
      </c>
      <c r="M176" s="38" t="str">
        <f>_xlfn.CONCAT(C176," ")</f>
        <v xml:space="preserve">Arqui </v>
      </c>
      <c r="N176" s="38" t="str">
        <f>_xlfn.CONCAT(D176," ")</f>
        <v xml:space="preserve">Projeto.A </v>
      </c>
      <c r="O176" s="80" t="str">
        <f>_xlfn.CONCAT(E176," ")</f>
        <v xml:space="preserve">Massa </v>
      </c>
      <c r="P176" s="75" t="str">
        <f>_xlfn.CONCAT(F176, )</f>
        <v>P_OST_MassFaceSplitter</v>
      </c>
      <c r="Q176" s="38" t="str">
        <f>_xlfn.CONCAT(SUBSTITUTE(L176, "null", " ")," ",SUBSTITUTE(M176, "null", " ")," ",SUBSTITUTE(N176, "null", " ")," ",SUBSTITUTE(O176, "null", " ")," ", SUBSTITUTE(F176, "null", " "))</f>
        <v>Conceitos: Arquitetura Arqui  Projeto.A  Massa  P_OST_MassFaceSplitter</v>
      </c>
      <c r="R176" s="38" t="str">
        <f>_xlfn.CONCAT("Consultar  ",S176)</f>
        <v>Consultar  -</v>
      </c>
      <c r="S176" s="76" t="s">
        <v>27</v>
      </c>
      <c r="T176" s="76" t="s">
        <v>27</v>
      </c>
      <c r="U176" s="42" t="str">
        <f>_xlfn.CONCAT("Arqui-key_",A176)</f>
        <v>Arqui-key_176</v>
      </c>
    </row>
    <row r="177" spans="1:21" ht="7.8" customHeight="1" x14ac:dyDescent="0.3">
      <c r="A177" s="54">
        <v>177</v>
      </c>
      <c r="B177" s="50" t="s">
        <v>87</v>
      </c>
      <c r="C177" s="53" t="s">
        <v>331</v>
      </c>
      <c r="D177" s="53" t="s">
        <v>89</v>
      </c>
      <c r="E177" s="53" t="s">
        <v>205</v>
      </c>
      <c r="F177" s="52" t="s">
        <v>293</v>
      </c>
      <c r="G177" s="43" t="s">
        <v>3</v>
      </c>
      <c r="H177" s="44" t="s">
        <v>3</v>
      </c>
      <c r="I177" s="43" t="s">
        <v>3</v>
      </c>
      <c r="J177" s="43" t="s">
        <v>3</v>
      </c>
      <c r="K177" s="43" t="s">
        <v>3</v>
      </c>
      <c r="L177" s="38" t="str">
        <f>_xlfn.CONCAT("Conceitos: ", B177)</f>
        <v>Conceitos: Arquitetura</v>
      </c>
      <c r="M177" s="38" t="str">
        <f>_xlfn.CONCAT(C177," ")</f>
        <v xml:space="preserve">Arqui </v>
      </c>
      <c r="N177" s="38" t="str">
        <f>_xlfn.CONCAT(D177," ")</f>
        <v xml:space="preserve">Projeto.A </v>
      </c>
      <c r="O177" s="80" t="str">
        <f>_xlfn.CONCAT(E177," ")</f>
        <v xml:space="preserve">Material </v>
      </c>
      <c r="P177" s="75" t="str">
        <f>_xlfn.CONCAT(F177, )</f>
        <v>P_OST_Materials</v>
      </c>
      <c r="Q177" s="38" t="str">
        <f>_xlfn.CONCAT(SUBSTITUTE(L177, "null", " ")," ",SUBSTITUTE(M177, "null", " ")," ",SUBSTITUTE(N177, "null", " ")," ",SUBSTITUTE(O177, "null", " ")," ", SUBSTITUTE(F177, "null", " "))</f>
        <v>Conceitos: Arquitetura Arqui  Projeto.A  Material  P_OST_Materials</v>
      </c>
      <c r="R177" s="38" t="str">
        <f>_xlfn.CONCAT("Consultar  ",S177)</f>
        <v>Consultar  -</v>
      </c>
      <c r="S177" s="76" t="s">
        <v>27</v>
      </c>
      <c r="T177" s="76" t="s">
        <v>27</v>
      </c>
      <c r="U177" s="42" t="str">
        <f>_xlfn.CONCAT("Arqui-key_",A177)</f>
        <v>Arqui-key_177</v>
      </c>
    </row>
    <row r="178" spans="1:21" ht="7.8" customHeight="1" x14ac:dyDescent="0.3">
      <c r="A178" s="54">
        <v>178</v>
      </c>
      <c r="B178" s="50" t="s">
        <v>87</v>
      </c>
      <c r="C178" s="53" t="s">
        <v>331</v>
      </c>
      <c r="D178" s="53" t="s">
        <v>89</v>
      </c>
      <c r="E178" s="53" t="s">
        <v>221</v>
      </c>
      <c r="F178" s="52" t="s">
        <v>294</v>
      </c>
      <c r="G178" s="43" t="s">
        <v>3</v>
      </c>
      <c r="H178" s="44" t="s">
        <v>3</v>
      </c>
      <c r="I178" s="43" t="s">
        <v>3</v>
      </c>
      <c r="J178" s="43" t="s">
        <v>3</v>
      </c>
      <c r="K178" s="43" t="s">
        <v>3</v>
      </c>
      <c r="L178" s="38" t="str">
        <f>_xlfn.CONCAT("Conceitos: ", B178)</f>
        <v>Conceitos: Arquitetura</v>
      </c>
      <c r="M178" s="38" t="str">
        <f>_xlfn.CONCAT(C178," ")</f>
        <v xml:space="preserve">Arqui </v>
      </c>
      <c r="N178" s="38" t="str">
        <f>_xlfn.CONCAT(D178," ")</f>
        <v xml:space="preserve">Projeto.A </v>
      </c>
      <c r="O178" s="80" t="str">
        <f>_xlfn.CONCAT(E178," ")</f>
        <v xml:space="preserve">Equipamento </v>
      </c>
      <c r="P178" s="75" t="str">
        <f>_xlfn.CONCAT(F178, )</f>
        <v>P_OST_MechanicalEquipment</v>
      </c>
      <c r="Q178" s="38" t="str">
        <f>_xlfn.CONCAT(SUBSTITUTE(L178, "null", " ")," ",SUBSTITUTE(M178, "null", " ")," ",SUBSTITUTE(N178, "null", " ")," ",SUBSTITUTE(O178, "null", " ")," ", SUBSTITUTE(F178, "null", " "))</f>
        <v>Conceitos: Arquitetura Arqui  Projeto.A  Equipamento  P_OST_MechanicalEquipment</v>
      </c>
      <c r="R178" s="38" t="str">
        <f>_xlfn.CONCAT("Consultar  ",S178)</f>
        <v>Consultar  -</v>
      </c>
      <c r="S178" s="76" t="s">
        <v>27</v>
      </c>
      <c r="T178" s="76" t="s">
        <v>27</v>
      </c>
      <c r="U178" s="42" t="str">
        <f>_xlfn.CONCAT("Arqui-key_",A178)</f>
        <v>Arqui-key_178</v>
      </c>
    </row>
    <row r="179" spans="1:21" ht="7.8" customHeight="1" x14ac:dyDescent="0.3">
      <c r="A179" s="54">
        <v>179</v>
      </c>
      <c r="B179" s="50" t="s">
        <v>87</v>
      </c>
      <c r="C179" s="53" t="s">
        <v>331</v>
      </c>
      <c r="D179" s="53" t="s">
        <v>89</v>
      </c>
      <c r="E179" s="53" t="s">
        <v>215</v>
      </c>
      <c r="F179" s="52" t="s">
        <v>295</v>
      </c>
      <c r="G179" s="43" t="s">
        <v>3</v>
      </c>
      <c r="H179" s="44" t="s">
        <v>3</v>
      </c>
      <c r="I179" s="43" t="s">
        <v>3</v>
      </c>
      <c r="J179" s="43" t="s">
        <v>3</v>
      </c>
      <c r="K179" s="43" t="s">
        <v>3</v>
      </c>
      <c r="L179" s="38" t="str">
        <f>_xlfn.CONCAT("Conceitos: ", B179)</f>
        <v>Conceitos: Arquitetura</v>
      </c>
      <c r="M179" s="38" t="str">
        <f>_xlfn.CONCAT(C179," ")</f>
        <v xml:space="preserve">Arqui </v>
      </c>
      <c r="N179" s="38" t="str">
        <f>_xlfn.CONCAT(D179," ")</f>
        <v xml:space="preserve">Projeto.A </v>
      </c>
      <c r="O179" s="80" t="str">
        <f>_xlfn.CONCAT(E179," ")</f>
        <v xml:space="preserve">Hospitalar </v>
      </c>
      <c r="P179" s="75" t="str">
        <f>_xlfn.CONCAT(F179, )</f>
        <v>P_OST_MedicalEquipment</v>
      </c>
      <c r="Q179" s="38" t="str">
        <f>_xlfn.CONCAT(SUBSTITUTE(L179, "null", " ")," ",SUBSTITUTE(M179, "null", " ")," ",SUBSTITUTE(N179, "null", " ")," ",SUBSTITUTE(O179, "null", " ")," ", SUBSTITUTE(F179, "null", " "))</f>
        <v>Conceitos: Arquitetura Arqui  Projeto.A  Hospitalar  P_OST_MedicalEquipment</v>
      </c>
      <c r="R179" s="38" t="str">
        <f>_xlfn.CONCAT("Consultar  ",S179)</f>
        <v>Consultar  -</v>
      </c>
      <c r="S179" s="76" t="s">
        <v>27</v>
      </c>
      <c r="T179" s="76" t="s">
        <v>27</v>
      </c>
      <c r="U179" s="42" t="str">
        <f>_xlfn.CONCAT("Arqui-key_",A179)</f>
        <v>Arqui-key_179</v>
      </c>
    </row>
    <row r="180" spans="1:21" ht="7.8" customHeight="1" x14ac:dyDescent="0.3">
      <c r="A180" s="54">
        <v>180</v>
      </c>
      <c r="B180" s="50" t="s">
        <v>87</v>
      </c>
      <c r="C180" s="53" t="s">
        <v>331</v>
      </c>
      <c r="D180" s="53" t="s">
        <v>89</v>
      </c>
      <c r="E180" s="53" t="s">
        <v>215</v>
      </c>
      <c r="F180" s="52" t="s">
        <v>296</v>
      </c>
      <c r="G180" s="43" t="s">
        <v>3</v>
      </c>
      <c r="H180" s="44" t="s">
        <v>3</v>
      </c>
      <c r="I180" s="43" t="s">
        <v>3</v>
      </c>
      <c r="J180" s="43" t="s">
        <v>3</v>
      </c>
      <c r="K180" s="43" t="s">
        <v>3</v>
      </c>
      <c r="L180" s="38" t="str">
        <f>_xlfn.CONCAT("Conceitos: ", B180)</f>
        <v>Conceitos: Arquitetura</v>
      </c>
      <c r="M180" s="38" t="str">
        <f>_xlfn.CONCAT(C180," ")</f>
        <v xml:space="preserve">Arqui </v>
      </c>
      <c r="N180" s="38" t="str">
        <f>_xlfn.CONCAT(D180," ")</f>
        <v xml:space="preserve">Projeto.A </v>
      </c>
      <c r="O180" s="80" t="str">
        <f>_xlfn.CONCAT(E180," ")</f>
        <v xml:space="preserve">Hospitalar </v>
      </c>
      <c r="P180" s="75" t="str">
        <f>_xlfn.CONCAT(F180, )</f>
        <v>P_OST_NurseCallDevices</v>
      </c>
      <c r="Q180" s="38" t="str">
        <f>_xlfn.CONCAT(SUBSTITUTE(L180, "null", " ")," ",SUBSTITUTE(M180, "null", " ")," ",SUBSTITUTE(N180, "null", " ")," ",SUBSTITUTE(O180, "null", " ")," ", SUBSTITUTE(F180, "null", " "))</f>
        <v>Conceitos: Arquitetura Arqui  Projeto.A  Hospitalar  P_OST_NurseCallDevices</v>
      </c>
      <c r="R180" s="38" t="str">
        <f>_xlfn.CONCAT("Consultar  ",S180)</f>
        <v>Consultar  -</v>
      </c>
      <c r="S180" s="76" t="s">
        <v>27</v>
      </c>
      <c r="T180" s="76" t="s">
        <v>27</v>
      </c>
      <c r="U180" s="42" t="str">
        <f>_xlfn.CONCAT("Arqui-key_",A180)</f>
        <v>Arqui-key_180</v>
      </c>
    </row>
    <row r="181" spans="1:21" ht="7.8" customHeight="1" x14ac:dyDescent="0.3">
      <c r="A181" s="54">
        <v>181</v>
      </c>
      <c r="B181" s="50" t="s">
        <v>87</v>
      </c>
      <c r="C181" s="53" t="s">
        <v>331</v>
      </c>
      <c r="D181" s="53" t="s">
        <v>89</v>
      </c>
      <c r="E181" s="53" t="s">
        <v>207</v>
      </c>
      <c r="F181" s="52" t="s">
        <v>297</v>
      </c>
      <c r="G181" s="43" t="s">
        <v>3</v>
      </c>
      <c r="H181" s="44" t="s">
        <v>3</v>
      </c>
      <c r="I181" s="43" t="s">
        <v>3</v>
      </c>
      <c r="J181" s="43" t="s">
        <v>3</v>
      </c>
      <c r="K181" s="43" t="s">
        <v>3</v>
      </c>
      <c r="L181" s="38" t="str">
        <f>_xlfn.CONCAT("Conceitos: ", B181)</f>
        <v>Conceitos: Arquitetura</v>
      </c>
      <c r="M181" s="38" t="str">
        <f>_xlfn.CONCAT(C181," ")</f>
        <v xml:space="preserve">Arqui </v>
      </c>
      <c r="N181" s="38" t="str">
        <f>_xlfn.CONCAT(D181," ")</f>
        <v xml:space="preserve">Projeto.A </v>
      </c>
      <c r="O181" s="80" t="str">
        <f>_xlfn.CONCAT(E181," ")</f>
        <v xml:space="preserve">Geo </v>
      </c>
      <c r="P181" s="75" t="str">
        <f>_xlfn.CONCAT(F181, )</f>
        <v>P_OST_Parking</v>
      </c>
      <c r="Q181" s="38" t="str">
        <f>_xlfn.CONCAT(SUBSTITUTE(L181, "null", " ")," ",SUBSTITUTE(M181, "null", " ")," ",SUBSTITUTE(N181, "null", " ")," ",SUBSTITUTE(O181, "null", " ")," ", SUBSTITUTE(F181, "null", " "))</f>
        <v>Conceitos: Arquitetura Arqui  Projeto.A  Geo  P_OST_Parking</v>
      </c>
      <c r="R181" s="38" t="str">
        <f>_xlfn.CONCAT("Consultar  ",S181)</f>
        <v>Consultar  -</v>
      </c>
      <c r="S181" s="76" t="s">
        <v>27</v>
      </c>
      <c r="T181" s="76" t="s">
        <v>27</v>
      </c>
      <c r="U181" s="42" t="str">
        <f>_xlfn.CONCAT("Arqui-key_",A181)</f>
        <v>Arqui-key_181</v>
      </c>
    </row>
    <row r="182" spans="1:21" ht="7.8" customHeight="1" x14ac:dyDescent="0.3">
      <c r="A182" s="54">
        <v>182</v>
      </c>
      <c r="B182" s="50" t="s">
        <v>87</v>
      </c>
      <c r="C182" s="53" t="s">
        <v>331</v>
      </c>
      <c r="D182" s="53" t="s">
        <v>89</v>
      </c>
      <c r="E182" s="53" t="s">
        <v>222</v>
      </c>
      <c r="F182" s="52" t="s">
        <v>298</v>
      </c>
      <c r="G182" s="43" t="s">
        <v>3</v>
      </c>
      <c r="H182" s="44" t="s">
        <v>3</v>
      </c>
      <c r="I182" s="43" t="s">
        <v>3</v>
      </c>
      <c r="J182" s="43" t="s">
        <v>3</v>
      </c>
      <c r="K182" s="43" t="s">
        <v>3</v>
      </c>
      <c r="L182" s="38" t="str">
        <f>_xlfn.CONCAT("Conceitos: ", B182)</f>
        <v>Conceitos: Arquitetura</v>
      </c>
      <c r="M182" s="38" t="str">
        <f>_xlfn.CONCAT(C182," ")</f>
        <v xml:space="preserve">Arqui </v>
      </c>
      <c r="N182" s="38" t="str">
        <f>_xlfn.CONCAT(D182," ")</f>
        <v xml:space="preserve">Projeto.A </v>
      </c>
      <c r="O182" s="80" t="str">
        <f>_xlfn.CONCAT(E182," ")</f>
        <v xml:space="preserve">Parte </v>
      </c>
      <c r="P182" s="75" t="str">
        <f>_xlfn.CONCAT(F182, )</f>
        <v>P_OST_Parts</v>
      </c>
      <c r="Q182" s="38" t="str">
        <f>_xlfn.CONCAT(SUBSTITUTE(L182, "null", " ")," ",SUBSTITUTE(M182, "null", " ")," ",SUBSTITUTE(N182, "null", " ")," ",SUBSTITUTE(O182, "null", " ")," ", SUBSTITUTE(F182, "null", " "))</f>
        <v>Conceitos: Arquitetura Arqui  Projeto.A  Parte  P_OST_Parts</v>
      </c>
      <c r="R182" s="38" t="str">
        <f>_xlfn.CONCAT("Consultar  ",S182)</f>
        <v>Consultar  -</v>
      </c>
      <c r="S182" s="76" t="s">
        <v>27</v>
      </c>
      <c r="T182" s="76" t="s">
        <v>27</v>
      </c>
      <c r="U182" s="42" t="str">
        <f>_xlfn.CONCAT("Arqui-key_",A182)</f>
        <v>Arqui-key_182</v>
      </c>
    </row>
    <row r="183" spans="1:21" ht="7.8" customHeight="1" x14ac:dyDescent="0.3">
      <c r="A183" s="54">
        <v>183</v>
      </c>
      <c r="B183" s="50" t="s">
        <v>87</v>
      </c>
      <c r="C183" s="53" t="s">
        <v>331</v>
      </c>
      <c r="D183" s="53" t="s">
        <v>89</v>
      </c>
      <c r="E183" s="53" t="s">
        <v>204</v>
      </c>
      <c r="F183" s="52" t="s">
        <v>299</v>
      </c>
      <c r="G183" s="43" t="s">
        <v>3</v>
      </c>
      <c r="H183" s="44" t="s">
        <v>3</v>
      </c>
      <c r="I183" s="43" t="s">
        <v>3</v>
      </c>
      <c r="J183" s="43" t="s">
        <v>3</v>
      </c>
      <c r="K183" s="43" t="s">
        <v>3</v>
      </c>
      <c r="L183" s="38" t="str">
        <f>_xlfn.CONCAT("Conceitos: ", B183)</f>
        <v>Conceitos: Arquitetura</v>
      </c>
      <c r="M183" s="38" t="str">
        <f>_xlfn.CONCAT(C183," ")</f>
        <v xml:space="preserve">Arqui </v>
      </c>
      <c r="N183" s="38" t="str">
        <f>_xlfn.CONCAT(D183," ")</f>
        <v xml:space="preserve">Projeto.A </v>
      </c>
      <c r="O183" s="80" t="str">
        <f>_xlfn.CONCAT(E183," ")</f>
        <v xml:space="preserve">Geral </v>
      </c>
      <c r="P183" s="75" t="str">
        <f>_xlfn.CONCAT(F183, )</f>
        <v>P_OST_PathOfTravelLines</v>
      </c>
      <c r="Q183" s="38" t="str">
        <f>_xlfn.CONCAT(SUBSTITUTE(L183, "null", " ")," ",SUBSTITUTE(M183, "null", " ")," ",SUBSTITUTE(N183, "null", " ")," ",SUBSTITUTE(O183, "null", " ")," ", SUBSTITUTE(F183, "null", " "))</f>
        <v>Conceitos: Arquitetura Arqui  Projeto.A  Geral  P_OST_PathOfTravelLines</v>
      </c>
      <c r="R183" s="38" t="str">
        <f>_xlfn.CONCAT("Consultar  ",S183)</f>
        <v>Consultar  -</v>
      </c>
      <c r="S183" s="76" t="s">
        <v>27</v>
      </c>
      <c r="T183" s="76" t="s">
        <v>27</v>
      </c>
      <c r="U183" s="42" t="str">
        <f>_xlfn.CONCAT("Arqui-key_",A183)</f>
        <v>Arqui-key_183</v>
      </c>
    </row>
    <row r="184" spans="1:21" ht="7.8" customHeight="1" x14ac:dyDescent="0.3">
      <c r="A184" s="54">
        <v>184</v>
      </c>
      <c r="B184" s="50" t="s">
        <v>87</v>
      </c>
      <c r="C184" s="53" t="s">
        <v>331</v>
      </c>
      <c r="D184" s="53" t="s">
        <v>89</v>
      </c>
      <c r="E184" s="53" t="s">
        <v>207</v>
      </c>
      <c r="F184" s="52" t="s">
        <v>300</v>
      </c>
      <c r="G184" s="43" t="s">
        <v>3</v>
      </c>
      <c r="H184" s="44" t="s">
        <v>3</v>
      </c>
      <c r="I184" s="43" t="s">
        <v>3</v>
      </c>
      <c r="J184" s="43" t="s">
        <v>3</v>
      </c>
      <c r="K184" s="43" t="s">
        <v>3</v>
      </c>
      <c r="L184" s="38" t="str">
        <f>_xlfn.CONCAT("Conceitos: ", B184)</f>
        <v>Conceitos: Arquitetura</v>
      </c>
      <c r="M184" s="38" t="str">
        <f>_xlfn.CONCAT(C184," ")</f>
        <v xml:space="preserve">Arqui </v>
      </c>
      <c r="N184" s="38" t="str">
        <f>_xlfn.CONCAT(D184," ")</f>
        <v xml:space="preserve">Projeto.A </v>
      </c>
      <c r="O184" s="80" t="str">
        <f>_xlfn.CONCAT(E184," ")</f>
        <v xml:space="preserve">Geo </v>
      </c>
      <c r="P184" s="75" t="str">
        <f>_xlfn.CONCAT(F184, )</f>
        <v>P_OST_Planting</v>
      </c>
      <c r="Q184" s="38" t="str">
        <f>_xlfn.CONCAT(SUBSTITUTE(L184, "null", " ")," ",SUBSTITUTE(M184, "null", " ")," ",SUBSTITUTE(N184, "null", " ")," ",SUBSTITUTE(O184, "null", " ")," ", SUBSTITUTE(F184, "null", " "))</f>
        <v>Conceitos: Arquitetura Arqui  Projeto.A  Geo  P_OST_Planting</v>
      </c>
      <c r="R184" s="38" t="str">
        <f>_xlfn.CONCAT("Consultar  ",S184)</f>
        <v>Consultar  -</v>
      </c>
      <c r="S184" s="76" t="s">
        <v>27</v>
      </c>
      <c r="T184" s="76" t="s">
        <v>27</v>
      </c>
      <c r="U184" s="42" t="str">
        <f>_xlfn.CONCAT("Arqui-key_",A184)</f>
        <v>Arqui-key_184</v>
      </c>
    </row>
    <row r="185" spans="1:21" ht="7.8" customHeight="1" x14ac:dyDescent="0.3">
      <c r="A185" s="54">
        <v>185</v>
      </c>
      <c r="B185" s="50" t="s">
        <v>87</v>
      </c>
      <c r="C185" s="53" t="s">
        <v>331</v>
      </c>
      <c r="D185" s="53" t="s">
        <v>89</v>
      </c>
      <c r="E185" s="53" t="s">
        <v>221</v>
      </c>
      <c r="F185" s="52" t="s">
        <v>301</v>
      </c>
      <c r="G185" s="43" t="s">
        <v>3</v>
      </c>
      <c r="H185" s="44" t="s">
        <v>3</v>
      </c>
      <c r="I185" s="43" t="s">
        <v>3</v>
      </c>
      <c r="J185" s="43" t="s">
        <v>3</v>
      </c>
      <c r="K185" s="43" t="s">
        <v>3</v>
      </c>
      <c r="L185" s="38" t="str">
        <f>_xlfn.CONCAT("Conceitos: ", B185)</f>
        <v>Conceitos: Arquitetura</v>
      </c>
      <c r="M185" s="38" t="str">
        <f>_xlfn.CONCAT(C185," ")</f>
        <v xml:space="preserve">Arqui </v>
      </c>
      <c r="N185" s="38" t="str">
        <f>_xlfn.CONCAT(D185," ")</f>
        <v xml:space="preserve">Projeto.A </v>
      </c>
      <c r="O185" s="80" t="str">
        <f>_xlfn.CONCAT(E185," ")</f>
        <v xml:space="preserve">Equipamento </v>
      </c>
      <c r="P185" s="75" t="str">
        <f>_xlfn.CONCAT(F185, )</f>
        <v>P_OST_PlumbingEquipment</v>
      </c>
      <c r="Q185" s="38" t="str">
        <f>_xlfn.CONCAT(SUBSTITUTE(L185, "null", " ")," ",SUBSTITUTE(M185, "null", " ")," ",SUBSTITUTE(N185, "null", " ")," ",SUBSTITUTE(O185, "null", " ")," ", SUBSTITUTE(F185, "null", " "))</f>
        <v>Conceitos: Arquitetura Arqui  Projeto.A  Equipamento  P_OST_PlumbingEquipment</v>
      </c>
      <c r="R185" s="38" t="str">
        <f>_xlfn.CONCAT("Consultar  ",S185)</f>
        <v>Consultar  -</v>
      </c>
      <c r="S185" s="76" t="s">
        <v>27</v>
      </c>
      <c r="T185" s="76" t="s">
        <v>27</v>
      </c>
      <c r="U185" s="42" t="str">
        <f>_xlfn.CONCAT("Arqui-key_",A185)</f>
        <v>Arqui-key_185</v>
      </c>
    </row>
    <row r="186" spans="1:21" ht="7.8" customHeight="1" x14ac:dyDescent="0.3">
      <c r="A186" s="54">
        <v>186</v>
      </c>
      <c r="B186" s="50" t="s">
        <v>87</v>
      </c>
      <c r="C186" s="53" t="s">
        <v>331</v>
      </c>
      <c r="D186" s="53" t="s">
        <v>89</v>
      </c>
      <c r="E186" s="53" t="s">
        <v>221</v>
      </c>
      <c r="F186" s="52" t="s">
        <v>302</v>
      </c>
      <c r="G186" s="43" t="s">
        <v>3</v>
      </c>
      <c r="H186" s="44" t="s">
        <v>3</v>
      </c>
      <c r="I186" s="43" t="s">
        <v>3</v>
      </c>
      <c r="J186" s="43" t="s">
        <v>3</v>
      </c>
      <c r="K186" s="43" t="s">
        <v>3</v>
      </c>
      <c r="L186" s="38" t="str">
        <f>_xlfn.CONCAT("Conceitos: ", B186)</f>
        <v>Conceitos: Arquitetura</v>
      </c>
      <c r="M186" s="38" t="str">
        <f>_xlfn.CONCAT(C186," ")</f>
        <v xml:space="preserve">Arqui </v>
      </c>
      <c r="N186" s="38" t="str">
        <f>_xlfn.CONCAT(D186," ")</f>
        <v xml:space="preserve">Projeto.A </v>
      </c>
      <c r="O186" s="80" t="str">
        <f>_xlfn.CONCAT(E186," ")</f>
        <v xml:space="preserve">Equipamento </v>
      </c>
      <c r="P186" s="75" t="str">
        <f>_xlfn.CONCAT(F186, )</f>
        <v>P_OST_PlumbingFixtures</v>
      </c>
      <c r="Q186" s="38" t="str">
        <f>_xlfn.CONCAT(SUBSTITUTE(L186, "null", " ")," ",SUBSTITUTE(M186, "null", " ")," ",SUBSTITUTE(N186, "null", " ")," ",SUBSTITUTE(O186, "null", " ")," ", SUBSTITUTE(F186, "null", " "))</f>
        <v>Conceitos: Arquitetura Arqui  Projeto.A  Equipamento  P_OST_PlumbingFixtures</v>
      </c>
      <c r="R186" s="38" t="str">
        <f>_xlfn.CONCAT("Consultar  ",S186)</f>
        <v>Consultar  -</v>
      </c>
      <c r="S186" s="76" t="s">
        <v>27</v>
      </c>
      <c r="T186" s="76" t="s">
        <v>27</v>
      </c>
      <c r="U186" s="42" t="str">
        <f>_xlfn.CONCAT("Arqui-key_",A186)</f>
        <v>Arqui-key_186</v>
      </c>
    </row>
    <row r="187" spans="1:21" ht="7.8" customHeight="1" x14ac:dyDescent="0.3">
      <c r="A187" s="54">
        <v>187</v>
      </c>
      <c r="B187" s="50" t="s">
        <v>87</v>
      </c>
      <c r="C187" s="53" t="s">
        <v>331</v>
      </c>
      <c r="D187" s="53" t="s">
        <v>89</v>
      </c>
      <c r="E187" s="53" t="s">
        <v>204</v>
      </c>
      <c r="F187" s="52" t="s">
        <v>303</v>
      </c>
      <c r="G187" s="43" t="s">
        <v>3</v>
      </c>
      <c r="H187" s="44" t="s">
        <v>3</v>
      </c>
      <c r="I187" s="43" t="s">
        <v>3</v>
      </c>
      <c r="J187" s="43" t="s">
        <v>3</v>
      </c>
      <c r="K187" s="43" t="s">
        <v>3</v>
      </c>
      <c r="L187" s="38" t="str">
        <f>_xlfn.CONCAT("Conceitos: ", B187)</f>
        <v>Conceitos: Arquitetura</v>
      </c>
      <c r="M187" s="38" t="str">
        <f>_xlfn.CONCAT(C187," ")</f>
        <v xml:space="preserve">Arqui </v>
      </c>
      <c r="N187" s="38" t="str">
        <f>_xlfn.CONCAT(D187," ")</f>
        <v xml:space="preserve">Projeto.A </v>
      </c>
      <c r="O187" s="80" t="str">
        <f>_xlfn.CONCAT(E187," ")</f>
        <v xml:space="preserve">Geral </v>
      </c>
      <c r="P187" s="75" t="str">
        <f>_xlfn.CONCAT(F187, )</f>
        <v>P_OST_PointClouds</v>
      </c>
      <c r="Q187" s="38" t="str">
        <f>_xlfn.CONCAT(SUBSTITUTE(L187, "null", " ")," ",SUBSTITUTE(M187, "null", " ")," ",SUBSTITUTE(N187, "null", " ")," ",SUBSTITUTE(O187, "null", " ")," ", SUBSTITUTE(F187, "null", " "))</f>
        <v>Conceitos: Arquitetura Arqui  Projeto.A  Geral  P_OST_PointClouds</v>
      </c>
      <c r="R187" s="38" t="str">
        <f>_xlfn.CONCAT("Consultar  ",S187)</f>
        <v>Consultar  -</v>
      </c>
      <c r="S187" s="76" t="s">
        <v>27</v>
      </c>
      <c r="T187" s="76" t="s">
        <v>27</v>
      </c>
      <c r="U187" s="42" t="str">
        <f>_xlfn.CONCAT("Arqui-key_",A187)</f>
        <v>Arqui-key_187</v>
      </c>
    </row>
    <row r="188" spans="1:21" ht="7.8" customHeight="1" x14ac:dyDescent="0.3">
      <c r="A188" s="54">
        <v>188</v>
      </c>
      <c r="B188" s="50" t="s">
        <v>87</v>
      </c>
      <c r="C188" s="53" t="s">
        <v>331</v>
      </c>
      <c r="D188" s="53" t="s">
        <v>89</v>
      </c>
      <c r="E188" s="53" t="s">
        <v>333</v>
      </c>
      <c r="F188" s="52" t="s">
        <v>304</v>
      </c>
      <c r="G188" s="43" t="s">
        <v>3</v>
      </c>
      <c r="H188" s="44" t="s">
        <v>3</v>
      </c>
      <c r="I188" s="43" t="s">
        <v>3</v>
      </c>
      <c r="J188" s="43" t="s">
        <v>3</v>
      </c>
      <c r="K188" s="43" t="s">
        <v>3</v>
      </c>
      <c r="L188" s="38" t="str">
        <f>_xlfn.CONCAT("Conceitos: ", B188)</f>
        <v>Conceitos: Arquitetura</v>
      </c>
      <c r="M188" s="38" t="str">
        <f>_xlfn.CONCAT(C188," ")</f>
        <v xml:space="preserve">Arqui </v>
      </c>
      <c r="N188" s="38" t="str">
        <f>_xlfn.CONCAT(D188," ")</f>
        <v xml:space="preserve">Projeto.A </v>
      </c>
      <c r="O188" s="80" t="str">
        <f>_xlfn.CONCAT(E188," ")</f>
        <v xml:space="preserve">CorrimãoSistema </v>
      </c>
      <c r="P188" s="75" t="str">
        <f>_xlfn.CONCAT(F188, )</f>
        <v>P_OST_RailingHandRail</v>
      </c>
      <c r="Q188" s="38" t="str">
        <f>_xlfn.CONCAT(SUBSTITUTE(L188, "null", " ")," ",SUBSTITUTE(M188, "null", " ")," ",SUBSTITUTE(N188, "null", " ")," ",SUBSTITUTE(O188, "null", " ")," ", SUBSTITUTE(F188, "null", " "))</f>
        <v>Conceitos: Arquitetura Arqui  Projeto.A  CorrimãoSistema  P_OST_RailingHandRail</v>
      </c>
      <c r="R188" s="38" t="str">
        <f>_xlfn.CONCAT("Consultar  ",S188)</f>
        <v>Consultar  -</v>
      </c>
      <c r="S188" s="76" t="s">
        <v>27</v>
      </c>
      <c r="T188" s="76" t="s">
        <v>27</v>
      </c>
      <c r="U188" s="42" t="str">
        <f>_xlfn.CONCAT("Arqui-key_",A188)</f>
        <v>Arqui-key_188</v>
      </c>
    </row>
    <row r="189" spans="1:21" ht="7.8" customHeight="1" x14ac:dyDescent="0.3">
      <c r="A189" s="54">
        <v>189</v>
      </c>
      <c r="B189" s="50" t="s">
        <v>87</v>
      </c>
      <c r="C189" s="53" t="s">
        <v>331</v>
      </c>
      <c r="D189" s="53" t="s">
        <v>89</v>
      </c>
      <c r="E189" s="53" t="s">
        <v>333</v>
      </c>
      <c r="F189" s="52" t="s">
        <v>305</v>
      </c>
      <c r="G189" s="43" t="s">
        <v>3</v>
      </c>
      <c r="H189" s="44" t="s">
        <v>3</v>
      </c>
      <c r="I189" s="43" t="s">
        <v>3</v>
      </c>
      <c r="J189" s="43" t="s">
        <v>3</v>
      </c>
      <c r="K189" s="43" t="s">
        <v>3</v>
      </c>
      <c r="L189" s="38" t="str">
        <f>_xlfn.CONCAT("Conceitos: ", B189)</f>
        <v>Conceitos: Arquitetura</v>
      </c>
      <c r="M189" s="38" t="str">
        <f>_xlfn.CONCAT(C189," ")</f>
        <v xml:space="preserve">Arqui </v>
      </c>
      <c r="N189" s="38" t="str">
        <f>_xlfn.CONCAT(D189," ")</f>
        <v xml:space="preserve">Projeto.A </v>
      </c>
      <c r="O189" s="80" t="str">
        <f>_xlfn.CONCAT(E189," ")</f>
        <v xml:space="preserve">CorrimãoSistema </v>
      </c>
      <c r="P189" s="75" t="str">
        <f>_xlfn.CONCAT(F189, )</f>
        <v>P_OST_RailingSystem</v>
      </c>
      <c r="Q189" s="38" t="str">
        <f>_xlfn.CONCAT(SUBSTITUTE(L189, "null", " ")," ",SUBSTITUTE(M189, "null", " ")," ",SUBSTITUTE(N189, "null", " ")," ",SUBSTITUTE(O189, "null", " ")," ", SUBSTITUTE(F189, "null", " "))</f>
        <v>Conceitos: Arquitetura Arqui  Projeto.A  CorrimãoSistema  P_OST_RailingSystem</v>
      </c>
      <c r="R189" s="38" t="str">
        <f>_xlfn.CONCAT("Consultar  ",S189)</f>
        <v>Consultar  -</v>
      </c>
      <c r="S189" s="76" t="s">
        <v>27</v>
      </c>
      <c r="T189" s="76" t="s">
        <v>27</v>
      </c>
      <c r="U189" s="42" t="str">
        <f>_xlfn.CONCAT("Arqui-key_",A189)</f>
        <v>Arqui-key_189</v>
      </c>
    </row>
    <row r="190" spans="1:21" ht="7.8" customHeight="1" x14ac:dyDescent="0.3">
      <c r="A190" s="54">
        <v>190</v>
      </c>
      <c r="B190" s="50" t="s">
        <v>87</v>
      </c>
      <c r="C190" s="53" t="s">
        <v>331</v>
      </c>
      <c r="D190" s="53" t="s">
        <v>89</v>
      </c>
      <c r="E190" s="53" t="s">
        <v>333</v>
      </c>
      <c r="F190" s="52" t="s">
        <v>306</v>
      </c>
      <c r="G190" s="43" t="s">
        <v>3</v>
      </c>
      <c r="H190" s="44" t="s">
        <v>3</v>
      </c>
      <c r="I190" s="43" t="s">
        <v>3</v>
      </c>
      <c r="J190" s="43" t="s">
        <v>3</v>
      </c>
      <c r="K190" s="43" t="s">
        <v>3</v>
      </c>
      <c r="L190" s="38" t="str">
        <f>_xlfn.CONCAT("Conceitos: ", B190)</f>
        <v>Conceitos: Arquitetura</v>
      </c>
      <c r="M190" s="38" t="str">
        <f>_xlfn.CONCAT(C190," ")</f>
        <v xml:space="preserve">Arqui </v>
      </c>
      <c r="N190" s="38" t="str">
        <f>_xlfn.CONCAT(D190," ")</f>
        <v xml:space="preserve">Projeto.A </v>
      </c>
      <c r="O190" s="80" t="str">
        <f>_xlfn.CONCAT(E190," ")</f>
        <v xml:space="preserve">CorrimãoSistema </v>
      </c>
      <c r="P190" s="75" t="str">
        <f>_xlfn.CONCAT(F190, )</f>
        <v>P_OST_RailingTopRail</v>
      </c>
      <c r="Q190" s="38" t="str">
        <f>_xlfn.CONCAT(SUBSTITUTE(L190, "null", " ")," ",SUBSTITUTE(M190, "null", " ")," ",SUBSTITUTE(N190, "null", " ")," ",SUBSTITUTE(O190, "null", " ")," ", SUBSTITUTE(F190, "null", " "))</f>
        <v>Conceitos: Arquitetura Arqui  Projeto.A  CorrimãoSistema  P_OST_RailingTopRail</v>
      </c>
      <c r="R190" s="38" t="str">
        <f>_xlfn.CONCAT("Consultar  ",S190)</f>
        <v>Consultar  -</v>
      </c>
      <c r="S190" s="76" t="s">
        <v>27</v>
      </c>
      <c r="T190" s="76" t="s">
        <v>27</v>
      </c>
      <c r="U190" s="42" t="str">
        <f>_xlfn.CONCAT("Arqui-key_",A190)</f>
        <v>Arqui-key_190</v>
      </c>
    </row>
    <row r="191" spans="1:21" ht="7.8" customHeight="1" x14ac:dyDescent="0.3">
      <c r="A191" s="54">
        <v>191</v>
      </c>
      <c r="B191" s="50" t="s">
        <v>87</v>
      </c>
      <c r="C191" s="53" t="s">
        <v>331</v>
      </c>
      <c r="D191" s="53" t="s">
        <v>89</v>
      </c>
      <c r="E191" s="53" t="s">
        <v>210</v>
      </c>
      <c r="F191" s="52" t="s">
        <v>307</v>
      </c>
      <c r="G191" s="43" t="s">
        <v>3</v>
      </c>
      <c r="H191" s="44" t="s">
        <v>3</v>
      </c>
      <c r="I191" s="43" t="s">
        <v>3</v>
      </c>
      <c r="J191" s="43" t="s">
        <v>3</v>
      </c>
      <c r="K191" s="43" t="s">
        <v>3</v>
      </c>
      <c r="L191" s="38" t="str">
        <f>_xlfn.CONCAT("Conceitos: ", B191)</f>
        <v>Conceitos: Arquitetura</v>
      </c>
      <c r="M191" s="38" t="str">
        <f>_xlfn.CONCAT(C191," ")</f>
        <v xml:space="preserve">Arqui </v>
      </c>
      <c r="N191" s="38" t="str">
        <f>_xlfn.CONCAT(D191," ")</f>
        <v xml:space="preserve">Projeto.A </v>
      </c>
      <c r="O191" s="80" t="str">
        <f>_xlfn.CONCAT(E191," ")</f>
        <v xml:space="preserve">Rampa </v>
      </c>
      <c r="P191" s="75" t="str">
        <f>_xlfn.CONCAT(F191, )</f>
        <v>P_OST_Ramps</v>
      </c>
      <c r="Q191" s="38" t="str">
        <f>_xlfn.CONCAT(SUBSTITUTE(L191, "null", " ")," ",SUBSTITUTE(M191, "null", " ")," ",SUBSTITUTE(N191, "null", " ")," ",SUBSTITUTE(O191, "null", " ")," ", SUBSTITUTE(F191, "null", " "))</f>
        <v>Conceitos: Arquitetura Arqui  Projeto.A  Rampa  P_OST_Ramps</v>
      </c>
      <c r="R191" s="38" t="str">
        <f>_xlfn.CONCAT("Consultar  ",S191)</f>
        <v>Consultar  -</v>
      </c>
      <c r="S191" s="76" t="s">
        <v>27</v>
      </c>
      <c r="T191" s="76" t="s">
        <v>27</v>
      </c>
      <c r="U191" s="42" t="str">
        <f>_xlfn.CONCAT("Arqui-key_",A191)</f>
        <v>Arqui-key_191</v>
      </c>
    </row>
    <row r="192" spans="1:21" ht="7.8" customHeight="1" x14ac:dyDescent="0.3">
      <c r="A192" s="54">
        <v>192</v>
      </c>
      <c r="B192" s="50" t="s">
        <v>87</v>
      </c>
      <c r="C192" s="53" t="s">
        <v>331</v>
      </c>
      <c r="D192" s="53" t="s">
        <v>89</v>
      </c>
      <c r="E192" s="53" t="s">
        <v>201</v>
      </c>
      <c r="F192" s="52" t="s">
        <v>308</v>
      </c>
      <c r="G192" s="43" t="s">
        <v>3</v>
      </c>
      <c r="H192" s="44" t="s">
        <v>3</v>
      </c>
      <c r="I192" s="43" t="s">
        <v>3</v>
      </c>
      <c r="J192" s="43" t="s">
        <v>3</v>
      </c>
      <c r="K192" s="43" t="s">
        <v>3</v>
      </c>
      <c r="L192" s="38" t="str">
        <f>_xlfn.CONCAT("Conceitos: ", B192)</f>
        <v>Conceitos: Arquitetura</v>
      </c>
      <c r="M192" s="38" t="str">
        <f>_xlfn.CONCAT(C192," ")</f>
        <v xml:space="preserve">Arqui </v>
      </c>
      <c r="N192" s="38" t="str">
        <f>_xlfn.CONCAT(D192," ")</f>
        <v xml:space="preserve">Projeto.A </v>
      </c>
      <c r="O192" s="80" t="str">
        <f>_xlfn.CONCAT(E192," ")</f>
        <v xml:space="preserve">Telhado </v>
      </c>
      <c r="P192" s="75" t="str">
        <f>_xlfn.CONCAT(F192, )</f>
        <v>P_OST_Roofs</v>
      </c>
      <c r="Q192" s="38" t="str">
        <f>_xlfn.CONCAT(SUBSTITUTE(L192, "null", " ")," ",SUBSTITUTE(M192, "null", " ")," ",SUBSTITUTE(N192, "null", " ")," ",SUBSTITUTE(O192, "null", " ")," ", SUBSTITUTE(F192, "null", " "))</f>
        <v>Conceitos: Arquitetura Arqui  Projeto.A  Telhado  P_OST_Roofs</v>
      </c>
      <c r="R192" s="38" t="str">
        <f>_xlfn.CONCAT("Consultar  ",S192)</f>
        <v>Consultar  -</v>
      </c>
      <c r="S192" s="76" t="s">
        <v>27</v>
      </c>
      <c r="T192" s="76" t="s">
        <v>27</v>
      </c>
      <c r="U192" s="42" t="str">
        <f>_xlfn.CONCAT("Arqui-key_",A192)</f>
        <v>Arqui-key_192</v>
      </c>
    </row>
    <row r="193" spans="1:21" ht="7.8" customHeight="1" x14ac:dyDescent="0.3">
      <c r="A193" s="54">
        <v>193</v>
      </c>
      <c r="B193" s="50" t="s">
        <v>87</v>
      </c>
      <c r="C193" s="53" t="s">
        <v>331</v>
      </c>
      <c r="D193" s="53" t="s">
        <v>89</v>
      </c>
      <c r="E193" s="53" t="s">
        <v>201</v>
      </c>
      <c r="F193" s="52" t="s">
        <v>309</v>
      </c>
      <c r="G193" s="43" t="s">
        <v>3</v>
      </c>
      <c r="H193" s="44" t="s">
        <v>3</v>
      </c>
      <c r="I193" s="43" t="s">
        <v>3</v>
      </c>
      <c r="J193" s="43" t="s">
        <v>3</v>
      </c>
      <c r="K193" s="43" t="s">
        <v>3</v>
      </c>
      <c r="L193" s="38" t="str">
        <f>_xlfn.CONCAT("Conceitos: ", B193)</f>
        <v>Conceitos: Arquitetura</v>
      </c>
      <c r="M193" s="38" t="str">
        <f>_xlfn.CONCAT(C193," ")</f>
        <v xml:space="preserve">Arqui </v>
      </c>
      <c r="N193" s="38" t="str">
        <f>_xlfn.CONCAT(D193," ")</f>
        <v xml:space="preserve">Projeto.A </v>
      </c>
      <c r="O193" s="80" t="str">
        <f>_xlfn.CONCAT(E193," ")</f>
        <v xml:space="preserve">Telhado </v>
      </c>
      <c r="P193" s="75" t="str">
        <f>_xlfn.CONCAT(F193, )</f>
        <v>P_OST_RoofSoffit</v>
      </c>
      <c r="Q193" s="38" t="str">
        <f>_xlfn.CONCAT(SUBSTITUTE(L193, "null", " ")," ",SUBSTITUTE(M193, "null", " ")," ",SUBSTITUTE(N193, "null", " ")," ",SUBSTITUTE(O193, "null", " ")," ", SUBSTITUTE(F193, "null", " "))</f>
        <v>Conceitos: Arquitetura Arqui  Projeto.A  Telhado  P_OST_RoofSoffit</v>
      </c>
      <c r="R193" s="38" t="str">
        <f>_xlfn.CONCAT("Consultar  ",S193)</f>
        <v>Consultar  -</v>
      </c>
      <c r="S193" s="76" t="s">
        <v>27</v>
      </c>
      <c r="T193" s="76" t="s">
        <v>27</v>
      </c>
      <c r="U193" s="42" t="str">
        <f>_xlfn.CONCAT("Arqui-key_",A193)</f>
        <v>Arqui-key_193</v>
      </c>
    </row>
    <row r="194" spans="1:21" ht="7.8" customHeight="1" x14ac:dyDescent="0.3">
      <c r="A194" s="54">
        <v>194</v>
      </c>
      <c r="B194" s="50" t="s">
        <v>87</v>
      </c>
      <c r="C194" s="53" t="s">
        <v>331</v>
      </c>
      <c r="D194" s="53" t="s">
        <v>89</v>
      </c>
      <c r="E194" s="53" t="s">
        <v>204</v>
      </c>
      <c r="F194" s="52" t="s">
        <v>310</v>
      </c>
      <c r="G194" s="43" t="s">
        <v>3</v>
      </c>
      <c r="H194" s="44" t="s">
        <v>3</v>
      </c>
      <c r="I194" s="43" t="s">
        <v>3</v>
      </c>
      <c r="J194" s="43" t="s">
        <v>3</v>
      </c>
      <c r="K194" s="43" t="s">
        <v>3</v>
      </c>
      <c r="L194" s="38" t="str">
        <f>_xlfn.CONCAT("Conceitos: ", B194)</f>
        <v>Conceitos: Arquitetura</v>
      </c>
      <c r="M194" s="38" t="str">
        <f>_xlfn.CONCAT(C194," ")</f>
        <v xml:space="preserve">Arqui </v>
      </c>
      <c r="N194" s="38" t="str">
        <f>_xlfn.CONCAT(D194," ")</f>
        <v xml:space="preserve">Projeto.A </v>
      </c>
      <c r="O194" s="80" t="str">
        <f>_xlfn.CONCAT(E194," ")</f>
        <v xml:space="preserve">Geral </v>
      </c>
      <c r="P194" s="75" t="str">
        <f>_xlfn.CONCAT(F194, )</f>
        <v>P_OST_RvtLinks</v>
      </c>
      <c r="Q194" s="38" t="str">
        <f>_xlfn.CONCAT(SUBSTITUTE(L194, "null", " ")," ",SUBSTITUTE(M194, "null", " ")," ",SUBSTITUTE(N194, "null", " ")," ",SUBSTITUTE(O194, "null", " ")," ", SUBSTITUTE(F194, "null", " "))</f>
        <v>Conceitos: Arquitetura Arqui  Projeto.A  Geral  P_OST_RvtLinks</v>
      </c>
      <c r="R194" s="38" t="str">
        <f>_xlfn.CONCAT("Consultar  ",S194)</f>
        <v>Consultar  -</v>
      </c>
      <c r="S194" s="76" t="s">
        <v>27</v>
      </c>
      <c r="T194" s="76" t="s">
        <v>27</v>
      </c>
      <c r="U194" s="42" t="str">
        <f>_xlfn.CONCAT("Arqui-key_",A194)</f>
        <v>Arqui-key_194</v>
      </c>
    </row>
    <row r="195" spans="1:21" ht="7.8" customHeight="1" x14ac:dyDescent="0.3">
      <c r="A195" s="54">
        <v>195</v>
      </c>
      <c r="B195" s="50" t="s">
        <v>87</v>
      </c>
      <c r="C195" s="53" t="s">
        <v>331</v>
      </c>
      <c r="D195" s="53" t="s">
        <v>89</v>
      </c>
      <c r="E195" s="53" t="s">
        <v>217</v>
      </c>
      <c r="F195" s="52" t="s">
        <v>311</v>
      </c>
      <c r="G195" s="43" t="s">
        <v>3</v>
      </c>
      <c r="H195" s="44" t="s">
        <v>3</v>
      </c>
      <c r="I195" s="43" t="s">
        <v>3</v>
      </c>
      <c r="J195" s="43" t="s">
        <v>3</v>
      </c>
      <c r="K195" s="43" t="s">
        <v>3</v>
      </c>
      <c r="L195" s="38" t="str">
        <f>_xlfn.CONCAT("Conceitos: ", B195)</f>
        <v>Conceitos: Arquitetura</v>
      </c>
      <c r="M195" s="38" t="str">
        <f>_xlfn.CONCAT(C195," ")</f>
        <v xml:space="preserve">Arqui </v>
      </c>
      <c r="N195" s="38" t="str">
        <f>_xlfn.CONCAT(D195," ")</f>
        <v xml:space="preserve">Projeto.A </v>
      </c>
      <c r="O195" s="80" t="str">
        <f>_xlfn.CONCAT(E195," ")</f>
        <v xml:space="preserve">Incêndio </v>
      </c>
      <c r="P195" s="75" t="str">
        <f>_xlfn.CONCAT(F195, )</f>
        <v>P_OST_SecurityDevices</v>
      </c>
      <c r="Q195" s="38" t="str">
        <f>_xlfn.CONCAT(SUBSTITUTE(L195, "null", " ")," ",SUBSTITUTE(M195, "null", " ")," ",SUBSTITUTE(N195, "null", " ")," ",SUBSTITUTE(O195, "null", " ")," ", SUBSTITUTE(F195, "null", " "))</f>
        <v>Conceitos: Arquitetura Arqui  Projeto.A  Incêndio  P_OST_SecurityDevices</v>
      </c>
      <c r="R195" s="38" t="str">
        <f>_xlfn.CONCAT("Consultar  ",S195)</f>
        <v>Consultar  -</v>
      </c>
      <c r="S195" s="76" t="s">
        <v>27</v>
      </c>
      <c r="T195" s="76" t="s">
        <v>27</v>
      </c>
      <c r="U195" s="42" t="str">
        <f>_xlfn.CONCAT("Arqui-key_",A195)</f>
        <v>Arqui-key_195</v>
      </c>
    </row>
    <row r="196" spans="1:21" ht="7.8" customHeight="1" x14ac:dyDescent="0.3">
      <c r="A196" s="54">
        <v>196</v>
      </c>
      <c r="B196" s="50" t="s">
        <v>87</v>
      </c>
      <c r="C196" s="53" t="s">
        <v>331</v>
      </c>
      <c r="D196" s="53" t="s">
        <v>89</v>
      </c>
      <c r="E196" s="53" t="s">
        <v>213</v>
      </c>
      <c r="F196" s="52" t="s">
        <v>312</v>
      </c>
      <c r="G196" s="43" t="s">
        <v>3</v>
      </c>
      <c r="H196" s="44" t="s">
        <v>3</v>
      </c>
      <c r="I196" s="43" t="s">
        <v>3</v>
      </c>
      <c r="J196" s="43" t="s">
        <v>3</v>
      </c>
      <c r="K196" s="43" t="s">
        <v>3</v>
      </c>
      <c r="L196" s="38" t="str">
        <f>_xlfn.CONCAT("Conceitos: ", B196)</f>
        <v>Conceitos: Arquitetura</v>
      </c>
      <c r="M196" s="38" t="str">
        <f>_xlfn.CONCAT(C196," ")</f>
        <v xml:space="preserve">Arqui </v>
      </c>
      <c r="N196" s="38" t="str">
        <f>_xlfn.CONCAT(D196," ")</f>
        <v xml:space="preserve">Projeto.A </v>
      </c>
      <c r="O196" s="80" t="str">
        <f>_xlfn.CONCAT(E196," ")</f>
        <v xml:space="preserve">Telecom </v>
      </c>
      <c r="P196" s="75" t="str">
        <f>_xlfn.CONCAT(F196, )</f>
        <v>P_OST_Signage</v>
      </c>
      <c r="Q196" s="38" t="str">
        <f>_xlfn.CONCAT(SUBSTITUTE(L196, "null", " ")," ",SUBSTITUTE(M196, "null", " ")," ",SUBSTITUTE(N196, "null", " ")," ",SUBSTITUTE(O196, "null", " ")," ", SUBSTITUTE(F196, "null", " "))</f>
        <v>Conceitos: Arquitetura Arqui  Projeto.A  Telecom  P_OST_Signage</v>
      </c>
      <c r="R196" s="38" t="str">
        <f>_xlfn.CONCAT("Consultar  ",S196)</f>
        <v>Consultar  -</v>
      </c>
      <c r="S196" s="76" t="s">
        <v>27</v>
      </c>
      <c r="T196" s="76" t="s">
        <v>27</v>
      </c>
      <c r="U196" s="42" t="str">
        <f>_xlfn.CONCAT("Arqui-key_",A196)</f>
        <v>Arqui-key_196</v>
      </c>
    </row>
    <row r="197" spans="1:21" ht="7.8" customHeight="1" x14ac:dyDescent="0.3">
      <c r="A197" s="54">
        <v>197</v>
      </c>
      <c r="B197" s="50" t="s">
        <v>87</v>
      </c>
      <c r="C197" s="53" t="s">
        <v>331</v>
      </c>
      <c r="D197" s="53" t="s">
        <v>89</v>
      </c>
      <c r="E197" s="53" t="s">
        <v>207</v>
      </c>
      <c r="F197" s="52" t="s">
        <v>313</v>
      </c>
      <c r="G197" s="43" t="s">
        <v>3</v>
      </c>
      <c r="H197" s="44" t="s">
        <v>3</v>
      </c>
      <c r="I197" s="43" t="s">
        <v>3</v>
      </c>
      <c r="J197" s="43" t="s">
        <v>3</v>
      </c>
      <c r="K197" s="43" t="s">
        <v>3</v>
      </c>
      <c r="L197" s="38" t="str">
        <f>_xlfn.CONCAT("Conceitos: ", B197)</f>
        <v>Conceitos: Arquitetura</v>
      </c>
      <c r="M197" s="38" t="str">
        <f>_xlfn.CONCAT(C197," ")</f>
        <v xml:space="preserve">Arqui </v>
      </c>
      <c r="N197" s="38" t="str">
        <f>_xlfn.CONCAT(D197," ")</f>
        <v xml:space="preserve">Projeto.A </v>
      </c>
      <c r="O197" s="80" t="str">
        <f>_xlfn.CONCAT(E197," ")</f>
        <v xml:space="preserve">Geo </v>
      </c>
      <c r="P197" s="75" t="str">
        <f>_xlfn.CONCAT(F197, )</f>
        <v>P_OST_Site</v>
      </c>
      <c r="Q197" s="38" t="str">
        <f>_xlfn.CONCAT(SUBSTITUTE(L197, "null", " ")," ",SUBSTITUTE(M197, "null", " ")," ",SUBSTITUTE(N197, "null", " ")," ",SUBSTITUTE(O197, "null", " ")," ", SUBSTITUTE(F197, "null", " "))</f>
        <v>Conceitos: Arquitetura Arqui  Projeto.A  Geo  P_OST_Site</v>
      </c>
      <c r="R197" s="38" t="str">
        <f>_xlfn.CONCAT("Consultar  ",S197)</f>
        <v>Consultar  -</v>
      </c>
      <c r="S197" s="76" t="s">
        <v>27</v>
      </c>
      <c r="T197" s="76" t="s">
        <v>27</v>
      </c>
      <c r="U197" s="42" t="str">
        <f>_xlfn.CONCAT("Arqui-key_",A197)</f>
        <v>Arqui-key_197</v>
      </c>
    </row>
    <row r="198" spans="1:21" ht="7.8" customHeight="1" x14ac:dyDescent="0.3">
      <c r="A198" s="54">
        <v>198</v>
      </c>
      <c r="B198" s="50" t="s">
        <v>87</v>
      </c>
      <c r="C198" s="53" t="s">
        <v>331</v>
      </c>
      <c r="D198" s="53" t="s">
        <v>89</v>
      </c>
      <c r="E198" s="53" t="s">
        <v>207</v>
      </c>
      <c r="F198" s="52" t="s">
        <v>314</v>
      </c>
      <c r="G198" s="43" t="s">
        <v>3</v>
      </c>
      <c r="H198" s="44" t="s">
        <v>3</v>
      </c>
      <c r="I198" s="43" t="s">
        <v>3</v>
      </c>
      <c r="J198" s="43" t="s">
        <v>3</v>
      </c>
      <c r="K198" s="43" t="s">
        <v>3</v>
      </c>
      <c r="L198" s="38" t="str">
        <f>_xlfn.CONCAT("Conceitos: ", B198)</f>
        <v>Conceitos: Arquitetura</v>
      </c>
      <c r="M198" s="38" t="str">
        <f>_xlfn.CONCAT(C198," ")</f>
        <v xml:space="preserve">Arqui </v>
      </c>
      <c r="N198" s="38" t="str">
        <f>_xlfn.CONCAT(D198," ")</f>
        <v xml:space="preserve">Projeto.A </v>
      </c>
      <c r="O198" s="80" t="str">
        <f>_xlfn.CONCAT(E198," ")</f>
        <v xml:space="preserve">Geo </v>
      </c>
      <c r="P198" s="75" t="str">
        <f>_xlfn.CONCAT(F198, )</f>
        <v>P_OST_SiteProperty</v>
      </c>
      <c r="Q198" s="38" t="str">
        <f>_xlfn.CONCAT(SUBSTITUTE(L198, "null", " ")," ",SUBSTITUTE(M198, "null", " ")," ",SUBSTITUTE(N198, "null", " ")," ",SUBSTITUTE(O198, "null", " ")," ", SUBSTITUTE(F198, "null", " "))</f>
        <v>Conceitos: Arquitetura Arqui  Projeto.A  Geo  P_OST_SiteProperty</v>
      </c>
      <c r="R198" s="38" t="str">
        <f>_xlfn.CONCAT("Consultar  ",S198)</f>
        <v>Consultar  -</v>
      </c>
      <c r="S198" s="76" t="s">
        <v>27</v>
      </c>
      <c r="T198" s="76" t="s">
        <v>27</v>
      </c>
      <c r="U198" s="42" t="str">
        <f>_xlfn.CONCAT("Arqui-key_",A198)</f>
        <v>Arqui-key_198</v>
      </c>
    </row>
    <row r="199" spans="1:21" ht="7.8" customHeight="1" x14ac:dyDescent="0.3">
      <c r="A199" s="54">
        <v>199</v>
      </c>
      <c r="B199" s="50" t="s">
        <v>87</v>
      </c>
      <c r="C199" s="53" t="s">
        <v>331</v>
      </c>
      <c r="D199" s="53" t="s">
        <v>89</v>
      </c>
      <c r="E199" s="53" t="s">
        <v>207</v>
      </c>
      <c r="F199" s="52" t="s">
        <v>315</v>
      </c>
      <c r="G199" s="43" t="s">
        <v>3</v>
      </c>
      <c r="H199" s="44" t="s">
        <v>3</v>
      </c>
      <c r="I199" s="43" t="s">
        <v>3</v>
      </c>
      <c r="J199" s="43" t="s">
        <v>3</v>
      </c>
      <c r="K199" s="43" t="s">
        <v>3</v>
      </c>
      <c r="L199" s="38" t="str">
        <f>_xlfn.CONCAT("Conceitos: ", B199)</f>
        <v>Conceitos: Arquitetura</v>
      </c>
      <c r="M199" s="38" t="str">
        <f>_xlfn.CONCAT(C199," ")</f>
        <v xml:space="preserve">Arqui </v>
      </c>
      <c r="N199" s="38" t="str">
        <f>_xlfn.CONCAT(D199," ")</f>
        <v xml:space="preserve">Projeto.A </v>
      </c>
      <c r="O199" s="80" t="str">
        <f>_xlfn.CONCAT(E199," ")</f>
        <v xml:space="preserve">Geo </v>
      </c>
      <c r="P199" s="75" t="str">
        <f>_xlfn.CONCAT(F199, )</f>
        <v>P_OST_SitePropertyLineSegment</v>
      </c>
      <c r="Q199" s="38" t="str">
        <f>_xlfn.CONCAT(SUBSTITUTE(L199, "null", " ")," ",SUBSTITUTE(M199, "null", " ")," ",SUBSTITUTE(N199, "null", " ")," ",SUBSTITUTE(O199, "null", " ")," ", SUBSTITUTE(F199, "null", " "))</f>
        <v>Conceitos: Arquitetura Arqui  Projeto.A  Geo  P_OST_SitePropertyLineSegment</v>
      </c>
      <c r="R199" s="38" t="str">
        <f>_xlfn.CONCAT("Consultar  ",S199)</f>
        <v>Consultar  -</v>
      </c>
      <c r="S199" s="76" t="s">
        <v>27</v>
      </c>
      <c r="T199" s="76" t="s">
        <v>27</v>
      </c>
      <c r="U199" s="42" t="str">
        <f>_xlfn.CONCAT("Arqui-key_",A199)</f>
        <v>Arqui-key_199</v>
      </c>
    </row>
    <row r="200" spans="1:21" ht="7.8" customHeight="1" x14ac:dyDescent="0.3">
      <c r="A200" s="54">
        <v>200</v>
      </c>
      <c r="B200" s="50" t="s">
        <v>87</v>
      </c>
      <c r="C200" s="53" t="s">
        <v>331</v>
      </c>
      <c r="D200" s="53" t="s">
        <v>89</v>
      </c>
      <c r="E200" s="53" t="s">
        <v>221</v>
      </c>
      <c r="F200" s="52" t="s">
        <v>316</v>
      </c>
      <c r="G200" s="43" t="s">
        <v>3</v>
      </c>
      <c r="H200" s="44" t="s">
        <v>3</v>
      </c>
      <c r="I200" s="43" t="s">
        <v>3</v>
      </c>
      <c r="J200" s="43" t="s">
        <v>3</v>
      </c>
      <c r="K200" s="43" t="s">
        <v>3</v>
      </c>
      <c r="L200" s="38" t="str">
        <f>_xlfn.CONCAT("Conceitos: ", B200)</f>
        <v>Conceitos: Arquitetura</v>
      </c>
      <c r="M200" s="38" t="str">
        <f>_xlfn.CONCAT(C200," ")</f>
        <v xml:space="preserve">Arqui </v>
      </c>
      <c r="N200" s="38" t="str">
        <f>_xlfn.CONCAT(D200," ")</f>
        <v xml:space="preserve">Projeto.A </v>
      </c>
      <c r="O200" s="80" t="str">
        <f>_xlfn.CONCAT(E200," ")</f>
        <v xml:space="preserve">Equipamento </v>
      </c>
      <c r="P200" s="75" t="str">
        <f>_xlfn.CONCAT(F200, )</f>
        <v>P_OST_SpecialityEquipment</v>
      </c>
      <c r="Q200" s="38" t="str">
        <f>_xlfn.CONCAT(SUBSTITUTE(L200, "null", " ")," ",SUBSTITUTE(M200, "null", " ")," ",SUBSTITUTE(N200, "null", " ")," ",SUBSTITUTE(O200, "null", " ")," ", SUBSTITUTE(F200, "null", " "))</f>
        <v>Conceitos: Arquitetura Arqui  Projeto.A  Equipamento  P_OST_SpecialityEquipment</v>
      </c>
      <c r="R200" s="38" t="str">
        <f>_xlfn.CONCAT("Consultar  ",S200)</f>
        <v>Consultar  -</v>
      </c>
      <c r="S200" s="76" t="s">
        <v>27</v>
      </c>
      <c r="T200" s="76" t="s">
        <v>27</v>
      </c>
      <c r="U200" s="42" t="str">
        <f>_xlfn.CONCAT("Arqui-key_",A200)</f>
        <v>Arqui-key_200</v>
      </c>
    </row>
    <row r="201" spans="1:21" ht="7.8" customHeight="1" x14ac:dyDescent="0.3">
      <c r="A201" s="54">
        <v>201</v>
      </c>
      <c r="B201" s="50" t="s">
        <v>87</v>
      </c>
      <c r="C201" s="53" t="s">
        <v>331</v>
      </c>
      <c r="D201" s="53" t="s">
        <v>89</v>
      </c>
      <c r="E201" s="53" t="s">
        <v>217</v>
      </c>
      <c r="F201" s="52" t="s">
        <v>317</v>
      </c>
      <c r="G201" s="43" t="s">
        <v>3</v>
      </c>
      <c r="H201" s="44" t="s">
        <v>3</v>
      </c>
      <c r="I201" s="43" t="s">
        <v>3</v>
      </c>
      <c r="J201" s="43" t="s">
        <v>3</v>
      </c>
      <c r="K201" s="43" t="s">
        <v>3</v>
      </c>
      <c r="L201" s="38" t="str">
        <f>_xlfn.CONCAT("Conceitos: ", B201)</f>
        <v>Conceitos: Arquitetura</v>
      </c>
      <c r="M201" s="38" t="str">
        <f>_xlfn.CONCAT(C201," ")</f>
        <v xml:space="preserve">Arqui </v>
      </c>
      <c r="N201" s="38" t="str">
        <f>_xlfn.CONCAT(D201," ")</f>
        <v xml:space="preserve">Projeto.A </v>
      </c>
      <c r="O201" s="80" t="str">
        <f>_xlfn.CONCAT(E201," ")</f>
        <v xml:space="preserve">Incêndio </v>
      </c>
      <c r="P201" s="75" t="str">
        <f>_xlfn.CONCAT(F201, )</f>
        <v>P_OST_Sprinklers</v>
      </c>
      <c r="Q201" s="38" t="str">
        <f>_xlfn.CONCAT(SUBSTITUTE(L201, "null", " ")," ",SUBSTITUTE(M201, "null", " ")," ",SUBSTITUTE(N201, "null", " ")," ",SUBSTITUTE(O201, "null", " ")," ", SUBSTITUTE(F201, "null", " "))</f>
        <v>Conceitos: Arquitetura Arqui  Projeto.A  Incêndio  P_OST_Sprinklers</v>
      </c>
      <c r="R201" s="38" t="str">
        <f>_xlfn.CONCAT("Consultar  ",S201)</f>
        <v>Consultar  -</v>
      </c>
      <c r="S201" s="76" t="s">
        <v>27</v>
      </c>
      <c r="T201" s="76" t="s">
        <v>27</v>
      </c>
      <c r="U201" s="42" t="str">
        <f>_xlfn.CONCAT("Arqui-key_",A201)</f>
        <v>Arqui-key_201</v>
      </c>
    </row>
    <row r="202" spans="1:21" ht="7.8" customHeight="1" x14ac:dyDescent="0.3">
      <c r="A202" s="54">
        <v>202</v>
      </c>
      <c r="B202" s="50" t="s">
        <v>87</v>
      </c>
      <c r="C202" s="53" t="s">
        <v>331</v>
      </c>
      <c r="D202" s="53" t="s">
        <v>89</v>
      </c>
      <c r="E202" s="53" t="s">
        <v>209</v>
      </c>
      <c r="F202" s="52" t="s">
        <v>318</v>
      </c>
      <c r="G202" s="43" t="s">
        <v>3</v>
      </c>
      <c r="H202" s="44" t="s">
        <v>3</v>
      </c>
      <c r="I202" s="43" t="s">
        <v>3</v>
      </c>
      <c r="J202" s="43" t="s">
        <v>3</v>
      </c>
      <c r="K202" s="43" t="s">
        <v>3</v>
      </c>
      <c r="L202" s="38" t="str">
        <f>_xlfn.CONCAT("Conceitos: ", B202)</f>
        <v>Conceitos: Arquitetura</v>
      </c>
      <c r="M202" s="38" t="str">
        <f>_xlfn.CONCAT(C202," ")</f>
        <v xml:space="preserve">Arqui </v>
      </c>
      <c r="N202" s="38" t="str">
        <f>_xlfn.CONCAT(D202," ")</f>
        <v xml:space="preserve">Projeto.A </v>
      </c>
      <c r="O202" s="80" t="str">
        <f>_xlfn.CONCAT(E202," ")</f>
        <v xml:space="preserve">Escada </v>
      </c>
      <c r="P202" s="75" t="str">
        <f>_xlfn.CONCAT(F202, )</f>
        <v>P_OST_Stairs</v>
      </c>
      <c r="Q202" s="38" t="str">
        <f>_xlfn.CONCAT(SUBSTITUTE(L202, "null", " ")," ",SUBSTITUTE(M202, "null", " ")," ",SUBSTITUTE(N202, "null", " ")," ",SUBSTITUTE(O202, "null", " ")," ", SUBSTITUTE(F202, "null", " "))</f>
        <v>Conceitos: Arquitetura Arqui  Projeto.A  Escada  P_OST_Stairs</v>
      </c>
      <c r="R202" s="38" t="str">
        <f>_xlfn.CONCAT("Consultar  ",S202)</f>
        <v>Consultar  -</v>
      </c>
      <c r="S202" s="76" t="s">
        <v>27</v>
      </c>
      <c r="T202" s="76" t="s">
        <v>27</v>
      </c>
      <c r="U202" s="42" t="str">
        <f>_xlfn.CONCAT("Arqui-key_",A202)</f>
        <v>Arqui-key_202</v>
      </c>
    </row>
    <row r="203" spans="1:21" ht="7.8" customHeight="1" x14ac:dyDescent="0.3">
      <c r="A203" s="54">
        <v>203</v>
      </c>
      <c r="B203" s="50" t="s">
        <v>87</v>
      </c>
      <c r="C203" s="53" t="s">
        <v>331</v>
      </c>
      <c r="D203" s="53" t="s">
        <v>89</v>
      </c>
      <c r="E203" s="53" t="s">
        <v>209</v>
      </c>
      <c r="F203" s="52" t="s">
        <v>319</v>
      </c>
      <c r="G203" s="43" t="s">
        <v>3</v>
      </c>
      <c r="H203" s="44" t="s">
        <v>3</v>
      </c>
      <c r="I203" s="43" t="s">
        <v>3</v>
      </c>
      <c r="J203" s="43" t="s">
        <v>3</v>
      </c>
      <c r="K203" s="43" t="s">
        <v>3</v>
      </c>
      <c r="L203" s="38" t="str">
        <f>_xlfn.CONCAT("Conceitos: ", B203)</f>
        <v>Conceitos: Arquitetura</v>
      </c>
      <c r="M203" s="38" t="str">
        <f>_xlfn.CONCAT(C203," ")</f>
        <v xml:space="preserve">Arqui </v>
      </c>
      <c r="N203" s="38" t="str">
        <f>_xlfn.CONCAT(D203," ")</f>
        <v xml:space="preserve">Projeto.A </v>
      </c>
      <c r="O203" s="80" t="str">
        <f>_xlfn.CONCAT(E203," ")</f>
        <v xml:space="preserve">Escada </v>
      </c>
      <c r="P203" s="75" t="str">
        <f>_xlfn.CONCAT(F203, )</f>
        <v>P_OST_StairsLandings</v>
      </c>
      <c r="Q203" s="38" t="str">
        <f>_xlfn.CONCAT(SUBSTITUTE(L203, "null", " ")," ",SUBSTITUTE(M203, "null", " ")," ",SUBSTITUTE(N203, "null", " ")," ",SUBSTITUTE(O203, "null", " ")," ", SUBSTITUTE(F203, "null", " "))</f>
        <v>Conceitos: Arquitetura Arqui  Projeto.A  Escada  P_OST_StairsLandings</v>
      </c>
      <c r="R203" s="38" t="str">
        <f>_xlfn.CONCAT("Consultar  ",S203)</f>
        <v>Consultar  -</v>
      </c>
      <c r="S203" s="76" t="s">
        <v>27</v>
      </c>
      <c r="T203" s="76" t="s">
        <v>27</v>
      </c>
      <c r="U203" s="42" t="str">
        <f>_xlfn.CONCAT("Arqui-key_",A203)</f>
        <v>Arqui-key_203</v>
      </c>
    </row>
    <row r="204" spans="1:21" ht="7.8" customHeight="1" x14ac:dyDescent="0.3">
      <c r="A204" s="54">
        <v>204</v>
      </c>
      <c r="B204" s="50" t="s">
        <v>87</v>
      </c>
      <c r="C204" s="53" t="s">
        <v>331</v>
      </c>
      <c r="D204" s="53" t="s">
        <v>89</v>
      </c>
      <c r="E204" s="53" t="s">
        <v>209</v>
      </c>
      <c r="F204" s="52" t="s">
        <v>320</v>
      </c>
      <c r="G204" s="43" t="s">
        <v>3</v>
      </c>
      <c r="H204" s="44" t="s">
        <v>3</v>
      </c>
      <c r="I204" s="43" t="s">
        <v>3</v>
      </c>
      <c r="J204" s="43" t="s">
        <v>3</v>
      </c>
      <c r="K204" s="43" t="s">
        <v>3</v>
      </c>
      <c r="L204" s="38" t="str">
        <f>_xlfn.CONCAT("Conceitos: ", B204)</f>
        <v>Conceitos: Arquitetura</v>
      </c>
      <c r="M204" s="38" t="str">
        <f>_xlfn.CONCAT(C204," ")</f>
        <v xml:space="preserve">Arqui </v>
      </c>
      <c r="N204" s="38" t="str">
        <f>_xlfn.CONCAT(D204," ")</f>
        <v xml:space="preserve">Projeto.A </v>
      </c>
      <c r="O204" s="80" t="str">
        <f>_xlfn.CONCAT(E204," ")</f>
        <v xml:space="preserve">Escada </v>
      </c>
      <c r="P204" s="75" t="str">
        <f>_xlfn.CONCAT(F204, )</f>
        <v>P_OST_StairsRailing</v>
      </c>
      <c r="Q204" s="38" t="str">
        <f>_xlfn.CONCAT(SUBSTITUTE(L204, "null", " ")," ",SUBSTITUTE(M204, "null", " ")," ",SUBSTITUTE(N204, "null", " ")," ",SUBSTITUTE(O204, "null", " ")," ", SUBSTITUTE(F204, "null", " "))</f>
        <v>Conceitos: Arquitetura Arqui  Projeto.A  Escada  P_OST_StairsRailing</v>
      </c>
      <c r="R204" s="38" t="str">
        <f>_xlfn.CONCAT("Consultar  ",S204)</f>
        <v>Consultar  -</v>
      </c>
      <c r="S204" s="76" t="s">
        <v>27</v>
      </c>
      <c r="T204" s="76" t="s">
        <v>27</v>
      </c>
      <c r="U204" s="42" t="str">
        <f>_xlfn.CONCAT("Arqui-key_",A204)</f>
        <v>Arqui-key_204</v>
      </c>
    </row>
    <row r="205" spans="1:21" ht="7.8" customHeight="1" x14ac:dyDescent="0.3">
      <c r="A205" s="54">
        <v>205</v>
      </c>
      <c r="B205" s="50" t="s">
        <v>87</v>
      </c>
      <c r="C205" s="53" t="s">
        <v>331</v>
      </c>
      <c r="D205" s="53" t="s">
        <v>89</v>
      </c>
      <c r="E205" s="53" t="s">
        <v>209</v>
      </c>
      <c r="F205" s="52" t="s">
        <v>321</v>
      </c>
      <c r="G205" s="43" t="s">
        <v>3</v>
      </c>
      <c r="H205" s="44" t="s">
        <v>3</v>
      </c>
      <c r="I205" s="43" t="s">
        <v>3</v>
      </c>
      <c r="J205" s="43" t="s">
        <v>3</v>
      </c>
      <c r="K205" s="43" t="s">
        <v>3</v>
      </c>
      <c r="L205" s="38" t="str">
        <f>_xlfn.CONCAT("Conceitos: ", B205)</f>
        <v>Conceitos: Arquitetura</v>
      </c>
      <c r="M205" s="38" t="str">
        <f>_xlfn.CONCAT(C205," ")</f>
        <v xml:space="preserve">Arqui </v>
      </c>
      <c r="N205" s="38" t="str">
        <f>_xlfn.CONCAT(D205," ")</f>
        <v xml:space="preserve">Projeto.A </v>
      </c>
      <c r="O205" s="80" t="str">
        <f>_xlfn.CONCAT(E205," ")</f>
        <v xml:space="preserve">Escada </v>
      </c>
      <c r="P205" s="75" t="str">
        <f>_xlfn.CONCAT(F205, )</f>
        <v>P_OST_StairsRuns</v>
      </c>
      <c r="Q205" s="38" t="str">
        <f>_xlfn.CONCAT(SUBSTITUTE(L205, "null", " ")," ",SUBSTITUTE(M205, "null", " ")," ",SUBSTITUTE(N205, "null", " ")," ",SUBSTITUTE(O205, "null", " ")," ", SUBSTITUTE(F205, "null", " "))</f>
        <v>Conceitos: Arquitetura Arqui  Projeto.A  Escada  P_OST_StairsRuns</v>
      </c>
      <c r="R205" s="38" t="str">
        <f>_xlfn.CONCAT("Consultar  ",S205)</f>
        <v>Consultar  -</v>
      </c>
      <c r="S205" s="76" t="s">
        <v>27</v>
      </c>
      <c r="T205" s="76" t="s">
        <v>27</v>
      </c>
      <c r="U205" s="42" t="str">
        <f>_xlfn.CONCAT("Arqui-key_",A205)</f>
        <v>Arqui-key_205</v>
      </c>
    </row>
    <row r="206" spans="1:21" ht="7.8" customHeight="1" x14ac:dyDescent="0.3">
      <c r="A206" s="54">
        <v>206</v>
      </c>
      <c r="B206" s="50" t="s">
        <v>87</v>
      </c>
      <c r="C206" s="53" t="s">
        <v>331</v>
      </c>
      <c r="D206" s="53" t="s">
        <v>89</v>
      </c>
      <c r="E206" s="53" t="s">
        <v>209</v>
      </c>
      <c r="F206" s="52" t="s">
        <v>322</v>
      </c>
      <c r="G206" s="43" t="s">
        <v>3</v>
      </c>
      <c r="H206" s="44" t="s">
        <v>3</v>
      </c>
      <c r="I206" s="43" t="s">
        <v>3</v>
      </c>
      <c r="J206" s="43" t="s">
        <v>3</v>
      </c>
      <c r="K206" s="43" t="s">
        <v>3</v>
      </c>
      <c r="L206" s="38" t="str">
        <f>_xlfn.CONCAT("Conceitos: ", B206)</f>
        <v>Conceitos: Arquitetura</v>
      </c>
      <c r="M206" s="38" t="str">
        <f>_xlfn.CONCAT(C206," ")</f>
        <v xml:space="preserve">Arqui </v>
      </c>
      <c r="N206" s="38" t="str">
        <f>_xlfn.CONCAT(D206," ")</f>
        <v xml:space="preserve">Projeto.A </v>
      </c>
      <c r="O206" s="80" t="str">
        <f>_xlfn.CONCAT(E206," ")</f>
        <v xml:space="preserve">Escada </v>
      </c>
      <c r="P206" s="75" t="str">
        <f>_xlfn.CONCAT(F206, )</f>
        <v>P_OST_StairsSupports</v>
      </c>
      <c r="Q206" s="38" t="str">
        <f>_xlfn.CONCAT(SUBSTITUTE(L206, "null", " ")," ",SUBSTITUTE(M206, "null", " ")," ",SUBSTITUTE(N206, "null", " ")," ",SUBSTITUTE(O206, "null", " ")," ", SUBSTITUTE(F206, "null", " "))</f>
        <v>Conceitos: Arquitetura Arqui  Projeto.A  Escada  P_OST_StairsSupports</v>
      </c>
      <c r="R206" s="38" t="str">
        <f>_xlfn.CONCAT("Consultar  ",S206)</f>
        <v>Consultar  -</v>
      </c>
      <c r="S206" s="76" t="s">
        <v>27</v>
      </c>
      <c r="T206" s="76" t="s">
        <v>27</v>
      </c>
      <c r="U206" s="42" t="str">
        <f>_xlfn.CONCAT("Arqui-key_",A206)</f>
        <v>Arqui-key_206</v>
      </c>
    </row>
    <row r="207" spans="1:21" ht="7.8" customHeight="1" x14ac:dyDescent="0.3">
      <c r="A207" s="54">
        <v>207</v>
      </c>
      <c r="B207" s="50" t="s">
        <v>87</v>
      </c>
      <c r="C207" s="53" t="s">
        <v>331</v>
      </c>
      <c r="D207" s="53" t="s">
        <v>89</v>
      </c>
      <c r="E207" s="53" t="s">
        <v>209</v>
      </c>
      <c r="F207" s="52" t="s">
        <v>323</v>
      </c>
      <c r="G207" s="43" t="s">
        <v>3</v>
      </c>
      <c r="H207" s="44" t="s">
        <v>3</v>
      </c>
      <c r="I207" s="43" t="s">
        <v>3</v>
      </c>
      <c r="J207" s="43" t="s">
        <v>3</v>
      </c>
      <c r="K207" s="43" t="s">
        <v>3</v>
      </c>
      <c r="L207" s="38" t="str">
        <f>_xlfn.CONCAT("Conceitos: ", B207)</f>
        <v>Conceitos: Arquitetura</v>
      </c>
      <c r="M207" s="38" t="str">
        <f>_xlfn.CONCAT(C207," ")</f>
        <v xml:space="preserve">Arqui </v>
      </c>
      <c r="N207" s="38" t="str">
        <f>_xlfn.CONCAT(D207," ")</f>
        <v xml:space="preserve">Projeto.A </v>
      </c>
      <c r="O207" s="80" t="str">
        <f>_xlfn.CONCAT(E207," ")</f>
        <v xml:space="preserve">Escada </v>
      </c>
      <c r="P207" s="75" t="str">
        <f>_xlfn.CONCAT(F207, )</f>
        <v>P_OST_StairsTrisers</v>
      </c>
      <c r="Q207" s="38" t="str">
        <f>_xlfn.CONCAT(SUBSTITUTE(L207, "null", " ")," ",SUBSTITUTE(M207, "null", " ")," ",SUBSTITUTE(N207, "null", " ")," ",SUBSTITUTE(O207, "null", " ")," ", SUBSTITUTE(F207, "null", " "))</f>
        <v>Conceitos: Arquitetura Arqui  Projeto.A  Escada  P_OST_StairsTrisers</v>
      </c>
      <c r="R207" s="38" t="str">
        <f>_xlfn.CONCAT("Consultar  ",S207)</f>
        <v>Consultar  -</v>
      </c>
      <c r="S207" s="76" t="s">
        <v>27</v>
      </c>
      <c r="T207" s="76" t="s">
        <v>27</v>
      </c>
      <c r="U207" s="42" t="str">
        <f>_xlfn.CONCAT("Arqui-key_",A207)</f>
        <v>Arqui-key_207</v>
      </c>
    </row>
    <row r="208" spans="1:21" ht="7.8" customHeight="1" x14ac:dyDescent="0.3">
      <c r="A208" s="54">
        <v>208</v>
      </c>
      <c r="B208" s="50" t="s">
        <v>87</v>
      </c>
      <c r="C208" s="53" t="s">
        <v>331</v>
      </c>
      <c r="D208" s="53" t="s">
        <v>89</v>
      </c>
      <c r="E208" s="53" t="s">
        <v>213</v>
      </c>
      <c r="F208" s="52" t="s">
        <v>324</v>
      </c>
      <c r="G208" s="43" t="s">
        <v>3</v>
      </c>
      <c r="H208" s="44" t="s">
        <v>3</v>
      </c>
      <c r="I208" s="43" t="s">
        <v>3</v>
      </c>
      <c r="J208" s="43" t="s">
        <v>3</v>
      </c>
      <c r="K208" s="43" t="s">
        <v>3</v>
      </c>
      <c r="L208" s="38" t="str">
        <f>_xlfn.CONCAT("Conceitos: ", B208)</f>
        <v>Conceitos: Arquitetura</v>
      </c>
      <c r="M208" s="38" t="str">
        <f>_xlfn.CONCAT(C208," ")</f>
        <v xml:space="preserve">Arqui </v>
      </c>
      <c r="N208" s="38" t="str">
        <f>_xlfn.CONCAT(D208," ")</f>
        <v xml:space="preserve">Projeto.A </v>
      </c>
      <c r="O208" s="80" t="str">
        <f>_xlfn.CONCAT(E208," ")</f>
        <v xml:space="preserve">Telecom </v>
      </c>
      <c r="P208" s="75" t="str">
        <f>_xlfn.CONCAT(F208, )</f>
        <v>P_OST_TelephoneDevices</v>
      </c>
      <c r="Q208" s="38" t="str">
        <f>_xlfn.CONCAT(SUBSTITUTE(L208, "null", " ")," ",SUBSTITUTE(M208, "null", " ")," ",SUBSTITUTE(N208, "null", " ")," ",SUBSTITUTE(O208, "null", " ")," ", SUBSTITUTE(F208, "null", " "))</f>
        <v>Conceitos: Arquitetura Arqui  Projeto.A  Telecom  P_OST_TelephoneDevices</v>
      </c>
      <c r="R208" s="38" t="str">
        <f>_xlfn.CONCAT("Consultar  ",S208)</f>
        <v>Consultar  -</v>
      </c>
      <c r="S208" s="76" t="s">
        <v>27</v>
      </c>
      <c r="T208" s="76" t="s">
        <v>27</v>
      </c>
      <c r="U208" s="42" t="str">
        <f>_xlfn.CONCAT("Arqui-key_",A208)</f>
        <v>Arqui-key_208</v>
      </c>
    </row>
    <row r="209" spans="1:21" ht="7.8" customHeight="1" x14ac:dyDescent="0.3">
      <c r="A209" s="54">
        <v>209</v>
      </c>
      <c r="B209" s="50" t="s">
        <v>87</v>
      </c>
      <c r="C209" s="53" t="s">
        <v>331</v>
      </c>
      <c r="D209" s="53" t="s">
        <v>89</v>
      </c>
      <c r="E209" s="53" t="s">
        <v>207</v>
      </c>
      <c r="F209" s="52" t="s">
        <v>325</v>
      </c>
      <c r="G209" s="43" t="s">
        <v>3</v>
      </c>
      <c r="H209" s="44" t="s">
        <v>3</v>
      </c>
      <c r="I209" s="43" t="s">
        <v>3</v>
      </c>
      <c r="J209" s="43" t="s">
        <v>3</v>
      </c>
      <c r="K209" s="43" t="s">
        <v>3</v>
      </c>
      <c r="L209" s="38" t="str">
        <f>_xlfn.CONCAT("Conceitos: ", B209)</f>
        <v>Conceitos: Arquitetura</v>
      </c>
      <c r="M209" s="38" t="str">
        <f>_xlfn.CONCAT(C209," ")</f>
        <v xml:space="preserve">Arqui </v>
      </c>
      <c r="N209" s="38" t="str">
        <f>_xlfn.CONCAT(D209," ")</f>
        <v xml:space="preserve">Projeto.A </v>
      </c>
      <c r="O209" s="80" t="str">
        <f>_xlfn.CONCAT(E209," ")</f>
        <v xml:space="preserve">Geo </v>
      </c>
      <c r="P209" s="75" t="str">
        <f>_xlfn.CONCAT(F209, )</f>
        <v>P_OST_Toposolid</v>
      </c>
      <c r="Q209" s="38" t="str">
        <f>_xlfn.CONCAT(SUBSTITUTE(L209, "null", " ")," ",SUBSTITUTE(M209, "null", " ")," ",SUBSTITUTE(N209, "null", " ")," ",SUBSTITUTE(O209, "null", " ")," ", SUBSTITUTE(F209, "null", " "))</f>
        <v>Conceitos: Arquitetura Arqui  Projeto.A  Geo  P_OST_Toposolid</v>
      </c>
      <c r="R209" s="38" t="str">
        <f>_xlfn.CONCAT("Consultar  ",S209)</f>
        <v>Consultar  -</v>
      </c>
      <c r="S209" s="76" t="s">
        <v>27</v>
      </c>
      <c r="T209" s="76" t="s">
        <v>27</v>
      </c>
      <c r="U209" s="42" t="str">
        <f>_xlfn.CONCAT("Arqui-key_",A209)</f>
        <v>Arqui-key_209</v>
      </c>
    </row>
    <row r="210" spans="1:21" ht="7.8" customHeight="1" x14ac:dyDescent="0.3">
      <c r="A210" s="54">
        <v>210</v>
      </c>
      <c r="B210" s="50" t="s">
        <v>87</v>
      </c>
      <c r="C210" s="53" t="s">
        <v>331</v>
      </c>
      <c r="D210" s="53" t="s">
        <v>89</v>
      </c>
      <c r="E210" s="53" t="s">
        <v>207</v>
      </c>
      <c r="F210" s="52" t="s">
        <v>326</v>
      </c>
      <c r="G210" s="43" t="s">
        <v>3</v>
      </c>
      <c r="H210" s="44" t="s">
        <v>3</v>
      </c>
      <c r="I210" s="43" t="s">
        <v>3</v>
      </c>
      <c r="J210" s="43" t="s">
        <v>3</v>
      </c>
      <c r="K210" s="43" t="s">
        <v>3</v>
      </c>
      <c r="L210" s="38" t="str">
        <f>_xlfn.CONCAT("Conceitos: ", B210)</f>
        <v>Conceitos: Arquitetura</v>
      </c>
      <c r="M210" s="38" t="str">
        <f>_xlfn.CONCAT(C210," ")</f>
        <v xml:space="preserve">Arqui </v>
      </c>
      <c r="N210" s="38" t="str">
        <f>_xlfn.CONCAT(D210," ")</f>
        <v xml:space="preserve">Projeto.A </v>
      </c>
      <c r="O210" s="80" t="str">
        <f>_xlfn.CONCAT(E210," ")</f>
        <v xml:space="preserve">Geo </v>
      </c>
      <c r="P210" s="75" t="str">
        <f>_xlfn.CONCAT(F210, )</f>
        <v>P_OST_ToposolidLink</v>
      </c>
      <c r="Q210" s="38" t="str">
        <f>_xlfn.CONCAT(SUBSTITUTE(L210, "null", " ")," ",SUBSTITUTE(M210, "null", " ")," ",SUBSTITUTE(N210, "null", " ")," ",SUBSTITUTE(O210, "null", " ")," ", SUBSTITUTE(F210, "null", " "))</f>
        <v>Conceitos: Arquitetura Arqui  Projeto.A  Geo  P_OST_ToposolidLink</v>
      </c>
      <c r="R210" s="38" t="str">
        <f>_xlfn.CONCAT("Consultar  ",S210)</f>
        <v>Consultar  -</v>
      </c>
      <c r="S210" s="76" t="s">
        <v>27</v>
      </c>
      <c r="T210" s="76" t="s">
        <v>27</v>
      </c>
      <c r="U210" s="42" t="str">
        <f>_xlfn.CONCAT("Arqui-key_",A210)</f>
        <v>Arqui-key_210</v>
      </c>
    </row>
    <row r="211" spans="1:21" ht="7.8" customHeight="1" x14ac:dyDescent="0.3">
      <c r="A211" s="54">
        <v>211</v>
      </c>
      <c r="B211" s="50" t="s">
        <v>87</v>
      </c>
      <c r="C211" s="53" t="s">
        <v>331</v>
      </c>
      <c r="D211" s="53" t="s">
        <v>89</v>
      </c>
      <c r="E211" s="53" t="s">
        <v>212</v>
      </c>
      <c r="F211" s="52" t="s">
        <v>327</v>
      </c>
      <c r="G211" s="43" t="s">
        <v>3</v>
      </c>
      <c r="H211" s="44" t="s">
        <v>3</v>
      </c>
      <c r="I211" s="43" t="s">
        <v>3</v>
      </c>
      <c r="J211" s="43" t="s">
        <v>3</v>
      </c>
      <c r="K211" s="43" t="s">
        <v>3</v>
      </c>
      <c r="L211" s="38" t="str">
        <f>_xlfn.CONCAT("Conceitos: ", B211)</f>
        <v>Conceitos: Arquitetura</v>
      </c>
      <c r="M211" s="38" t="str">
        <f>_xlfn.CONCAT(C211," ")</f>
        <v xml:space="preserve">Arqui </v>
      </c>
      <c r="N211" s="38" t="str">
        <f>_xlfn.CONCAT(D211," ")</f>
        <v xml:space="preserve">Projeto.A </v>
      </c>
      <c r="O211" s="80" t="str">
        <f>_xlfn.CONCAT(E211," ")</f>
        <v xml:space="preserve">Elevador </v>
      </c>
      <c r="P211" s="75" t="str">
        <f>_xlfn.CONCAT(F211, )</f>
        <v>P_OST_VerticalCirculation</v>
      </c>
      <c r="Q211" s="38" t="str">
        <f>_xlfn.CONCAT(SUBSTITUTE(L211, "null", " ")," ",SUBSTITUTE(M211, "null", " ")," ",SUBSTITUTE(N211, "null", " ")," ",SUBSTITUTE(O211, "null", " ")," ", SUBSTITUTE(F211, "null", " "))</f>
        <v>Conceitos: Arquitetura Arqui  Projeto.A  Elevador  P_OST_VerticalCirculation</v>
      </c>
      <c r="R211" s="38" t="str">
        <f>_xlfn.CONCAT("Consultar  ",S211)</f>
        <v>Consultar  -</v>
      </c>
      <c r="S211" s="76" t="s">
        <v>27</v>
      </c>
      <c r="T211" s="76" t="s">
        <v>27</v>
      </c>
      <c r="U211" s="42" t="str">
        <f>_xlfn.CONCAT("Arqui-key_",A211)</f>
        <v>Arqui-key_211</v>
      </c>
    </row>
    <row r="212" spans="1:21" ht="7.8" customHeight="1" x14ac:dyDescent="0.3">
      <c r="A212" s="54">
        <v>212</v>
      </c>
      <c r="B212" s="50" t="s">
        <v>87</v>
      </c>
      <c r="C212" s="53" t="s">
        <v>331</v>
      </c>
      <c r="D212" s="53" t="s">
        <v>89</v>
      </c>
      <c r="E212" s="53" t="s">
        <v>80</v>
      </c>
      <c r="F212" s="52" t="s">
        <v>328</v>
      </c>
      <c r="G212" s="43" t="s">
        <v>3</v>
      </c>
      <c r="H212" s="44" t="s">
        <v>3</v>
      </c>
      <c r="I212" s="43" t="s">
        <v>3</v>
      </c>
      <c r="J212" s="43" t="s">
        <v>3</v>
      </c>
      <c r="K212" s="43" t="s">
        <v>3</v>
      </c>
      <c r="L212" s="38" t="str">
        <f>_xlfn.CONCAT("Conceitos: ", B212)</f>
        <v>Conceitos: Arquitetura</v>
      </c>
      <c r="M212" s="38" t="str">
        <f>_xlfn.CONCAT(C212," ")</f>
        <v xml:space="preserve">Arqui </v>
      </c>
      <c r="N212" s="38" t="str">
        <f>_xlfn.CONCAT(D212," ")</f>
        <v xml:space="preserve">Projeto.A </v>
      </c>
      <c r="O212" s="80" t="str">
        <f>_xlfn.CONCAT(E212," ")</f>
        <v xml:space="preserve">Parede </v>
      </c>
      <c r="P212" s="75" t="str">
        <f>_xlfn.CONCAT(F212, )</f>
        <v>P_OST_Walls</v>
      </c>
      <c r="Q212" s="38" t="str">
        <f>_xlfn.CONCAT(SUBSTITUTE(L212, "null", " ")," ",SUBSTITUTE(M212, "null", " ")," ",SUBSTITUTE(N212, "null", " ")," ",SUBSTITUTE(O212, "null", " ")," ", SUBSTITUTE(F212, "null", " "))</f>
        <v>Conceitos: Arquitetura Arqui  Projeto.A  Parede  P_OST_Walls</v>
      </c>
      <c r="R212" s="38" t="str">
        <f>_xlfn.CONCAT("Consultar  ",S212)</f>
        <v>Consultar  -</v>
      </c>
      <c r="S212" s="76" t="s">
        <v>27</v>
      </c>
      <c r="T212" s="76" t="s">
        <v>27</v>
      </c>
      <c r="U212" s="42" t="str">
        <f>_xlfn.CONCAT("Arqui-key_",A212)</f>
        <v>Arqui-key_212</v>
      </c>
    </row>
    <row r="213" spans="1:21" ht="7.8" customHeight="1" x14ac:dyDescent="0.3">
      <c r="A213" s="54">
        <v>213</v>
      </c>
      <c r="B213" s="50" t="s">
        <v>87</v>
      </c>
      <c r="C213" s="53" t="s">
        <v>331</v>
      </c>
      <c r="D213" s="53" t="s">
        <v>89</v>
      </c>
      <c r="E213" s="53" t="s">
        <v>223</v>
      </c>
      <c r="F213" s="52" t="s">
        <v>329</v>
      </c>
      <c r="G213" s="43" t="s">
        <v>3</v>
      </c>
      <c r="H213" s="44" t="s">
        <v>3</v>
      </c>
      <c r="I213" s="43" t="s">
        <v>3</v>
      </c>
      <c r="J213" s="43" t="s">
        <v>3</v>
      </c>
      <c r="K213" s="43" t="s">
        <v>3</v>
      </c>
      <c r="L213" s="38" t="str">
        <f>_xlfn.CONCAT("Conceitos: ", B213)</f>
        <v>Conceitos: Arquitetura</v>
      </c>
      <c r="M213" s="38" t="str">
        <f>_xlfn.CONCAT(C213," ")</f>
        <v xml:space="preserve">Arqui </v>
      </c>
      <c r="N213" s="38" t="str">
        <f>_xlfn.CONCAT(D213," ")</f>
        <v xml:space="preserve">Projeto.A </v>
      </c>
      <c r="O213" s="80" t="str">
        <f>_xlfn.CONCAT(E213," ")</f>
        <v xml:space="preserve">Esquadria </v>
      </c>
      <c r="P213" s="75" t="str">
        <f>_xlfn.CONCAT(F213, )</f>
        <v>P_OST_Windows</v>
      </c>
      <c r="Q213" s="38" t="str">
        <f>_xlfn.CONCAT(SUBSTITUTE(L213, "null", " ")," ",SUBSTITUTE(M213, "null", " ")," ",SUBSTITUTE(N213, "null", " ")," ",SUBSTITUTE(O213, "null", " ")," ", SUBSTITUTE(F213, "null", " "))</f>
        <v>Conceitos: Arquitetura Arqui  Projeto.A  Esquadria  P_OST_Windows</v>
      </c>
      <c r="R213" s="38" t="str">
        <f>_xlfn.CONCAT("Consultar  ",S213)</f>
        <v>Consultar  -</v>
      </c>
      <c r="S213" s="76" t="s">
        <v>27</v>
      </c>
      <c r="T213" s="76" t="s">
        <v>27</v>
      </c>
      <c r="U213" s="42" t="str">
        <f>_xlfn.CONCAT("Arqui-key_",A213)</f>
        <v>Arqui-key_213</v>
      </c>
    </row>
  </sheetData>
  <sortState xmlns:xlrd2="http://schemas.microsoft.com/office/spreadsheetml/2017/richdata2" ref="A2:U213">
    <sortCondition ref="A143:A213"/>
  </sortState>
  <phoneticPr fontId="1" type="noConversion"/>
  <conditionalFormatting sqref="F1">
    <cfRule type="duplicateValues" dxfId="107" priority="119"/>
    <cfRule type="duplicateValues" dxfId="106" priority="118"/>
    <cfRule type="duplicateValues" dxfId="105" priority="117"/>
    <cfRule type="duplicateValues" dxfId="104" priority="116"/>
    <cfRule type="duplicateValues" dxfId="103" priority="115"/>
    <cfRule type="duplicateValues" dxfId="102" priority="114"/>
    <cfRule type="duplicateValues" dxfId="101" priority="113"/>
    <cfRule type="duplicateValues" dxfId="100" priority="112"/>
    <cfRule type="duplicateValues" dxfId="99" priority="120"/>
    <cfRule type="duplicateValues" dxfId="98" priority="111"/>
    <cfRule type="duplicateValues" dxfId="97" priority="109"/>
  </conditionalFormatting>
  <conditionalFormatting sqref="F1:F107 F214:F1048576">
    <cfRule type="duplicateValues" dxfId="96" priority="59"/>
    <cfRule type="duplicateValues" dxfId="95" priority="58"/>
    <cfRule type="duplicateValues" dxfId="94" priority="57"/>
    <cfRule type="duplicateValues" dxfId="93" priority="32"/>
    <cfRule type="duplicateValues" dxfId="92" priority="31"/>
  </conditionalFormatting>
  <conditionalFormatting sqref="F3">
    <cfRule type="duplicateValues" dxfId="91" priority="97"/>
    <cfRule type="duplicateValues" dxfId="90" priority="96"/>
    <cfRule type="duplicateValues" dxfId="89" priority="103"/>
    <cfRule type="duplicateValues" dxfId="88" priority="102"/>
    <cfRule type="duplicateValues" dxfId="87" priority="101"/>
    <cfRule type="duplicateValues" dxfId="86" priority="100"/>
    <cfRule type="duplicateValues" dxfId="85" priority="98"/>
    <cfRule type="duplicateValues" dxfId="84" priority="99"/>
  </conditionalFormatting>
  <conditionalFormatting sqref="F4">
    <cfRule type="duplicateValues" dxfId="83" priority="92"/>
  </conditionalFormatting>
  <conditionalFormatting sqref="F5">
    <cfRule type="duplicateValues" dxfId="82" priority="131"/>
    <cfRule type="duplicateValues" dxfId="81" priority="132"/>
    <cfRule type="duplicateValues" dxfId="80" priority="133"/>
    <cfRule type="duplicateValues" dxfId="79" priority="134"/>
    <cfRule type="duplicateValues" dxfId="78" priority="135"/>
    <cfRule type="duplicateValues" dxfId="77" priority="136"/>
    <cfRule type="duplicateValues" dxfId="76" priority="137"/>
    <cfRule type="duplicateValues" dxfId="75" priority="138"/>
  </conditionalFormatting>
  <conditionalFormatting sqref="F108:F113">
    <cfRule type="duplicateValues" dxfId="74" priority="23"/>
    <cfRule type="duplicateValues" dxfId="73" priority="24"/>
    <cfRule type="duplicateValues" dxfId="72" priority="26"/>
    <cfRule type="duplicateValues" dxfId="71" priority="27"/>
    <cfRule type="duplicateValues" dxfId="70" priority="28"/>
    <cfRule type="duplicateValues" dxfId="69" priority="29"/>
    <cfRule type="duplicateValues" dxfId="68" priority="30"/>
    <cfRule type="duplicateValues" dxfId="67" priority="25"/>
  </conditionalFormatting>
  <conditionalFormatting sqref="F108:F213">
    <cfRule type="duplicateValues" dxfId="66" priority="1"/>
    <cfRule type="duplicateValues" dxfId="65" priority="22"/>
    <cfRule type="duplicateValues" dxfId="64" priority="21"/>
    <cfRule type="duplicateValues" dxfId="63" priority="20"/>
  </conditionalFormatting>
  <conditionalFormatting sqref="F109">
    <cfRule type="duplicateValues" dxfId="62" priority="10"/>
    <cfRule type="duplicateValues" dxfId="61" priority="8"/>
    <cfRule type="duplicateValues" dxfId="60" priority="7"/>
    <cfRule type="duplicateValues" dxfId="59" priority="6"/>
    <cfRule type="duplicateValues" dxfId="58" priority="5"/>
    <cfRule type="duplicateValues" dxfId="57" priority="4"/>
    <cfRule type="duplicateValues" dxfId="56" priority="3"/>
    <cfRule type="duplicateValues" dxfId="55" priority="9"/>
  </conditionalFormatting>
  <conditionalFormatting sqref="F110">
    <cfRule type="duplicateValues" dxfId="54" priority="2"/>
  </conditionalFormatting>
  <conditionalFormatting sqref="F111">
    <cfRule type="duplicateValues" dxfId="53" priority="15"/>
    <cfRule type="duplicateValues" dxfId="52" priority="14"/>
    <cfRule type="duplicateValues" dxfId="51" priority="13"/>
    <cfRule type="duplicateValues" dxfId="50" priority="12"/>
    <cfRule type="duplicateValues" dxfId="49" priority="11"/>
    <cfRule type="duplicateValues" dxfId="48" priority="18"/>
    <cfRule type="duplicateValues" dxfId="47" priority="17"/>
    <cfRule type="duplicateValues" dxfId="46" priority="16"/>
  </conditionalFormatting>
  <conditionalFormatting sqref="G1:K213">
    <cfRule type="cellIs" dxfId="45" priority="19" operator="equal">
      <formula>"null"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6"/>
  <sheetViews>
    <sheetView topLeftCell="B1" zoomScale="190" zoomScaleNormal="190" workbookViewId="0">
      <pane ySplit="1" topLeftCell="A2" activePane="bottomLeft" state="frozen"/>
      <selection activeCell="B22" sqref="B22"/>
      <selection pane="bottomLeft" activeCell="P18" sqref="P18"/>
    </sheetView>
  </sheetViews>
  <sheetFormatPr defaultColWidth="11.109375" defaultRowHeight="7.5" customHeight="1" x14ac:dyDescent="0.3"/>
  <cols>
    <col min="1" max="1" width="2.88671875" style="20" customWidth="1"/>
    <col min="2" max="2" width="7.33203125" style="21" customWidth="1"/>
    <col min="3" max="3" width="7.6640625" style="21" customWidth="1"/>
    <col min="4" max="4" width="7.33203125" style="20" customWidth="1"/>
    <col min="5" max="5" width="7.44140625" style="21" customWidth="1"/>
    <col min="6" max="6" width="8.33203125" style="21" customWidth="1"/>
    <col min="7" max="7" width="5.6640625" style="20" customWidth="1"/>
    <col min="8" max="8" width="6.6640625" style="20" customWidth="1"/>
    <col min="9" max="9" width="5.88671875" style="20" customWidth="1"/>
    <col min="10" max="10" width="6.33203125" style="20" customWidth="1"/>
    <col min="11" max="11" width="6.109375" style="20" customWidth="1"/>
    <col min="12" max="12" width="5.6640625" style="20" customWidth="1"/>
    <col min="13" max="13" width="5.88671875" style="20" customWidth="1"/>
    <col min="14" max="14" width="5.6640625" style="20" customWidth="1"/>
    <col min="15" max="15" width="6.6640625" style="20" customWidth="1"/>
    <col min="16" max="16" width="6.5546875" style="20" customWidth="1"/>
    <col min="17" max="17" width="6" style="20" customWidth="1"/>
    <col min="18" max="18" width="34.5546875" style="21" customWidth="1"/>
    <col min="19" max="19" width="10.33203125" style="21" customWidth="1"/>
    <col min="20" max="20" width="5.88671875" style="21" customWidth="1"/>
    <col min="21" max="21" width="29.6640625" style="21" customWidth="1"/>
    <col min="22" max="22" width="8.109375" style="21" customWidth="1"/>
    <col min="23" max="16384" width="11.109375" style="12"/>
  </cols>
  <sheetData>
    <row r="1" spans="1:22" s="4" customFormat="1" ht="38.25" customHeight="1" x14ac:dyDescent="0.3">
      <c r="A1" s="3" t="s">
        <v>24</v>
      </c>
      <c r="B1" s="45" t="s">
        <v>40</v>
      </c>
      <c r="C1" s="45" t="s">
        <v>41</v>
      </c>
      <c r="D1" s="45" t="s">
        <v>42</v>
      </c>
      <c r="E1" s="45" t="s">
        <v>43</v>
      </c>
      <c r="F1" s="45" t="s">
        <v>44</v>
      </c>
      <c r="G1" s="45" t="s">
        <v>45</v>
      </c>
      <c r="H1" s="45" t="s">
        <v>46</v>
      </c>
      <c r="I1" s="45" t="s">
        <v>47</v>
      </c>
      <c r="J1" s="45" t="s">
        <v>48</v>
      </c>
      <c r="K1" s="45" t="s">
        <v>49</v>
      </c>
      <c r="L1" s="45" t="s">
        <v>50</v>
      </c>
      <c r="M1" s="45" t="s">
        <v>51</v>
      </c>
      <c r="N1" s="45" t="s">
        <v>52</v>
      </c>
      <c r="O1" s="45" t="s">
        <v>53</v>
      </c>
      <c r="P1" s="45" t="s">
        <v>54</v>
      </c>
      <c r="Q1" s="45" t="s">
        <v>55</v>
      </c>
      <c r="R1" s="45" t="s">
        <v>60</v>
      </c>
      <c r="S1" s="45" t="s">
        <v>59</v>
      </c>
      <c r="T1" s="45" t="s">
        <v>56</v>
      </c>
      <c r="U1" s="45" t="s">
        <v>58</v>
      </c>
      <c r="V1" s="46" t="s">
        <v>57</v>
      </c>
    </row>
    <row r="2" spans="1:22" ht="7.5" customHeight="1" x14ac:dyDescent="0.3">
      <c r="A2" s="3">
        <v>2</v>
      </c>
      <c r="B2" s="5" t="s">
        <v>25</v>
      </c>
      <c r="C2" s="5" t="str">
        <f t="shared" ref="C2:C3" si="0">F2</f>
        <v>de.arquitetura</v>
      </c>
      <c r="D2" s="39" t="s">
        <v>0</v>
      </c>
      <c r="E2" s="6" t="s">
        <v>26</v>
      </c>
      <c r="F2" s="6" t="s">
        <v>92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48" t="s">
        <v>87</v>
      </c>
      <c r="Q2" s="48" t="s">
        <v>331</v>
      </c>
      <c r="R2" s="8" t="str">
        <f t="shared" ref="R2:R5" si="1">_xlfn.CONCAT("Propriedade: ",  F2, "    Domínio: ", P2, "     Range: ", Q2)</f>
        <v>Propriedade: de.arquitetura    Domínio: Arquitetura     Range: Arqui</v>
      </c>
      <c r="S2" s="8" t="str">
        <f t="shared" ref="S2:S5" si="2">_xlfn.CONCAT("Valor:  ", C2)</f>
        <v>Valor:  de.arquitetura</v>
      </c>
      <c r="T2" s="9" t="s">
        <v>3</v>
      </c>
      <c r="U2" s="10" t="str">
        <f t="shared" ref="U2" si="3">_xlfn.CONCAT("Refere-se a propriedade  ",F2, "  &gt;  ",C2)</f>
        <v>Refere-se a propriedade  de.arquitetura  &gt;  de.arquitetura</v>
      </c>
      <c r="V2" s="11" t="str">
        <f t="shared" ref="V2" si="4">C2</f>
        <v>de.arquitetura</v>
      </c>
    </row>
    <row r="3" spans="1:22" ht="7.5" customHeight="1" x14ac:dyDescent="0.3">
      <c r="A3" s="3">
        <v>3</v>
      </c>
      <c r="B3" s="13" t="str">
        <f>E3</f>
        <v>de.arquitetura</v>
      </c>
      <c r="C3" s="13" t="str">
        <f t="shared" si="0"/>
        <v>classebim</v>
      </c>
      <c r="D3" s="40" t="s">
        <v>0</v>
      </c>
      <c r="E3" s="14" t="str">
        <f>F2</f>
        <v>de.arquitetura</v>
      </c>
      <c r="F3" s="15" t="s">
        <v>73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49" t="str">
        <f>P2</f>
        <v>Arquitetura</v>
      </c>
      <c r="Q3" s="51" t="str">
        <f>Q2</f>
        <v>Arqui</v>
      </c>
      <c r="R3" s="8" t="str">
        <f t="shared" si="1"/>
        <v>Propriedade: classebim    Domínio: Arquitetura     Range: Arqui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7.5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41" t="s">
        <v>0</v>
      </c>
      <c r="E4" s="2" t="str">
        <f>F3</f>
        <v>classebim</v>
      </c>
      <c r="F4" s="47" t="s">
        <v>74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49" t="str">
        <f t="shared" ref="P4:P16" si="7">P3</f>
        <v>Arquitetura</v>
      </c>
      <c r="Q4" s="51" t="str">
        <f t="shared" ref="Q4:Q16" si="8">Q3</f>
        <v>Arqui</v>
      </c>
      <c r="R4" s="8" t="str">
        <f t="shared" ref="R4" si="9">_xlfn.CONCAT("Propriedade: ",  F4, "    Domínio: ", P4, "     Range: ", Q4)</f>
        <v>Propriedade: é.categoria    Domínio: Arquitetura     Range: Arqui</v>
      </c>
      <c r="S4" s="8" t="str">
        <f t="shared" ref="S4" si="10">_xlfn.CONCAT("Valor:  ", C4)</f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7.5" customHeight="1" x14ac:dyDescent="0.3">
      <c r="A5" s="3">
        <v>5</v>
      </c>
      <c r="B5" s="17" t="str">
        <f t="shared" ref="B5" si="11">E5</f>
        <v>classebim</v>
      </c>
      <c r="C5" s="1" t="str">
        <f t="shared" ref="C5" si="12">MID(F5,FIND(".",F5,1)+1,100)</f>
        <v>tipo</v>
      </c>
      <c r="D5" s="41" t="s">
        <v>0</v>
      </c>
      <c r="E5" s="2" t="str">
        <f>F3</f>
        <v>classebim</v>
      </c>
      <c r="F5" s="47" t="s">
        <v>86</v>
      </c>
      <c r="G5" s="19" t="s">
        <v>3</v>
      </c>
      <c r="H5" s="19" t="s">
        <v>3</v>
      </c>
      <c r="I5" s="19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19" t="s">
        <v>3</v>
      </c>
      <c r="O5" s="19" t="s">
        <v>3</v>
      </c>
      <c r="P5" s="49" t="str">
        <f t="shared" si="7"/>
        <v>Arquitetura</v>
      </c>
      <c r="Q5" s="51" t="str">
        <f t="shared" si="8"/>
        <v>Arqui</v>
      </c>
      <c r="R5" s="8" t="str">
        <f t="shared" si="1"/>
        <v>Propriedade: tem.tipo    Domínio: Arquitetura     Range: Arqui</v>
      </c>
      <c r="S5" s="8" t="str">
        <f t="shared" si="2"/>
        <v>Valor:  tipo</v>
      </c>
      <c r="T5" s="9" t="s">
        <v>3</v>
      </c>
      <c r="U5" s="10" t="str">
        <f>_xlfn.CONCAT("Refere-se a propriedade  ",F5, "  &gt;  ",C5)</f>
        <v>Refere-se a propriedade  tem.tipo  &gt;  tipo</v>
      </c>
      <c r="V5" s="11" t="str">
        <f>C5</f>
        <v>tipo</v>
      </c>
    </row>
    <row r="6" spans="1:22" ht="7.5" customHeight="1" x14ac:dyDescent="0.3">
      <c r="A6" s="3">
        <v>6</v>
      </c>
      <c r="B6" s="5" t="s">
        <v>25</v>
      </c>
      <c r="C6" s="5" t="str">
        <f t="shared" ref="C6:C7" si="13">F6</f>
        <v>de.arquitetura</v>
      </c>
      <c r="D6" s="39" t="s">
        <v>0</v>
      </c>
      <c r="E6" s="6" t="s">
        <v>26</v>
      </c>
      <c r="F6" s="6" t="s">
        <v>92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49" t="str">
        <f t="shared" si="7"/>
        <v>Arquitetura</v>
      </c>
      <c r="Q6" s="51" t="str">
        <f t="shared" si="8"/>
        <v>Arqui</v>
      </c>
      <c r="R6" s="8" t="str">
        <f t="shared" ref="R6:R10" si="14">_xlfn.CONCAT("Propriedade: ",  F6, "    Domínio: ", P6, "     Range: ", Q6)</f>
        <v>Propriedade: de.arquitetura    Domínio: Arquitetura     Range: Arqui</v>
      </c>
      <c r="S6" s="8" t="str">
        <f t="shared" ref="S6:S10" si="15">_xlfn.CONCAT("Valor:  ", C6)</f>
        <v>Valor:  de.arquitetura</v>
      </c>
      <c r="T6" s="9" t="s">
        <v>3</v>
      </c>
      <c r="U6" s="10" t="str">
        <f t="shared" ref="U6:U10" si="16">_xlfn.CONCAT("Refere-se a propriedade  ",F6, "  &gt;  ",C6)</f>
        <v>Refere-se a propriedade  de.arquitetura  &gt;  de.arquitetura</v>
      </c>
      <c r="V6" s="11" t="str">
        <f t="shared" ref="V6:V10" si="17">C6</f>
        <v>de.arquitetura</v>
      </c>
    </row>
    <row r="7" spans="1:22" ht="7.5" customHeight="1" x14ac:dyDescent="0.3">
      <c r="A7" s="3">
        <v>7</v>
      </c>
      <c r="B7" s="13" t="str">
        <f>E7</f>
        <v>de.arquitetura</v>
      </c>
      <c r="C7" s="13" t="str">
        <f t="shared" si="13"/>
        <v>projeto</v>
      </c>
      <c r="D7" s="40" t="s">
        <v>0</v>
      </c>
      <c r="E7" s="14" t="str">
        <f>F6</f>
        <v>de.arquitetura</v>
      </c>
      <c r="F7" s="15" t="s">
        <v>79</v>
      </c>
      <c r="G7" s="16" t="s">
        <v>3</v>
      </c>
      <c r="H7" s="16" t="s">
        <v>3</v>
      </c>
      <c r="I7" s="16" t="s">
        <v>3</v>
      </c>
      <c r="J7" s="16" t="s">
        <v>3</v>
      </c>
      <c r="K7" s="16" t="s">
        <v>3</v>
      </c>
      <c r="L7" s="16" t="s">
        <v>3</v>
      </c>
      <c r="M7" s="16" t="s">
        <v>3</v>
      </c>
      <c r="N7" s="16" t="s">
        <v>3</v>
      </c>
      <c r="O7" s="16" t="s">
        <v>3</v>
      </c>
      <c r="P7" s="49" t="str">
        <f t="shared" si="7"/>
        <v>Arquitetura</v>
      </c>
      <c r="Q7" s="51" t="str">
        <f t="shared" si="8"/>
        <v>Arqui</v>
      </c>
      <c r="R7" s="8" t="str">
        <f t="shared" si="14"/>
        <v>Propriedade: projeto    Domínio: Arquitetura     Range: Arqui</v>
      </c>
      <c r="S7" s="8" t="str">
        <f t="shared" si="15"/>
        <v>Valor:  projeto</v>
      </c>
      <c r="T7" s="9" t="s">
        <v>3</v>
      </c>
      <c r="U7" s="10" t="str">
        <f t="shared" si="16"/>
        <v>Refere-se a propriedade  projeto  &gt;  projeto</v>
      </c>
      <c r="V7" s="11" t="str">
        <f t="shared" si="17"/>
        <v>projeto</v>
      </c>
    </row>
    <row r="8" spans="1:22" ht="7.5" customHeight="1" x14ac:dyDescent="0.3">
      <c r="A8" s="3">
        <v>8</v>
      </c>
      <c r="B8" s="17" t="str">
        <f t="shared" ref="B8" si="18">E8</f>
        <v>projeto</v>
      </c>
      <c r="C8" s="1" t="str">
        <f t="shared" ref="C8" si="19">MID(F8,FIND(".",F8,1)+1,100)</f>
        <v>identidade</v>
      </c>
      <c r="D8" s="41" t="s">
        <v>0</v>
      </c>
      <c r="E8" s="2" t="str">
        <f>F7</f>
        <v>projeto</v>
      </c>
      <c r="F8" s="18" t="s">
        <v>66</v>
      </c>
      <c r="G8" s="19" t="s">
        <v>28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67</v>
      </c>
      <c r="M8" s="19" t="s">
        <v>3</v>
      </c>
      <c r="N8" s="19" t="s">
        <v>3</v>
      </c>
      <c r="O8" s="19" t="s">
        <v>3</v>
      </c>
      <c r="P8" s="49" t="str">
        <f t="shared" si="7"/>
        <v>Arquitetura</v>
      </c>
      <c r="Q8" s="51" t="str">
        <f t="shared" si="8"/>
        <v>Arqui</v>
      </c>
      <c r="R8" s="8" t="str">
        <f>_xlfn.CONCAT("Propriedade: ",  F8, "    Domínio: ", P8, "     Range: ", Q8)</f>
        <v>Propriedade: tem.identidade    Domínio: Arquitetura     Range: Arqui</v>
      </c>
      <c r="S8" s="8" t="str">
        <f t="shared" si="15"/>
        <v>Valor:  identidade</v>
      </c>
      <c r="T8" s="9" t="s">
        <v>3</v>
      </c>
      <c r="U8" s="10" t="str">
        <f t="shared" si="16"/>
        <v>Refere-se a propriedade  tem.identidade  &gt;  identidade</v>
      </c>
      <c r="V8" s="11" t="str">
        <f t="shared" si="17"/>
        <v>identidade</v>
      </c>
    </row>
    <row r="9" spans="1:22" ht="7.5" customHeight="1" x14ac:dyDescent="0.3">
      <c r="A9" s="3">
        <v>9</v>
      </c>
      <c r="B9" s="17" t="str">
        <f t="shared" ref="B9" si="20">E9</f>
        <v>projeto</v>
      </c>
      <c r="C9" s="1" t="str">
        <f t="shared" ref="C9" si="21">MID(F9,FIND(".",F9,1)+1,100)</f>
        <v>ID</v>
      </c>
      <c r="D9" s="41" t="s">
        <v>0</v>
      </c>
      <c r="E9" s="2" t="str">
        <f>E8</f>
        <v>projeto</v>
      </c>
      <c r="F9" s="18" t="s">
        <v>78</v>
      </c>
      <c r="G9" s="19" t="s">
        <v>28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67</v>
      </c>
      <c r="M9" s="19" t="s">
        <v>3</v>
      </c>
      <c r="N9" s="19" t="s">
        <v>3</v>
      </c>
      <c r="O9" s="19" t="s">
        <v>3</v>
      </c>
      <c r="P9" s="49" t="str">
        <f t="shared" si="7"/>
        <v>Arquitetura</v>
      </c>
      <c r="Q9" s="51" t="str">
        <f t="shared" si="8"/>
        <v>Arqui</v>
      </c>
      <c r="R9" s="8" t="str">
        <f>_xlfn.CONCAT("Propriedade: ",  F9, "    Domínio: ", P9, "     Range: ", Q9)</f>
        <v>Propriedade: tem.ID    Domínio: Arquitetura     Range: Arqui</v>
      </c>
      <c r="S9" s="8" t="str">
        <f t="shared" ref="S9" si="22">_xlfn.CONCAT("Valor:  ", C9)</f>
        <v>Valor:  ID</v>
      </c>
      <c r="T9" s="9" t="s">
        <v>3</v>
      </c>
      <c r="U9" s="10" t="str">
        <f t="shared" ref="U9" si="23">_xlfn.CONCAT("Refere-se a propriedade  ",F9, "  &gt;  ",C9)</f>
        <v>Refere-se a propriedade  tem.ID  &gt;  ID</v>
      </c>
      <c r="V9" s="11" t="str">
        <f t="shared" ref="V9" si="24">C9</f>
        <v>ID</v>
      </c>
    </row>
    <row r="10" spans="1:22" ht="7.5" customHeight="1" x14ac:dyDescent="0.3">
      <c r="A10" s="3">
        <v>10</v>
      </c>
      <c r="B10" s="17" t="str">
        <f t="shared" ref="B10:B12" si="25">E10</f>
        <v>projeto</v>
      </c>
      <c r="C10" s="1" t="str">
        <f t="shared" ref="C10" si="26">MID(F10,FIND(".",F10,1)+1,100)</f>
        <v>tema</v>
      </c>
      <c r="D10" s="41" t="s">
        <v>0</v>
      </c>
      <c r="E10" s="2" t="str">
        <f t="shared" ref="E10:E12" si="27">E9</f>
        <v>projeto</v>
      </c>
      <c r="F10" s="18" t="s">
        <v>72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49" t="str">
        <f t="shared" si="7"/>
        <v>Arquitetura</v>
      </c>
      <c r="Q10" s="51" t="str">
        <f t="shared" si="8"/>
        <v>Arqui</v>
      </c>
      <c r="R10" s="8" t="str">
        <f t="shared" si="14"/>
        <v>Propriedade: é.tema    Domínio: Arquitetura     Range: Arqui</v>
      </c>
      <c r="S10" s="8" t="str">
        <f t="shared" si="15"/>
        <v>Valor:  tema</v>
      </c>
      <c r="T10" s="9" t="s">
        <v>3</v>
      </c>
      <c r="U10" s="10" t="str">
        <f t="shared" si="16"/>
        <v>Refere-se a propriedade  é.tema  &gt;  tema</v>
      </c>
      <c r="V10" s="11" t="str">
        <f t="shared" si="17"/>
        <v>tema</v>
      </c>
    </row>
    <row r="11" spans="1:22" ht="7.5" customHeight="1" x14ac:dyDescent="0.3">
      <c r="A11" s="3">
        <v>11</v>
      </c>
      <c r="B11" s="17" t="str">
        <f t="shared" si="25"/>
        <v>projeto</v>
      </c>
      <c r="C11" s="1" t="str">
        <f t="shared" ref="C11" si="28">MID(F11,FIND(".",F11,1)+1,100)</f>
        <v>identificador</v>
      </c>
      <c r="D11" s="41" t="s">
        <v>0</v>
      </c>
      <c r="E11" s="2" t="str">
        <f t="shared" si="27"/>
        <v>projeto</v>
      </c>
      <c r="F11" s="18" t="s">
        <v>71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49" t="str">
        <f t="shared" si="7"/>
        <v>Arquitetura</v>
      </c>
      <c r="Q11" s="51" t="str">
        <f t="shared" si="8"/>
        <v>Arqui</v>
      </c>
      <c r="R11" s="8" t="str">
        <f t="shared" ref="R11" si="29">_xlfn.CONCAT("Propriedade: ",  F11, "    Domínio: ", P11, "     Range: ", Q11)</f>
        <v>Propriedade: tem.identificador    Domínio: Arquitetura     Range: Arqui</v>
      </c>
      <c r="S11" s="8" t="str">
        <f t="shared" ref="S11" si="30">_xlfn.CONCAT("Valor:  ", C11)</f>
        <v>Valor:  identificador</v>
      </c>
      <c r="T11" s="9" t="s">
        <v>3</v>
      </c>
      <c r="U11" s="10" t="str">
        <f t="shared" ref="U11" si="31">_xlfn.CONCAT("Refere-se a propriedade  ",F11, "  &gt;  ",C11)</f>
        <v>Refere-se a propriedade  tem.identificador  &gt;  identificador</v>
      </c>
      <c r="V11" s="11" t="str">
        <f t="shared" ref="V11" si="32">C11</f>
        <v>identificador</v>
      </c>
    </row>
    <row r="12" spans="1:22" ht="7.5" customHeight="1" x14ac:dyDescent="0.3">
      <c r="A12" s="3">
        <v>12</v>
      </c>
      <c r="B12" s="17" t="str">
        <f t="shared" si="25"/>
        <v>projeto</v>
      </c>
      <c r="C12" s="1" t="str">
        <f t="shared" ref="C12" si="33">MID(F12,FIND(".",F12,1)+1,100)</f>
        <v>descrição</v>
      </c>
      <c r="D12" s="41" t="s">
        <v>0</v>
      </c>
      <c r="E12" s="2" t="str">
        <f t="shared" si="27"/>
        <v>projeto</v>
      </c>
      <c r="F12" s="18" t="s">
        <v>65</v>
      </c>
      <c r="G12" s="19" t="s">
        <v>28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49" t="str">
        <f t="shared" si="7"/>
        <v>Arquitetura</v>
      </c>
      <c r="Q12" s="51" t="str">
        <f t="shared" si="8"/>
        <v>Arqui</v>
      </c>
      <c r="R12" s="8" t="str">
        <f t="shared" ref="R12:R15" si="34">_xlfn.CONCAT("Propriedade: ",  F12, "    Domínio: ", P12, "     Range: ", Q12)</f>
        <v>Propriedade: tem.descrição    Domínio: Arquitetura     Range: Arqui</v>
      </c>
      <c r="S12" s="8" t="str">
        <f t="shared" ref="S12:S15" si="35">_xlfn.CONCAT("Valor:  ", C12)</f>
        <v>Valor:  descrição</v>
      </c>
      <c r="T12" s="9" t="s">
        <v>3</v>
      </c>
      <c r="U12" s="10" t="str">
        <f t="shared" ref="U12:U15" si="36">_xlfn.CONCAT("Refere-se a propriedade  ",F12, "  &gt;  ",C12)</f>
        <v>Refere-se a propriedade  tem.descrição  &gt;  descrição</v>
      </c>
      <c r="V12" s="11" t="str">
        <f t="shared" ref="V12:V15" si="37">C12</f>
        <v>descrição</v>
      </c>
    </row>
    <row r="13" spans="1:22" ht="7.5" customHeight="1" x14ac:dyDescent="0.3">
      <c r="A13" s="3">
        <v>13</v>
      </c>
      <c r="B13" s="67" t="str">
        <f>E13</f>
        <v>de.arquitetura</v>
      </c>
      <c r="C13" s="13" t="str">
        <f>F13</f>
        <v>localização</v>
      </c>
      <c r="D13" s="68" t="s">
        <v>0</v>
      </c>
      <c r="E13" s="55" t="str">
        <f>F2</f>
        <v>de.arquitetura</v>
      </c>
      <c r="F13" s="56" t="s">
        <v>81</v>
      </c>
      <c r="G13" s="16" t="s">
        <v>3</v>
      </c>
      <c r="H13" s="16" t="s">
        <v>3</v>
      </c>
      <c r="I13" s="16" t="s">
        <v>3</v>
      </c>
      <c r="J13" s="16" t="s">
        <v>3</v>
      </c>
      <c r="K13" s="16" t="s">
        <v>3</v>
      </c>
      <c r="L13" s="16" t="s">
        <v>3</v>
      </c>
      <c r="M13" s="16" t="s">
        <v>3</v>
      </c>
      <c r="N13" s="16" t="s">
        <v>3</v>
      </c>
      <c r="O13" s="16" t="s">
        <v>3</v>
      </c>
      <c r="P13" s="49" t="str">
        <f t="shared" si="7"/>
        <v>Arquitetura</v>
      </c>
      <c r="Q13" s="51" t="str">
        <f t="shared" si="8"/>
        <v>Arqui</v>
      </c>
      <c r="R13" s="8" t="str">
        <f t="shared" si="34"/>
        <v>Propriedade: localização    Domínio: Arquitetura     Range: Arqui</v>
      </c>
      <c r="S13" s="8" t="str">
        <f t="shared" si="35"/>
        <v>Valor:  localização</v>
      </c>
      <c r="T13" s="9" t="s">
        <v>3</v>
      </c>
      <c r="U13" s="10" t="str">
        <f t="shared" si="36"/>
        <v>Refere-se a propriedade  localização  &gt;  localização</v>
      </c>
      <c r="V13" s="11" t="str">
        <f t="shared" si="37"/>
        <v>localização</v>
      </c>
    </row>
    <row r="14" spans="1:22" ht="7.5" customHeight="1" x14ac:dyDescent="0.3">
      <c r="A14" s="3">
        <v>14</v>
      </c>
      <c r="B14" s="17" t="s">
        <v>81</v>
      </c>
      <c r="C14" s="1" t="str">
        <f t="shared" ref="C14:C15" si="38">MID(F14,FIND(".",F14,1)+1,100)</f>
        <v>dentro.de</v>
      </c>
      <c r="D14" s="41" t="s">
        <v>0</v>
      </c>
      <c r="E14" s="2" t="str">
        <f>F13</f>
        <v>localização</v>
      </c>
      <c r="F14" s="47" t="s">
        <v>82</v>
      </c>
      <c r="G14" s="19" t="s">
        <v>3</v>
      </c>
      <c r="H14" s="19" t="s">
        <v>3</v>
      </c>
      <c r="I14" s="19" t="s">
        <v>83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49" t="str">
        <f t="shared" si="7"/>
        <v>Arquitetura</v>
      </c>
      <c r="Q14" s="51" t="str">
        <f t="shared" si="8"/>
        <v>Arqui</v>
      </c>
      <c r="R14" s="8" t="str">
        <f t="shared" si="34"/>
        <v>Propriedade: é.dentro.de    Domínio: Arquitetura     Range: Arqui</v>
      </c>
      <c r="S14" s="8" t="str">
        <f t="shared" si="35"/>
        <v>Valor:  dentro.de</v>
      </c>
      <c r="T14" s="9" t="s">
        <v>3</v>
      </c>
      <c r="U14" s="10" t="str">
        <f t="shared" si="36"/>
        <v>Refere-se a propriedade  é.dentro.de  &gt;  dentro.de</v>
      </c>
      <c r="V14" s="11" t="str">
        <f t="shared" si="37"/>
        <v>dentro.de</v>
      </c>
    </row>
    <row r="15" spans="1:22" ht="7.5" customHeight="1" x14ac:dyDescent="0.3">
      <c r="A15" s="3">
        <v>15</v>
      </c>
      <c r="B15" s="57" t="s">
        <v>81</v>
      </c>
      <c r="C15" s="58" t="str">
        <f t="shared" si="38"/>
        <v>parte.de</v>
      </c>
      <c r="D15" s="59" t="s">
        <v>0</v>
      </c>
      <c r="E15" s="60" t="str">
        <f>E14</f>
        <v>localização</v>
      </c>
      <c r="F15" s="61" t="s">
        <v>84</v>
      </c>
      <c r="G15" s="62" t="s">
        <v>3</v>
      </c>
      <c r="H15" s="62" t="s">
        <v>3</v>
      </c>
      <c r="I15" s="62" t="s">
        <v>3</v>
      </c>
      <c r="J15" s="62" t="s">
        <v>3</v>
      </c>
      <c r="K15" s="62" t="s">
        <v>3</v>
      </c>
      <c r="L15" s="62" t="s">
        <v>3</v>
      </c>
      <c r="M15" s="62" t="s">
        <v>3</v>
      </c>
      <c r="N15" s="62" t="s">
        <v>3</v>
      </c>
      <c r="O15" s="62" t="s">
        <v>3</v>
      </c>
      <c r="P15" s="49" t="str">
        <f t="shared" si="7"/>
        <v>Arquitetura</v>
      </c>
      <c r="Q15" s="51" t="str">
        <f t="shared" si="8"/>
        <v>Arqui</v>
      </c>
      <c r="R15" s="63" t="str">
        <f t="shared" si="34"/>
        <v>Propriedade: é.parte.de    Domínio: Arquitetura     Range: Arqui</v>
      </c>
      <c r="S15" s="63" t="str">
        <f t="shared" si="35"/>
        <v>Valor:  parte.de</v>
      </c>
      <c r="T15" s="64" t="s">
        <v>3</v>
      </c>
      <c r="U15" s="65" t="str">
        <f t="shared" si="36"/>
        <v>Refere-se a propriedade  é.parte.de  &gt;  parte.de</v>
      </c>
      <c r="V15" s="66" t="str">
        <f t="shared" si="37"/>
        <v>parte.de</v>
      </c>
    </row>
    <row r="16" spans="1:22" ht="7.5" customHeight="1" x14ac:dyDescent="0.3">
      <c r="A16" s="3">
        <v>16</v>
      </c>
      <c r="B16" s="57" t="s">
        <v>81</v>
      </c>
      <c r="C16" s="58" t="str">
        <f t="shared" ref="C16" si="39">MID(F16,FIND(".",F16,1)+1,100)</f>
        <v>conectado.a</v>
      </c>
      <c r="D16" s="59" t="s">
        <v>0</v>
      </c>
      <c r="E16" s="60" t="str">
        <f>E15</f>
        <v>localização</v>
      </c>
      <c r="F16" s="61" t="s">
        <v>85</v>
      </c>
      <c r="G16" s="62" t="s">
        <v>3</v>
      </c>
      <c r="H16" s="62" t="s">
        <v>3</v>
      </c>
      <c r="I16" s="62" t="s">
        <v>3</v>
      </c>
      <c r="J16" s="62" t="s">
        <v>3</v>
      </c>
      <c r="K16" s="62" t="s">
        <v>3</v>
      </c>
      <c r="L16" s="62" t="s">
        <v>3</v>
      </c>
      <c r="M16" s="62" t="s">
        <v>3</v>
      </c>
      <c r="N16" s="62" t="s">
        <v>3</v>
      </c>
      <c r="O16" s="62" t="s">
        <v>3</v>
      </c>
      <c r="P16" s="49" t="str">
        <f t="shared" si="7"/>
        <v>Arquitetura</v>
      </c>
      <c r="Q16" s="51" t="str">
        <f t="shared" si="8"/>
        <v>Arqui</v>
      </c>
      <c r="R16" s="63" t="str">
        <f t="shared" ref="R16" si="40">_xlfn.CONCAT("Propriedade: ",  F16, "    Domínio: ", P16, "     Range: ", Q16)</f>
        <v>Propriedade: é.conectado.a    Domínio: Arquitetura     Range: Arqui</v>
      </c>
      <c r="S16" s="63" t="str">
        <f t="shared" ref="S16" si="41">_xlfn.CONCAT("Valor:  ", C16)</f>
        <v>Valor:  conectado.a</v>
      </c>
      <c r="T16" s="64" t="s">
        <v>3</v>
      </c>
      <c r="U16" s="65" t="str">
        <f t="shared" ref="U16" si="42">_xlfn.CONCAT("Refere-se a propriedade  ",F16, "  &gt;  ",C16)</f>
        <v>Refere-se a propriedade  é.conectado.a  &gt;  conectado.a</v>
      </c>
      <c r="V16" s="66" t="str">
        <f t="shared" ref="V16" si="43">C16</f>
        <v>conectado.a</v>
      </c>
    </row>
  </sheetData>
  <phoneticPr fontId="1" type="noConversion"/>
  <conditionalFormatting sqref="B2 D2:E2 E4:E5 B8:B12 E8:E12">
    <cfRule type="cellIs" dxfId="44" priority="10" operator="equal">
      <formula>"null"</formula>
    </cfRule>
  </conditionalFormatting>
  <conditionalFormatting sqref="B4:B6">
    <cfRule type="cellIs" dxfId="43" priority="7" operator="equal">
      <formula>"null"</formula>
    </cfRule>
  </conditionalFormatting>
  <conditionalFormatting sqref="B14:B16 E14:E16">
    <cfRule type="cellIs" dxfId="42" priority="4" operator="equal">
      <formula>"null"</formula>
    </cfRule>
  </conditionalFormatting>
  <conditionalFormatting sqref="D3:D5">
    <cfRule type="cellIs" dxfId="41" priority="8" operator="equal">
      <formula>"null"</formula>
    </cfRule>
  </conditionalFormatting>
  <conditionalFormatting sqref="D7:D16">
    <cfRule type="cellIs" dxfId="40" priority="2" operator="equal">
      <formula>"null"</formula>
    </cfRule>
  </conditionalFormatting>
  <conditionalFormatting sqref="D6:E6">
    <cfRule type="cellIs" dxfId="39" priority="39" operator="equal">
      <formula>"null"</formula>
    </cfRule>
  </conditionalFormatting>
  <conditionalFormatting sqref="E3">
    <cfRule type="cellIs" dxfId="38" priority="9" operator="equal">
      <formula>"null"</formula>
    </cfRule>
  </conditionalFormatting>
  <conditionalFormatting sqref="E7">
    <cfRule type="cellIs" dxfId="37" priority="36" operator="equal">
      <formula>"null"</formula>
    </cfRule>
  </conditionalFormatting>
  <conditionalFormatting sqref="E13">
    <cfRule type="cellIs" dxfId="36" priority="3" operator="equal">
      <formula>"null"</formula>
    </cfRule>
  </conditionalFormatting>
  <conditionalFormatting sqref="G1:O16">
    <cfRule type="cellIs" dxfId="35" priority="5" operator="equal">
      <formula>"null"</formula>
    </cfRule>
  </conditionalFormatting>
  <conditionalFormatting sqref="O16 G17:O1048576">
    <cfRule type="cellIs" dxfId="34" priority="52" operator="equal">
      <formula>"null"</formula>
    </cfRule>
  </conditionalFormatting>
  <conditionalFormatting sqref="Q1">
    <cfRule type="cellIs" dxfId="33" priority="32" operator="equal">
      <formula>"null"</formula>
    </cfRule>
  </conditionalFormatting>
  <conditionalFormatting sqref="Q17 Q20:Q1048576">
    <cfRule type="cellIs" dxfId="32" priority="50" operator="equal">
      <formula>"null"</formula>
    </cfRule>
  </conditionalFormatting>
  <conditionalFormatting sqref="T2:T16">
    <cfRule type="cellIs" dxfId="31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5 C13" formula="1"/>
    <ignoredError sqref="B14:B16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7" sqref="C7"/>
    </sheetView>
  </sheetViews>
  <sheetFormatPr defaultColWidth="11.109375" defaultRowHeight="9.6" customHeight="1" x14ac:dyDescent="0.15"/>
  <cols>
    <col min="1" max="1" width="2.88671875" style="20" bestFit="1" customWidth="1"/>
    <col min="2" max="10" width="6.5546875" style="21" customWidth="1"/>
    <col min="11" max="21" width="6.5546875" style="29" customWidth="1"/>
    <col min="22" max="16384" width="11.109375" style="29"/>
  </cols>
  <sheetData>
    <row r="1" spans="1:21" s="25" customFormat="1" ht="16.9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8.4" customHeight="1" x14ac:dyDescent="0.15">
      <c r="A2" s="26">
        <v>2</v>
      </c>
      <c r="B2" s="27" t="s">
        <v>90</v>
      </c>
      <c r="C2" s="27" t="s">
        <v>91</v>
      </c>
      <c r="D2" s="27" t="s">
        <v>3</v>
      </c>
      <c r="E2" s="27" t="s">
        <v>3</v>
      </c>
      <c r="F2" s="27" t="s">
        <v>3</v>
      </c>
      <c r="G2" s="27" t="s">
        <v>3</v>
      </c>
      <c r="H2" s="27" t="s">
        <v>3</v>
      </c>
      <c r="I2" s="27" t="s">
        <v>3</v>
      </c>
      <c r="J2" s="27" t="s">
        <v>3</v>
      </c>
      <c r="K2" s="27" t="s">
        <v>3</v>
      </c>
      <c r="L2" s="27" t="s">
        <v>3</v>
      </c>
      <c r="M2" s="27" t="s">
        <v>3</v>
      </c>
      <c r="N2" s="27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8.4" customHeight="1" x14ac:dyDescent="0.15">
      <c r="A3" s="30">
        <v>3</v>
      </c>
      <c r="B3" s="31" t="s">
        <v>3</v>
      </c>
      <c r="C3" s="31" t="s">
        <v>3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3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2D18-17D7-457C-8BA1-7A359777163D}">
  <dimension ref="A1:U214"/>
  <sheetViews>
    <sheetView topLeftCell="A213" zoomScale="190" zoomScaleNormal="190" workbookViewId="0">
      <selection activeCell="A109" sqref="A109:XFD214"/>
    </sheetView>
  </sheetViews>
  <sheetFormatPr defaultRowHeight="9" customHeight="1" x14ac:dyDescent="0.3"/>
  <cols>
    <col min="1" max="1" width="3.109375" style="73" customWidth="1"/>
    <col min="2" max="2" width="17.21875" bestFit="1" customWidth="1"/>
  </cols>
  <sheetData>
    <row r="1" spans="1:2" ht="9" customHeight="1" x14ac:dyDescent="0.3">
      <c r="A1" s="72">
        <v>1</v>
      </c>
      <c r="B1" s="69" t="s">
        <v>174</v>
      </c>
    </row>
    <row r="2" spans="1:2" ht="9" customHeight="1" x14ac:dyDescent="0.3">
      <c r="A2" s="72">
        <v>2</v>
      </c>
      <c r="B2" s="69" t="s">
        <v>179</v>
      </c>
    </row>
    <row r="3" spans="1:2" ht="9" customHeight="1" x14ac:dyDescent="0.3">
      <c r="A3" s="72">
        <v>3</v>
      </c>
      <c r="B3" s="70" t="s">
        <v>77</v>
      </c>
    </row>
    <row r="4" spans="1:2" ht="9" customHeight="1" x14ac:dyDescent="0.3">
      <c r="A4" s="72">
        <v>4</v>
      </c>
      <c r="B4" s="69" t="s">
        <v>187</v>
      </c>
    </row>
    <row r="5" spans="1:2" ht="9" customHeight="1" x14ac:dyDescent="0.3">
      <c r="A5" s="72">
        <v>5</v>
      </c>
      <c r="B5" s="69" t="s">
        <v>165</v>
      </c>
    </row>
    <row r="6" spans="1:2" ht="9" customHeight="1" x14ac:dyDescent="0.3">
      <c r="A6" s="72">
        <v>6</v>
      </c>
      <c r="B6" s="69" t="s">
        <v>170</v>
      </c>
    </row>
    <row r="7" spans="1:2" ht="9" customHeight="1" x14ac:dyDescent="0.3">
      <c r="A7" s="72">
        <v>7</v>
      </c>
      <c r="B7" s="69" t="s">
        <v>158</v>
      </c>
    </row>
    <row r="8" spans="1:2" ht="9" customHeight="1" x14ac:dyDescent="0.3">
      <c r="A8" s="72">
        <v>8</v>
      </c>
      <c r="B8" s="69" t="s">
        <v>159</v>
      </c>
    </row>
    <row r="9" spans="1:2" ht="9" customHeight="1" x14ac:dyDescent="0.3">
      <c r="A9" s="72">
        <v>9</v>
      </c>
      <c r="B9" s="69" t="s">
        <v>161</v>
      </c>
    </row>
    <row r="10" spans="1:2" ht="9" customHeight="1" x14ac:dyDescent="0.3">
      <c r="A10" s="72">
        <v>10</v>
      </c>
      <c r="B10" s="71" t="s">
        <v>180</v>
      </c>
    </row>
    <row r="11" spans="1:2" ht="9" customHeight="1" x14ac:dyDescent="0.3">
      <c r="A11" s="72">
        <v>11</v>
      </c>
      <c r="B11" s="69" t="s">
        <v>181</v>
      </c>
    </row>
    <row r="12" spans="1:2" ht="9" customHeight="1" x14ac:dyDescent="0.3">
      <c r="A12" s="72">
        <v>12</v>
      </c>
      <c r="B12" s="69" t="s">
        <v>188</v>
      </c>
    </row>
    <row r="13" spans="1:2" ht="9" customHeight="1" x14ac:dyDescent="0.3">
      <c r="A13" s="72">
        <v>13</v>
      </c>
      <c r="B13" s="69" t="s">
        <v>164</v>
      </c>
    </row>
    <row r="14" spans="1:2" ht="9" customHeight="1" x14ac:dyDescent="0.3">
      <c r="A14" s="72">
        <v>14</v>
      </c>
      <c r="B14" s="69" t="s">
        <v>191</v>
      </c>
    </row>
    <row r="15" spans="1:2" ht="9" customHeight="1" x14ac:dyDescent="0.3">
      <c r="A15" s="72">
        <v>15</v>
      </c>
      <c r="B15" s="69" t="s">
        <v>163</v>
      </c>
    </row>
    <row r="16" spans="1:2" ht="9" customHeight="1" x14ac:dyDescent="0.3">
      <c r="A16" s="72">
        <v>16</v>
      </c>
      <c r="B16" s="69" t="s">
        <v>192</v>
      </c>
    </row>
    <row r="17" spans="1:2" ht="9" customHeight="1" x14ac:dyDescent="0.3">
      <c r="A17" s="72">
        <v>17</v>
      </c>
      <c r="B17" s="69" t="s">
        <v>173</v>
      </c>
    </row>
    <row r="18" spans="1:2" ht="9" customHeight="1" x14ac:dyDescent="0.3">
      <c r="A18" s="72">
        <v>18</v>
      </c>
      <c r="B18" s="69" t="s">
        <v>182</v>
      </c>
    </row>
    <row r="19" spans="1:2" ht="9" customHeight="1" x14ac:dyDescent="0.3">
      <c r="A19" s="72">
        <v>19</v>
      </c>
      <c r="B19" s="69" t="s">
        <v>190</v>
      </c>
    </row>
    <row r="20" spans="1:2" ht="9" customHeight="1" x14ac:dyDescent="0.3">
      <c r="A20" s="72">
        <v>20</v>
      </c>
      <c r="B20" s="69" t="s">
        <v>175</v>
      </c>
    </row>
    <row r="21" spans="1:2" ht="9" customHeight="1" x14ac:dyDescent="0.3">
      <c r="A21" s="72">
        <v>21</v>
      </c>
      <c r="B21" s="69" t="s">
        <v>183</v>
      </c>
    </row>
    <row r="22" spans="1:2" ht="9" customHeight="1" x14ac:dyDescent="0.3">
      <c r="A22" s="72">
        <v>22</v>
      </c>
      <c r="B22" s="69" t="s">
        <v>189</v>
      </c>
    </row>
    <row r="23" spans="1:2" ht="9" customHeight="1" x14ac:dyDescent="0.3">
      <c r="A23" s="72">
        <v>23</v>
      </c>
      <c r="B23" s="69" t="s">
        <v>185</v>
      </c>
    </row>
    <row r="24" spans="1:2" ht="9" customHeight="1" x14ac:dyDescent="0.3">
      <c r="A24" s="72">
        <v>24</v>
      </c>
      <c r="B24" s="69" t="s">
        <v>186</v>
      </c>
    </row>
    <row r="25" spans="1:2" ht="9" customHeight="1" x14ac:dyDescent="0.3">
      <c r="A25" s="72">
        <v>25</v>
      </c>
      <c r="B25" s="69" t="s">
        <v>166</v>
      </c>
    </row>
    <row r="26" spans="1:2" ht="9" customHeight="1" x14ac:dyDescent="0.3">
      <c r="A26" s="72">
        <v>26</v>
      </c>
      <c r="B26" s="69" t="s">
        <v>169</v>
      </c>
    </row>
    <row r="27" spans="1:2" ht="9" customHeight="1" x14ac:dyDescent="0.3">
      <c r="A27" s="72">
        <v>27</v>
      </c>
      <c r="B27" s="69" t="s">
        <v>167</v>
      </c>
    </row>
    <row r="28" spans="1:2" ht="9" customHeight="1" x14ac:dyDescent="0.3">
      <c r="A28" s="72">
        <v>28</v>
      </c>
      <c r="B28" s="69" t="s">
        <v>171</v>
      </c>
    </row>
    <row r="29" spans="1:2" ht="9" customHeight="1" x14ac:dyDescent="0.3">
      <c r="A29" s="72">
        <v>29</v>
      </c>
      <c r="B29" s="69" t="s">
        <v>172</v>
      </c>
    </row>
    <row r="30" spans="1:2" ht="9" customHeight="1" x14ac:dyDescent="0.3">
      <c r="A30" s="72">
        <v>30</v>
      </c>
      <c r="B30" s="69" t="s">
        <v>193</v>
      </c>
    </row>
    <row r="31" spans="1:2" ht="9" customHeight="1" x14ac:dyDescent="0.3">
      <c r="A31" s="72">
        <v>31</v>
      </c>
      <c r="B31" s="71" t="s">
        <v>176</v>
      </c>
    </row>
    <row r="32" spans="1:2" ht="9" customHeight="1" x14ac:dyDescent="0.3">
      <c r="A32" s="72">
        <v>32</v>
      </c>
      <c r="B32" s="69" t="s">
        <v>177</v>
      </c>
    </row>
    <row r="33" spans="1:2" ht="9" customHeight="1" x14ac:dyDescent="0.3">
      <c r="A33" s="72">
        <v>33</v>
      </c>
      <c r="B33" s="69" t="s">
        <v>178</v>
      </c>
    </row>
    <row r="34" spans="1:2" ht="9" customHeight="1" x14ac:dyDescent="0.3">
      <c r="A34" s="72">
        <v>34</v>
      </c>
      <c r="B34" s="69" t="s">
        <v>168</v>
      </c>
    </row>
    <row r="35" spans="1:2" ht="9" customHeight="1" x14ac:dyDescent="0.3">
      <c r="A35" s="72">
        <v>35</v>
      </c>
      <c r="B35" s="69" t="s">
        <v>184</v>
      </c>
    </row>
    <row r="36" spans="1:2" ht="9" customHeight="1" x14ac:dyDescent="0.3">
      <c r="A36" s="72">
        <v>36</v>
      </c>
      <c r="B36" s="70" t="s">
        <v>194</v>
      </c>
    </row>
    <row r="37" spans="1:2" ht="9" customHeight="1" x14ac:dyDescent="0.3">
      <c r="A37" s="72">
        <v>37</v>
      </c>
      <c r="B37" s="71" t="s">
        <v>195</v>
      </c>
    </row>
    <row r="38" spans="1:2" ht="9" customHeight="1" x14ac:dyDescent="0.3">
      <c r="A38" s="72">
        <v>38</v>
      </c>
      <c r="B38" s="69" t="s">
        <v>160</v>
      </c>
    </row>
    <row r="39" spans="1:2" ht="9" customHeight="1" x14ac:dyDescent="0.3">
      <c r="A39" s="72">
        <v>39</v>
      </c>
      <c r="B39" s="69" t="s">
        <v>162</v>
      </c>
    </row>
    <row r="40" spans="1:2" ht="9" customHeight="1" x14ac:dyDescent="0.3">
      <c r="A40" s="72">
        <v>40</v>
      </c>
      <c r="B40" s="69" t="s">
        <v>98</v>
      </c>
    </row>
    <row r="41" spans="1:2" ht="9" customHeight="1" x14ac:dyDescent="0.3">
      <c r="A41" s="72">
        <v>41</v>
      </c>
      <c r="B41" s="69" t="s">
        <v>93</v>
      </c>
    </row>
    <row r="42" spans="1:2" ht="9" customHeight="1" x14ac:dyDescent="0.3">
      <c r="A42" s="72">
        <v>42</v>
      </c>
      <c r="B42" s="69" t="s">
        <v>123</v>
      </c>
    </row>
    <row r="43" spans="1:2" ht="9" customHeight="1" x14ac:dyDescent="0.3">
      <c r="A43" s="72">
        <v>43</v>
      </c>
      <c r="B43" s="69" t="s">
        <v>115</v>
      </c>
    </row>
    <row r="44" spans="1:2" ht="9" customHeight="1" x14ac:dyDescent="0.3">
      <c r="A44" s="72">
        <v>44</v>
      </c>
      <c r="B44" s="69" t="s">
        <v>119</v>
      </c>
    </row>
    <row r="45" spans="1:2" ht="9" customHeight="1" x14ac:dyDescent="0.3">
      <c r="A45" s="72">
        <v>45</v>
      </c>
      <c r="B45" s="69" t="s">
        <v>136</v>
      </c>
    </row>
    <row r="46" spans="1:2" ht="9" customHeight="1" x14ac:dyDescent="0.3">
      <c r="A46" s="72">
        <v>46</v>
      </c>
      <c r="B46" s="69" t="s">
        <v>128</v>
      </c>
    </row>
    <row r="47" spans="1:2" ht="9" customHeight="1" x14ac:dyDescent="0.3">
      <c r="A47" s="72">
        <v>47</v>
      </c>
      <c r="B47" s="69" t="s">
        <v>99</v>
      </c>
    </row>
    <row r="48" spans="1:2" ht="9" customHeight="1" x14ac:dyDescent="0.3">
      <c r="A48" s="72">
        <v>48</v>
      </c>
      <c r="B48" s="69" t="s">
        <v>100</v>
      </c>
    </row>
    <row r="49" spans="1:2" ht="9" customHeight="1" x14ac:dyDescent="0.3">
      <c r="A49" s="72">
        <v>49</v>
      </c>
      <c r="B49" s="69" t="s">
        <v>101</v>
      </c>
    </row>
    <row r="50" spans="1:2" ht="9" customHeight="1" x14ac:dyDescent="0.3">
      <c r="A50" s="72">
        <v>50</v>
      </c>
      <c r="B50" s="69" t="s">
        <v>137</v>
      </c>
    </row>
    <row r="51" spans="1:2" ht="9" customHeight="1" x14ac:dyDescent="0.3">
      <c r="A51" s="72">
        <v>51</v>
      </c>
      <c r="B51" s="69" t="s">
        <v>102</v>
      </c>
    </row>
    <row r="52" spans="1:2" ht="9" customHeight="1" x14ac:dyDescent="0.3">
      <c r="A52" s="72">
        <v>52</v>
      </c>
      <c r="B52" s="69" t="s">
        <v>120</v>
      </c>
    </row>
    <row r="53" spans="1:2" ht="9" customHeight="1" x14ac:dyDescent="0.3">
      <c r="A53" s="72">
        <v>53</v>
      </c>
      <c r="B53" s="69" t="s">
        <v>94</v>
      </c>
    </row>
    <row r="54" spans="1:2" ht="9" customHeight="1" x14ac:dyDescent="0.3">
      <c r="A54" s="72">
        <v>54</v>
      </c>
      <c r="B54" s="69" t="s">
        <v>105</v>
      </c>
    </row>
    <row r="55" spans="1:2" ht="9" customHeight="1" x14ac:dyDescent="0.3">
      <c r="A55" s="72">
        <v>55</v>
      </c>
      <c r="B55" s="69" t="s">
        <v>106</v>
      </c>
    </row>
    <row r="56" spans="1:2" ht="9" customHeight="1" x14ac:dyDescent="0.3">
      <c r="A56" s="72">
        <v>56</v>
      </c>
      <c r="B56" s="69" t="s">
        <v>75</v>
      </c>
    </row>
    <row r="57" spans="1:2" ht="9" customHeight="1" x14ac:dyDescent="0.3">
      <c r="A57" s="72">
        <v>57</v>
      </c>
      <c r="B57" s="69" t="s">
        <v>116</v>
      </c>
    </row>
    <row r="58" spans="1:2" ht="9" customHeight="1" x14ac:dyDescent="0.3">
      <c r="A58" s="72">
        <v>58</v>
      </c>
      <c r="B58" s="69" t="s">
        <v>118</v>
      </c>
    </row>
    <row r="59" spans="1:2" ht="9" customHeight="1" x14ac:dyDescent="0.3">
      <c r="A59" s="72">
        <v>59</v>
      </c>
      <c r="B59" s="69" t="s">
        <v>117</v>
      </c>
    </row>
    <row r="60" spans="1:2" ht="9" customHeight="1" x14ac:dyDescent="0.3">
      <c r="A60" s="72">
        <v>60</v>
      </c>
      <c r="B60" s="69" t="s">
        <v>104</v>
      </c>
    </row>
    <row r="61" spans="1:2" ht="9" customHeight="1" x14ac:dyDescent="0.3">
      <c r="A61" s="72">
        <v>61</v>
      </c>
      <c r="B61" s="69" t="s">
        <v>156</v>
      </c>
    </row>
    <row r="62" spans="1:2" ht="9" customHeight="1" x14ac:dyDescent="0.3">
      <c r="A62" s="72">
        <v>62</v>
      </c>
      <c r="B62" s="69" t="s">
        <v>95</v>
      </c>
    </row>
    <row r="63" spans="1:2" ht="9" customHeight="1" x14ac:dyDescent="0.3">
      <c r="A63" s="72">
        <v>63</v>
      </c>
      <c r="B63" s="69" t="s">
        <v>140</v>
      </c>
    </row>
    <row r="64" spans="1:2" ht="9" customHeight="1" x14ac:dyDescent="0.3">
      <c r="A64" s="72">
        <v>64</v>
      </c>
      <c r="B64" s="69" t="s">
        <v>141</v>
      </c>
    </row>
    <row r="65" spans="1:2" ht="9" customHeight="1" x14ac:dyDescent="0.3">
      <c r="A65" s="72">
        <v>65</v>
      </c>
      <c r="B65" s="69" t="s">
        <v>157</v>
      </c>
    </row>
    <row r="66" spans="1:2" ht="9" customHeight="1" x14ac:dyDescent="0.3">
      <c r="A66" s="72">
        <v>66</v>
      </c>
      <c r="B66" s="69" t="s">
        <v>111</v>
      </c>
    </row>
    <row r="67" spans="1:2" ht="9" customHeight="1" x14ac:dyDescent="0.3">
      <c r="A67" s="72">
        <v>67</v>
      </c>
      <c r="B67" s="69" t="s">
        <v>112</v>
      </c>
    </row>
    <row r="68" spans="1:2" ht="9" customHeight="1" x14ac:dyDescent="0.3">
      <c r="A68" s="72">
        <v>68</v>
      </c>
      <c r="B68" s="69" t="s">
        <v>122</v>
      </c>
    </row>
    <row r="69" spans="1:2" ht="9" customHeight="1" x14ac:dyDescent="0.3">
      <c r="A69" s="72">
        <v>69</v>
      </c>
      <c r="B69" s="69" t="s">
        <v>121</v>
      </c>
    </row>
    <row r="70" spans="1:2" ht="9" customHeight="1" x14ac:dyDescent="0.3">
      <c r="A70" s="72">
        <v>70</v>
      </c>
      <c r="B70" s="69" t="s">
        <v>113</v>
      </c>
    </row>
    <row r="71" spans="1:2" ht="9" customHeight="1" x14ac:dyDescent="0.3">
      <c r="A71" s="72">
        <v>71</v>
      </c>
      <c r="B71" s="69" t="s">
        <v>114</v>
      </c>
    </row>
    <row r="72" spans="1:2" ht="9" customHeight="1" x14ac:dyDescent="0.3">
      <c r="A72" s="72">
        <v>72</v>
      </c>
      <c r="B72" s="69" t="s">
        <v>129</v>
      </c>
    </row>
    <row r="73" spans="1:2" ht="9" customHeight="1" x14ac:dyDescent="0.3">
      <c r="A73" s="72">
        <v>73</v>
      </c>
      <c r="B73" s="69" t="s">
        <v>130</v>
      </c>
    </row>
    <row r="74" spans="1:2" ht="9" customHeight="1" x14ac:dyDescent="0.3">
      <c r="A74" s="72">
        <v>74</v>
      </c>
      <c r="B74" s="69" t="s">
        <v>124</v>
      </c>
    </row>
    <row r="75" spans="1:2" ht="9" customHeight="1" x14ac:dyDescent="0.3">
      <c r="A75" s="72">
        <v>75</v>
      </c>
      <c r="B75" s="69" t="s">
        <v>125</v>
      </c>
    </row>
    <row r="76" spans="1:2" ht="9" customHeight="1" x14ac:dyDescent="0.3">
      <c r="A76" s="72">
        <v>76</v>
      </c>
      <c r="B76" s="69" t="s">
        <v>142</v>
      </c>
    </row>
    <row r="77" spans="1:2" ht="9" customHeight="1" x14ac:dyDescent="0.3">
      <c r="A77" s="72">
        <v>77</v>
      </c>
      <c r="B77" s="69" t="s">
        <v>126</v>
      </c>
    </row>
    <row r="78" spans="1:2" ht="9" customHeight="1" x14ac:dyDescent="0.3">
      <c r="A78" s="72">
        <v>78</v>
      </c>
      <c r="B78" s="69" t="s">
        <v>153</v>
      </c>
    </row>
    <row r="79" spans="1:2" ht="9" customHeight="1" x14ac:dyDescent="0.3">
      <c r="A79" s="72">
        <v>79</v>
      </c>
      <c r="B79" s="69" t="s">
        <v>154</v>
      </c>
    </row>
    <row r="80" spans="1:2" ht="9" customHeight="1" x14ac:dyDescent="0.3">
      <c r="A80" s="72">
        <v>80</v>
      </c>
      <c r="B80" s="69" t="s">
        <v>155</v>
      </c>
    </row>
    <row r="81" spans="1:2" ht="9" customHeight="1" x14ac:dyDescent="0.3">
      <c r="A81" s="72">
        <v>81</v>
      </c>
      <c r="B81" s="69" t="s">
        <v>139</v>
      </c>
    </row>
    <row r="82" spans="1:2" ht="9" customHeight="1" x14ac:dyDescent="0.3">
      <c r="A82" s="72">
        <v>82</v>
      </c>
      <c r="B82" s="69" t="s">
        <v>143</v>
      </c>
    </row>
    <row r="83" spans="1:2" ht="9" customHeight="1" x14ac:dyDescent="0.3">
      <c r="A83" s="72">
        <v>83</v>
      </c>
      <c r="B83" s="69" t="s">
        <v>151</v>
      </c>
    </row>
    <row r="84" spans="1:2" ht="9" customHeight="1" x14ac:dyDescent="0.3">
      <c r="A84" s="72">
        <v>84</v>
      </c>
      <c r="B84" s="69" t="s">
        <v>144</v>
      </c>
    </row>
    <row r="85" spans="1:2" ht="9" customHeight="1" x14ac:dyDescent="0.3">
      <c r="A85" s="72">
        <v>85</v>
      </c>
      <c r="B85" s="69" t="s">
        <v>97</v>
      </c>
    </row>
    <row r="86" spans="1:2" ht="9" customHeight="1" x14ac:dyDescent="0.3">
      <c r="A86" s="72">
        <v>86</v>
      </c>
      <c r="B86" s="69" t="s">
        <v>96</v>
      </c>
    </row>
    <row r="87" spans="1:2" ht="9" customHeight="1" x14ac:dyDescent="0.3">
      <c r="A87" s="72">
        <v>87</v>
      </c>
      <c r="B87" s="69" t="s">
        <v>127</v>
      </c>
    </row>
    <row r="88" spans="1:2" ht="9" customHeight="1" x14ac:dyDescent="0.3">
      <c r="A88" s="72">
        <v>88</v>
      </c>
      <c r="B88" s="69" t="s">
        <v>107</v>
      </c>
    </row>
    <row r="89" spans="1:2" ht="9" customHeight="1" x14ac:dyDescent="0.3">
      <c r="A89" s="72">
        <v>89</v>
      </c>
      <c r="B89" s="69" t="s">
        <v>108</v>
      </c>
    </row>
    <row r="90" spans="1:2" ht="9" customHeight="1" x14ac:dyDescent="0.3">
      <c r="A90" s="72">
        <v>90</v>
      </c>
      <c r="B90" s="69" t="s">
        <v>133</v>
      </c>
    </row>
    <row r="91" spans="1:2" ht="9" customHeight="1" x14ac:dyDescent="0.3">
      <c r="A91" s="72">
        <v>91</v>
      </c>
      <c r="B91" s="69" t="s">
        <v>132</v>
      </c>
    </row>
    <row r="92" spans="1:2" ht="9" customHeight="1" x14ac:dyDescent="0.3">
      <c r="A92" s="72">
        <v>92</v>
      </c>
      <c r="B92" s="69" t="s">
        <v>131</v>
      </c>
    </row>
    <row r="93" spans="1:2" ht="9" customHeight="1" x14ac:dyDescent="0.3">
      <c r="A93" s="72">
        <v>93</v>
      </c>
      <c r="B93" s="69" t="s">
        <v>109</v>
      </c>
    </row>
    <row r="94" spans="1:2" ht="9" customHeight="1" x14ac:dyDescent="0.3">
      <c r="A94" s="72">
        <v>94</v>
      </c>
      <c r="B94" s="69" t="s">
        <v>110</v>
      </c>
    </row>
    <row r="95" spans="1:2" ht="9" customHeight="1" x14ac:dyDescent="0.3">
      <c r="A95" s="72">
        <v>95</v>
      </c>
      <c r="B95" s="69" t="s">
        <v>149</v>
      </c>
    </row>
    <row r="96" spans="1:2" ht="9" customHeight="1" x14ac:dyDescent="0.3">
      <c r="A96" s="72">
        <v>96</v>
      </c>
      <c r="B96" s="69" t="s">
        <v>145</v>
      </c>
    </row>
    <row r="97" spans="1:21" ht="9" customHeight="1" x14ac:dyDescent="0.3">
      <c r="A97" s="72">
        <v>97</v>
      </c>
      <c r="B97" s="69" t="s">
        <v>146</v>
      </c>
    </row>
    <row r="98" spans="1:21" ht="9" customHeight="1" x14ac:dyDescent="0.3">
      <c r="A98" s="72">
        <v>98</v>
      </c>
      <c r="B98" s="69" t="s">
        <v>147</v>
      </c>
    </row>
    <row r="99" spans="1:21" ht="9" customHeight="1" x14ac:dyDescent="0.3">
      <c r="A99" s="72">
        <v>99</v>
      </c>
      <c r="B99" s="69" t="s">
        <v>148</v>
      </c>
    </row>
    <row r="100" spans="1:21" ht="9" customHeight="1" x14ac:dyDescent="0.3">
      <c r="A100" s="72">
        <v>100</v>
      </c>
      <c r="B100" s="69" t="s">
        <v>150</v>
      </c>
    </row>
    <row r="101" spans="1:21" ht="9" customHeight="1" x14ac:dyDescent="0.3">
      <c r="A101" s="72">
        <v>101</v>
      </c>
      <c r="B101" s="69" t="s">
        <v>138</v>
      </c>
    </row>
    <row r="102" spans="1:21" ht="9" customHeight="1" x14ac:dyDescent="0.3">
      <c r="A102" s="72">
        <v>102</v>
      </c>
      <c r="B102" s="69" t="s">
        <v>135</v>
      </c>
    </row>
    <row r="103" spans="1:21" ht="9" customHeight="1" x14ac:dyDescent="0.3">
      <c r="A103" s="72">
        <v>103</v>
      </c>
      <c r="B103" s="69" t="s">
        <v>134</v>
      </c>
    </row>
    <row r="104" spans="1:21" ht="9" customHeight="1" x14ac:dyDescent="0.3">
      <c r="A104" s="72">
        <v>104</v>
      </c>
      <c r="B104" s="69" t="s">
        <v>152</v>
      </c>
    </row>
    <row r="105" spans="1:21" ht="9" customHeight="1" x14ac:dyDescent="0.3">
      <c r="A105" s="72">
        <v>105</v>
      </c>
      <c r="B105" s="69" t="s">
        <v>76</v>
      </c>
    </row>
    <row r="106" spans="1:21" ht="9" customHeight="1" x14ac:dyDescent="0.3">
      <c r="A106" s="72">
        <v>106</v>
      </c>
      <c r="B106" s="69" t="s">
        <v>103</v>
      </c>
    </row>
    <row r="107" spans="1:21" ht="9" customHeight="1" x14ac:dyDescent="0.3">
      <c r="A107"/>
    </row>
    <row r="108" spans="1:21" ht="9" customHeight="1" x14ac:dyDescent="0.3">
      <c r="A108"/>
    </row>
    <row r="109" spans="1:21" ht="7.8" customHeight="1" x14ac:dyDescent="0.3">
      <c r="A109" s="54">
        <v>108</v>
      </c>
      <c r="B109" s="50" t="s">
        <v>87</v>
      </c>
      <c r="C109" s="53" t="s">
        <v>331</v>
      </c>
      <c r="D109" s="53" t="s">
        <v>89</v>
      </c>
      <c r="E109" s="53" t="s">
        <v>196</v>
      </c>
      <c r="F109" s="52" t="s">
        <v>224</v>
      </c>
      <c r="G109" s="43" t="s">
        <v>3</v>
      </c>
      <c r="H109" s="44" t="s">
        <v>3</v>
      </c>
      <c r="I109" s="43" t="s">
        <v>3</v>
      </c>
      <c r="J109" s="43" t="s">
        <v>3</v>
      </c>
      <c r="K109" s="43" t="s">
        <v>3</v>
      </c>
      <c r="L109" s="38" t="str">
        <f t="shared" ref="L109:L172" si="0">_xlfn.CONCAT("Conceitos: ", B109)</f>
        <v>Conceitos: Arquitetura</v>
      </c>
      <c r="M109" s="38" t="str">
        <f t="shared" ref="M109:O172" si="1">_xlfn.CONCAT(C109," ")</f>
        <v xml:space="preserve">Arqui </v>
      </c>
      <c r="N109" s="38" t="str">
        <f t="shared" si="1"/>
        <v xml:space="preserve">Projeto.A </v>
      </c>
      <c r="O109" s="80" t="str">
        <f t="shared" si="1"/>
        <v xml:space="preserve">Conjunto </v>
      </c>
      <c r="P109" s="75" t="str">
        <f t="shared" ref="P109:P172" si="2">_xlfn.CONCAT(F109, )</f>
        <v>P_ifcElementAssembly</v>
      </c>
      <c r="Q109" s="38" t="str">
        <f t="shared" ref="Q109:Q172" si="3">_xlfn.CONCAT(SUBSTITUTE(L109, "null", " ")," ",SUBSTITUTE(M109, "null", " ")," ",SUBSTITUTE(N109, "null", " ")," ",SUBSTITUTE(O109, "null", " ")," ", SUBSTITUTE(F109, "null", " "))</f>
        <v>Conceitos: Arquitetura Arqui  Projeto.A  Conjunto  P_ifcElementAssembly</v>
      </c>
      <c r="R109" s="38" t="str">
        <f t="shared" ref="R109:R172" si="4">_xlfn.CONCAT("Consultar  ",S109)</f>
        <v>Consultar  -</v>
      </c>
      <c r="S109" s="76" t="s">
        <v>27</v>
      </c>
      <c r="T109" s="76" t="s">
        <v>27</v>
      </c>
      <c r="U109" s="42" t="str">
        <f t="shared" ref="U109:U172" si="5">_xlfn.CONCAT("Arqui-key_",A109)</f>
        <v>Arqui-key_108</v>
      </c>
    </row>
    <row r="110" spans="1:21" ht="7.8" customHeight="1" x14ac:dyDescent="0.3">
      <c r="A110" s="54">
        <v>109</v>
      </c>
      <c r="B110" s="50" t="s">
        <v>87</v>
      </c>
      <c r="C110" s="53" t="s">
        <v>331</v>
      </c>
      <c r="D110" s="53" t="s">
        <v>89</v>
      </c>
      <c r="E110" s="53" t="s">
        <v>197</v>
      </c>
      <c r="F110" s="52" t="s">
        <v>225</v>
      </c>
      <c r="G110" s="43" t="s">
        <v>3</v>
      </c>
      <c r="H110" s="44" t="s">
        <v>3</v>
      </c>
      <c r="I110" s="43" t="s">
        <v>3</v>
      </c>
      <c r="J110" s="43" t="s">
        <v>3</v>
      </c>
      <c r="K110" s="43" t="s">
        <v>3</v>
      </c>
      <c r="L110" s="38" t="str">
        <f t="shared" si="0"/>
        <v>Conceitos: Arquitetura</v>
      </c>
      <c r="M110" s="38" t="str">
        <f t="shared" si="1"/>
        <v xml:space="preserve">Arqui </v>
      </c>
      <c r="N110" s="38" t="str">
        <f t="shared" si="1"/>
        <v xml:space="preserve">Projeto.A </v>
      </c>
      <c r="O110" s="80" t="str">
        <f t="shared" si="1"/>
        <v xml:space="preserve">AudioVisual </v>
      </c>
      <c r="P110" s="75" t="str">
        <f t="shared" si="2"/>
        <v>P_ifcAudioVisuaIAppIiance</v>
      </c>
      <c r="Q110" s="38" t="str">
        <f t="shared" si="3"/>
        <v>Conceitos: Arquitetura Arqui  Projeto.A  AudioVisual  P_ifcAudioVisuaIAppIiance</v>
      </c>
      <c r="R110" s="38" t="str">
        <f t="shared" si="4"/>
        <v>Consultar  -</v>
      </c>
      <c r="S110" s="76" t="s">
        <v>27</v>
      </c>
      <c r="T110" s="76" t="s">
        <v>27</v>
      </c>
      <c r="U110" s="42" t="str">
        <f t="shared" si="5"/>
        <v>Arqui-key_109</v>
      </c>
    </row>
    <row r="111" spans="1:21" ht="7.8" customHeight="1" x14ac:dyDescent="0.3">
      <c r="A111" s="54">
        <v>110</v>
      </c>
      <c r="B111" s="50" t="s">
        <v>87</v>
      </c>
      <c r="C111" s="53" t="s">
        <v>331</v>
      </c>
      <c r="D111" s="53" t="s">
        <v>89</v>
      </c>
      <c r="E111" s="53" t="s">
        <v>198</v>
      </c>
      <c r="F111" s="53" t="s">
        <v>226</v>
      </c>
      <c r="G111" s="43" t="s">
        <v>3</v>
      </c>
      <c r="H111" s="44" t="s">
        <v>3</v>
      </c>
      <c r="I111" s="43" t="s">
        <v>3</v>
      </c>
      <c r="J111" s="43" t="s">
        <v>3</v>
      </c>
      <c r="K111" s="43" t="s">
        <v>3</v>
      </c>
      <c r="L111" s="38" t="str">
        <f t="shared" si="0"/>
        <v>Conceitos: Arquitetura</v>
      </c>
      <c r="M111" s="38" t="str">
        <f t="shared" si="1"/>
        <v xml:space="preserve">Arqui </v>
      </c>
      <c r="N111" s="38" t="str">
        <f t="shared" si="1"/>
        <v xml:space="preserve">Projeto.A </v>
      </c>
      <c r="O111" s="80" t="str">
        <f t="shared" si="1"/>
        <v xml:space="preserve">Piso </v>
      </c>
      <c r="P111" s="75" t="str">
        <f t="shared" si="2"/>
        <v>P_ifcSlab</v>
      </c>
      <c r="Q111" s="38" t="str">
        <f t="shared" si="3"/>
        <v>Conceitos: Arquitetura Arqui  Projeto.A  Piso  P_ifcSlab</v>
      </c>
      <c r="R111" s="38" t="str">
        <f t="shared" si="4"/>
        <v>Consultar  -</v>
      </c>
      <c r="S111" s="76" t="s">
        <v>27</v>
      </c>
      <c r="T111" s="76" t="s">
        <v>27</v>
      </c>
      <c r="U111" s="42" t="str">
        <f t="shared" si="5"/>
        <v>Arqui-key_110</v>
      </c>
    </row>
    <row r="112" spans="1:21" ht="7.8" customHeight="1" x14ac:dyDescent="0.3">
      <c r="A112" s="54">
        <v>111</v>
      </c>
      <c r="B112" s="50" t="s">
        <v>87</v>
      </c>
      <c r="C112" s="53" t="s">
        <v>331</v>
      </c>
      <c r="D112" s="53" t="s">
        <v>89</v>
      </c>
      <c r="E112" s="53" t="s">
        <v>199</v>
      </c>
      <c r="F112" s="52" t="s">
        <v>227</v>
      </c>
      <c r="G112" s="43" t="s">
        <v>3</v>
      </c>
      <c r="H112" s="44" t="s">
        <v>3</v>
      </c>
      <c r="I112" s="43" t="s">
        <v>3</v>
      </c>
      <c r="J112" s="43" t="s">
        <v>3</v>
      </c>
      <c r="K112" s="43" t="s">
        <v>3</v>
      </c>
      <c r="L112" s="38" t="str">
        <f t="shared" si="0"/>
        <v>Conceitos: Arquitetura</v>
      </c>
      <c r="M112" s="38" t="str">
        <f t="shared" si="1"/>
        <v xml:space="preserve">Arqui </v>
      </c>
      <c r="N112" s="38" t="str">
        <f t="shared" si="1"/>
        <v xml:space="preserve">Projeto.A </v>
      </c>
      <c r="O112" s="80" t="str">
        <f t="shared" si="1"/>
        <v xml:space="preserve">Mobiliário </v>
      </c>
      <c r="P112" s="75" t="str">
        <f t="shared" si="2"/>
        <v>P_ifcFurniture</v>
      </c>
      <c r="Q112" s="38" t="str">
        <f t="shared" si="3"/>
        <v>Conceitos: Arquitetura Arqui  Projeto.A  Mobiliário  P_ifcFurniture</v>
      </c>
      <c r="R112" s="38" t="str">
        <f t="shared" si="4"/>
        <v>Consultar  -</v>
      </c>
      <c r="S112" s="76" t="s">
        <v>27</v>
      </c>
      <c r="T112" s="76" t="s">
        <v>27</v>
      </c>
      <c r="U112" s="42" t="str">
        <f t="shared" si="5"/>
        <v>Arqui-key_111</v>
      </c>
    </row>
    <row r="113" spans="1:21" ht="7.8" customHeight="1" x14ac:dyDescent="0.3">
      <c r="A113" s="54">
        <v>112</v>
      </c>
      <c r="B113" s="50" t="s">
        <v>87</v>
      </c>
      <c r="C113" s="53" t="s">
        <v>331</v>
      </c>
      <c r="D113" s="53" t="s">
        <v>89</v>
      </c>
      <c r="E113" s="53" t="s">
        <v>218</v>
      </c>
      <c r="F113" s="52" t="s">
        <v>228</v>
      </c>
      <c r="G113" s="43" t="s">
        <v>3</v>
      </c>
      <c r="H113" s="44" t="s">
        <v>3</v>
      </c>
      <c r="I113" s="43" t="s">
        <v>3</v>
      </c>
      <c r="J113" s="43" t="s">
        <v>3</v>
      </c>
      <c r="K113" s="43" t="s">
        <v>3</v>
      </c>
      <c r="L113" s="38" t="str">
        <f t="shared" si="0"/>
        <v>Conceitos: Arquitetura</v>
      </c>
      <c r="M113" s="38" t="str">
        <f t="shared" si="1"/>
        <v xml:space="preserve">Arqui </v>
      </c>
      <c r="N113" s="38" t="str">
        <f t="shared" si="1"/>
        <v xml:space="preserve">Projeto.A </v>
      </c>
      <c r="O113" s="80" t="str">
        <f t="shared" si="1"/>
        <v xml:space="preserve">Forros </v>
      </c>
      <c r="P113" s="75" t="str">
        <f t="shared" si="2"/>
        <v>P_ifcCovering</v>
      </c>
      <c r="Q113" s="38" t="str">
        <f t="shared" si="3"/>
        <v>Conceitos: Arquitetura Arqui  Projeto.A  Forros  P_ifcCovering</v>
      </c>
      <c r="R113" s="38" t="str">
        <f t="shared" si="4"/>
        <v>Consultar  -</v>
      </c>
      <c r="S113" s="76" t="s">
        <v>27</v>
      </c>
      <c r="T113" s="76" t="s">
        <v>27</v>
      </c>
      <c r="U113" s="42" t="str">
        <f t="shared" si="5"/>
        <v>Arqui-key_112</v>
      </c>
    </row>
    <row r="114" spans="1:21" ht="7.8" customHeight="1" x14ac:dyDescent="0.3">
      <c r="A114" s="54">
        <v>113</v>
      </c>
      <c r="B114" s="50" t="s">
        <v>87</v>
      </c>
      <c r="C114" s="53" t="s">
        <v>331</v>
      </c>
      <c r="D114" s="53" t="s">
        <v>89</v>
      </c>
      <c r="E114" s="53" t="s">
        <v>200</v>
      </c>
      <c r="F114" s="52" t="s">
        <v>229</v>
      </c>
      <c r="G114" s="43" t="s">
        <v>3</v>
      </c>
      <c r="H114" s="44" t="s">
        <v>3</v>
      </c>
      <c r="I114" s="43" t="s">
        <v>3</v>
      </c>
      <c r="J114" s="43" t="s">
        <v>3</v>
      </c>
      <c r="K114" s="43" t="s">
        <v>3</v>
      </c>
      <c r="L114" s="38" t="str">
        <f t="shared" si="0"/>
        <v>Conceitos: Arquitetura</v>
      </c>
      <c r="M114" s="38" t="str">
        <f t="shared" si="1"/>
        <v xml:space="preserve">Arqui </v>
      </c>
      <c r="N114" s="38" t="str">
        <f t="shared" si="1"/>
        <v xml:space="preserve">Projeto.A </v>
      </c>
      <c r="O114" s="80" t="str">
        <f t="shared" si="1"/>
        <v xml:space="preserve">Sensor </v>
      </c>
      <c r="P114" s="75" t="str">
        <f t="shared" si="2"/>
        <v>P_ifcSensor</v>
      </c>
      <c r="Q114" s="38" t="str">
        <f t="shared" si="3"/>
        <v>Conceitos: Arquitetura Arqui  Projeto.A  Sensor  P_ifcSensor</v>
      </c>
      <c r="R114" s="38" t="str">
        <f t="shared" si="4"/>
        <v>Consultar  -</v>
      </c>
      <c r="S114" s="76" t="s">
        <v>27</v>
      </c>
      <c r="T114" s="76" t="s">
        <v>27</v>
      </c>
      <c r="U114" s="42" t="str">
        <f t="shared" si="5"/>
        <v>Arqui-key_113</v>
      </c>
    </row>
    <row r="115" spans="1:21" ht="7.8" customHeight="1" x14ac:dyDescent="0.3">
      <c r="A115" s="54">
        <v>114</v>
      </c>
      <c r="B115" s="50" t="s">
        <v>87</v>
      </c>
      <c r="C115" s="53" t="s">
        <v>331</v>
      </c>
      <c r="D115" s="53" t="s">
        <v>89</v>
      </c>
      <c r="E115" s="53" t="s">
        <v>201</v>
      </c>
      <c r="F115" s="52" t="s">
        <v>230</v>
      </c>
      <c r="G115" s="43" t="s">
        <v>3</v>
      </c>
      <c r="H115" s="44" t="s">
        <v>3</v>
      </c>
      <c r="I115" s="43" t="s">
        <v>3</v>
      </c>
      <c r="J115" s="43" t="s">
        <v>3</v>
      </c>
      <c r="K115" s="43" t="s">
        <v>3</v>
      </c>
      <c r="L115" s="38" t="str">
        <f t="shared" si="0"/>
        <v>Conceitos: Arquitetura</v>
      </c>
      <c r="M115" s="38" t="str">
        <f t="shared" si="1"/>
        <v xml:space="preserve">Arqui </v>
      </c>
      <c r="N115" s="38" t="str">
        <f t="shared" si="1"/>
        <v xml:space="preserve">Projeto.A </v>
      </c>
      <c r="O115" s="80" t="str">
        <f t="shared" si="1"/>
        <v xml:space="preserve">Telhado </v>
      </c>
      <c r="P115" s="75" t="str">
        <f t="shared" si="2"/>
        <v>P_ifcRoof</v>
      </c>
      <c r="Q115" s="38" t="str">
        <f t="shared" si="3"/>
        <v>Conceitos: Arquitetura Arqui  Projeto.A  Telhado  P_ifcRoof</v>
      </c>
      <c r="R115" s="38" t="str">
        <f t="shared" si="4"/>
        <v>Consultar  -</v>
      </c>
      <c r="S115" s="76" t="s">
        <v>27</v>
      </c>
      <c r="T115" s="76" t="s">
        <v>27</v>
      </c>
      <c r="U115" s="42" t="str">
        <f t="shared" si="5"/>
        <v>Arqui-key_114</v>
      </c>
    </row>
    <row r="116" spans="1:21" ht="7.8" customHeight="1" x14ac:dyDescent="0.3">
      <c r="A116" s="54">
        <v>115</v>
      </c>
      <c r="B116" s="50" t="s">
        <v>87</v>
      </c>
      <c r="C116" s="53" t="s">
        <v>331</v>
      </c>
      <c r="D116" s="53" t="s">
        <v>89</v>
      </c>
      <c r="E116" s="53" t="s">
        <v>202</v>
      </c>
      <c r="F116" s="52" t="s">
        <v>231</v>
      </c>
      <c r="G116" s="43" t="s">
        <v>3</v>
      </c>
      <c r="H116" s="44" t="s">
        <v>3</v>
      </c>
      <c r="I116" s="43" t="s">
        <v>3</v>
      </c>
      <c r="J116" s="43" t="s">
        <v>3</v>
      </c>
      <c r="K116" s="43" t="s">
        <v>3</v>
      </c>
      <c r="L116" s="38" t="str">
        <f t="shared" si="0"/>
        <v>Conceitos: Arquitetura</v>
      </c>
      <c r="M116" s="38" t="str">
        <f t="shared" si="1"/>
        <v xml:space="preserve">Arqui </v>
      </c>
      <c r="N116" s="38" t="str">
        <f t="shared" si="1"/>
        <v xml:space="preserve">Projeto.A </v>
      </c>
      <c r="O116" s="80" t="str">
        <f t="shared" si="1"/>
        <v xml:space="preserve">CurtainWall </v>
      </c>
      <c r="P116" s="75" t="str">
        <f t="shared" si="2"/>
        <v>P_ifcCurtainWaII</v>
      </c>
      <c r="Q116" s="38" t="str">
        <f t="shared" si="3"/>
        <v>Conceitos: Arquitetura Arqui  Projeto.A  CurtainWall  P_ifcCurtainWaII</v>
      </c>
      <c r="R116" s="38" t="str">
        <f t="shared" si="4"/>
        <v>Consultar  -</v>
      </c>
      <c r="S116" s="76" t="s">
        <v>27</v>
      </c>
      <c r="T116" s="76" t="s">
        <v>27</v>
      </c>
      <c r="U116" s="42" t="str">
        <f t="shared" si="5"/>
        <v>Arqui-key_115</v>
      </c>
    </row>
    <row r="117" spans="1:21" ht="7.8" customHeight="1" x14ac:dyDescent="0.3">
      <c r="A117" s="54">
        <v>116</v>
      </c>
      <c r="B117" s="50" t="s">
        <v>87</v>
      </c>
      <c r="C117" s="53" t="s">
        <v>331</v>
      </c>
      <c r="D117" s="53" t="s">
        <v>89</v>
      </c>
      <c r="E117" s="53" t="s">
        <v>223</v>
      </c>
      <c r="F117" s="52" t="s">
        <v>232</v>
      </c>
      <c r="G117" s="43" t="s">
        <v>3</v>
      </c>
      <c r="H117" s="44" t="s">
        <v>3</v>
      </c>
      <c r="I117" s="43" t="s">
        <v>3</v>
      </c>
      <c r="J117" s="43" t="s">
        <v>3</v>
      </c>
      <c r="K117" s="43" t="s">
        <v>3</v>
      </c>
      <c r="L117" s="38" t="str">
        <f t="shared" si="0"/>
        <v>Conceitos: Arquitetura</v>
      </c>
      <c r="M117" s="38" t="str">
        <f t="shared" si="1"/>
        <v xml:space="preserve">Arqui </v>
      </c>
      <c r="N117" s="38" t="str">
        <f t="shared" si="1"/>
        <v xml:space="preserve">Projeto.A </v>
      </c>
      <c r="O117" s="80" t="str">
        <f t="shared" si="1"/>
        <v xml:space="preserve">Esquadria </v>
      </c>
      <c r="P117" s="75" t="str">
        <f t="shared" si="2"/>
        <v>P_ifcDoor</v>
      </c>
      <c r="Q117" s="38" t="str">
        <f t="shared" si="3"/>
        <v>Conceitos: Arquitetura Arqui  Projeto.A  Esquadria  P_ifcDoor</v>
      </c>
      <c r="R117" s="38" t="str">
        <f t="shared" si="4"/>
        <v>Consultar  -</v>
      </c>
      <c r="S117" s="76" t="s">
        <v>27</v>
      </c>
      <c r="T117" s="76" t="s">
        <v>27</v>
      </c>
      <c r="U117" s="42" t="str">
        <f t="shared" si="5"/>
        <v>Arqui-key_116</v>
      </c>
    </row>
    <row r="118" spans="1:21" ht="7.8" customHeight="1" x14ac:dyDescent="0.3">
      <c r="A118" s="54">
        <v>117</v>
      </c>
      <c r="B118" s="50" t="s">
        <v>87</v>
      </c>
      <c r="C118" s="53" t="s">
        <v>331</v>
      </c>
      <c r="D118" s="53" t="s">
        <v>89</v>
      </c>
      <c r="E118" s="53" t="s">
        <v>221</v>
      </c>
      <c r="F118" s="74" t="s">
        <v>233</v>
      </c>
      <c r="G118" s="43" t="s">
        <v>3</v>
      </c>
      <c r="H118" s="44" t="s">
        <v>3</v>
      </c>
      <c r="I118" s="43" t="s">
        <v>3</v>
      </c>
      <c r="J118" s="43" t="s">
        <v>3</v>
      </c>
      <c r="K118" s="43" t="s">
        <v>3</v>
      </c>
      <c r="L118" s="38" t="str">
        <f t="shared" si="0"/>
        <v>Conceitos: Arquitetura</v>
      </c>
      <c r="M118" s="38" t="str">
        <f t="shared" si="1"/>
        <v xml:space="preserve">Arqui </v>
      </c>
      <c r="N118" s="38" t="str">
        <f t="shared" si="1"/>
        <v xml:space="preserve">Projeto.A </v>
      </c>
      <c r="O118" s="80" t="str">
        <f t="shared" si="1"/>
        <v xml:space="preserve">Equipamento </v>
      </c>
      <c r="P118" s="75" t="str">
        <f t="shared" si="2"/>
        <v>P_ifcElectricAppliance</v>
      </c>
      <c r="Q118" s="38" t="str">
        <f t="shared" si="3"/>
        <v>Conceitos: Arquitetura Arqui  Projeto.A  Equipamento  P_ifcElectricAppliance</v>
      </c>
      <c r="R118" s="38" t="str">
        <f t="shared" si="4"/>
        <v>Consultar  -</v>
      </c>
      <c r="S118" s="76" t="s">
        <v>27</v>
      </c>
      <c r="T118" s="76" t="s">
        <v>27</v>
      </c>
      <c r="U118" s="42" t="str">
        <f t="shared" si="5"/>
        <v>Arqui-key_117</v>
      </c>
    </row>
    <row r="119" spans="1:21" ht="7.8" customHeight="1" x14ac:dyDescent="0.3">
      <c r="A119" s="54">
        <v>118</v>
      </c>
      <c r="B119" s="50" t="s">
        <v>87</v>
      </c>
      <c r="C119" s="53" t="s">
        <v>331</v>
      </c>
      <c r="D119" s="53" t="s">
        <v>89</v>
      </c>
      <c r="E119" s="53" t="s">
        <v>217</v>
      </c>
      <c r="F119" s="52" t="s">
        <v>234</v>
      </c>
      <c r="G119" s="43" t="s">
        <v>3</v>
      </c>
      <c r="H119" s="44" t="s">
        <v>3</v>
      </c>
      <c r="I119" s="43" t="s">
        <v>3</v>
      </c>
      <c r="J119" s="43" t="s">
        <v>3</v>
      </c>
      <c r="K119" s="43" t="s">
        <v>3</v>
      </c>
      <c r="L119" s="38" t="str">
        <f t="shared" si="0"/>
        <v>Conceitos: Arquitetura</v>
      </c>
      <c r="M119" s="38" t="str">
        <f t="shared" si="1"/>
        <v xml:space="preserve">Arqui </v>
      </c>
      <c r="N119" s="38" t="str">
        <f t="shared" si="1"/>
        <v xml:space="preserve">Projeto.A </v>
      </c>
      <c r="O119" s="80" t="str">
        <f t="shared" si="1"/>
        <v xml:space="preserve">Incêndio </v>
      </c>
      <c r="P119" s="75" t="str">
        <f t="shared" si="2"/>
        <v>P_ifcFireSuppressionTerminaI</v>
      </c>
      <c r="Q119" s="38" t="str">
        <f t="shared" si="3"/>
        <v>Conceitos: Arquitetura Arqui  Projeto.A  Incêndio  P_ifcFireSuppressionTerminaI</v>
      </c>
      <c r="R119" s="38" t="str">
        <f t="shared" si="4"/>
        <v>Consultar  -</v>
      </c>
      <c r="S119" s="76" t="s">
        <v>27</v>
      </c>
      <c r="T119" s="76" t="s">
        <v>27</v>
      </c>
      <c r="U119" s="42" t="str">
        <f t="shared" si="5"/>
        <v>Arqui-key_118</v>
      </c>
    </row>
    <row r="120" spans="1:21" ht="7.8" customHeight="1" x14ac:dyDescent="0.3">
      <c r="A120" s="54">
        <v>119</v>
      </c>
      <c r="B120" s="50" t="s">
        <v>87</v>
      </c>
      <c r="C120" s="53" t="s">
        <v>331</v>
      </c>
      <c r="D120" s="53" t="s">
        <v>89</v>
      </c>
      <c r="E120" s="53" t="s">
        <v>199</v>
      </c>
      <c r="F120" s="52" t="s">
        <v>235</v>
      </c>
      <c r="G120" s="43" t="s">
        <v>3</v>
      </c>
      <c r="H120" s="44" t="s">
        <v>3</v>
      </c>
      <c r="I120" s="43" t="s">
        <v>3</v>
      </c>
      <c r="J120" s="43" t="s">
        <v>3</v>
      </c>
      <c r="K120" s="43" t="s">
        <v>3</v>
      </c>
      <c r="L120" s="38" t="str">
        <f t="shared" si="0"/>
        <v>Conceitos: Arquitetura</v>
      </c>
      <c r="M120" s="38" t="str">
        <f t="shared" si="1"/>
        <v xml:space="preserve">Arqui </v>
      </c>
      <c r="N120" s="38" t="str">
        <f t="shared" si="1"/>
        <v xml:space="preserve">Projeto.A </v>
      </c>
      <c r="O120" s="80" t="str">
        <f t="shared" si="1"/>
        <v xml:space="preserve">Mobiliário </v>
      </c>
      <c r="P120" s="75" t="str">
        <f t="shared" si="2"/>
        <v>P_ifcSystemFurnitureElement</v>
      </c>
      <c r="Q120" s="38" t="str">
        <f t="shared" si="3"/>
        <v>Conceitos: Arquitetura Arqui  Projeto.A  Mobiliário  P_ifcSystemFurnitureElement</v>
      </c>
      <c r="R120" s="38" t="str">
        <f t="shared" si="4"/>
        <v>Consultar  -</v>
      </c>
      <c r="S120" s="76" t="s">
        <v>27</v>
      </c>
      <c r="T120" s="76" t="s">
        <v>27</v>
      </c>
      <c r="U120" s="42" t="str">
        <f t="shared" si="5"/>
        <v>Arqui-key_119</v>
      </c>
    </row>
    <row r="121" spans="1:21" ht="7.8" customHeight="1" x14ac:dyDescent="0.3">
      <c r="A121" s="54">
        <v>120</v>
      </c>
      <c r="B121" s="50" t="s">
        <v>87</v>
      </c>
      <c r="C121" s="53" t="s">
        <v>331</v>
      </c>
      <c r="D121" s="53" t="s">
        <v>89</v>
      </c>
      <c r="E121" s="53" t="s">
        <v>204</v>
      </c>
      <c r="F121" s="52" t="s">
        <v>236</v>
      </c>
      <c r="G121" s="43" t="s">
        <v>3</v>
      </c>
      <c r="H121" s="44" t="s">
        <v>3</v>
      </c>
      <c r="I121" s="43" t="s">
        <v>3</v>
      </c>
      <c r="J121" s="43" t="s">
        <v>3</v>
      </c>
      <c r="K121" s="43" t="s">
        <v>3</v>
      </c>
      <c r="L121" s="38" t="str">
        <f t="shared" si="0"/>
        <v>Conceitos: Arquitetura</v>
      </c>
      <c r="M121" s="38" t="str">
        <f t="shared" si="1"/>
        <v xml:space="preserve">Arqui </v>
      </c>
      <c r="N121" s="38" t="str">
        <f t="shared" si="1"/>
        <v xml:space="preserve">Projeto.A </v>
      </c>
      <c r="O121" s="80" t="str">
        <f t="shared" si="1"/>
        <v xml:space="preserve">Geral </v>
      </c>
      <c r="P121" s="75" t="str">
        <f t="shared" si="2"/>
        <v>P_ifcBuiIdingEIementProxy</v>
      </c>
      <c r="Q121" s="38" t="str">
        <f t="shared" si="3"/>
        <v>Conceitos: Arquitetura Arqui  Projeto.A  Geral  P_ifcBuiIdingEIementProxy</v>
      </c>
      <c r="R121" s="38" t="str">
        <f t="shared" si="4"/>
        <v>Consultar  -</v>
      </c>
      <c r="S121" s="76" t="s">
        <v>27</v>
      </c>
      <c r="T121" s="76" t="s">
        <v>27</v>
      </c>
      <c r="U121" s="42" t="str">
        <f t="shared" si="5"/>
        <v>Arqui-key_120</v>
      </c>
    </row>
    <row r="122" spans="1:21" ht="7.8" customHeight="1" x14ac:dyDescent="0.3">
      <c r="A122" s="54">
        <v>121</v>
      </c>
      <c r="B122" s="50" t="s">
        <v>87</v>
      </c>
      <c r="C122" s="53" t="s">
        <v>331</v>
      </c>
      <c r="D122" s="53" t="s">
        <v>89</v>
      </c>
      <c r="E122" s="53" t="s">
        <v>216</v>
      </c>
      <c r="F122" s="52" t="s">
        <v>237</v>
      </c>
      <c r="G122" s="43" t="s">
        <v>3</v>
      </c>
      <c r="H122" s="44" t="s">
        <v>3</v>
      </c>
      <c r="I122" s="43" t="s">
        <v>3</v>
      </c>
      <c r="J122" s="43" t="s">
        <v>3</v>
      </c>
      <c r="K122" s="43" t="s">
        <v>3</v>
      </c>
      <c r="L122" s="38" t="str">
        <f t="shared" si="0"/>
        <v>Conceitos: Arquitetura</v>
      </c>
      <c r="M122" s="38" t="str">
        <f t="shared" si="1"/>
        <v xml:space="preserve">Arqui </v>
      </c>
      <c r="N122" s="38" t="str">
        <f t="shared" si="1"/>
        <v xml:space="preserve">Projeto.A </v>
      </c>
      <c r="O122" s="80" t="str">
        <f t="shared" si="1"/>
        <v xml:space="preserve">Eixos </v>
      </c>
      <c r="P122" s="75" t="str">
        <f t="shared" si="2"/>
        <v>P_ifcGrid</v>
      </c>
      <c r="Q122" s="38" t="str">
        <f t="shared" si="3"/>
        <v>Conceitos: Arquitetura Arqui  Projeto.A  Eixos  P_ifcGrid</v>
      </c>
      <c r="R122" s="38" t="str">
        <f t="shared" si="4"/>
        <v>Consultar  -</v>
      </c>
      <c r="S122" s="76" t="s">
        <v>27</v>
      </c>
      <c r="T122" s="76" t="s">
        <v>27</v>
      </c>
      <c r="U122" s="42" t="str">
        <f t="shared" si="5"/>
        <v>Arqui-key_121</v>
      </c>
    </row>
    <row r="123" spans="1:21" ht="7.8" customHeight="1" x14ac:dyDescent="0.3">
      <c r="A123" s="54">
        <v>122</v>
      </c>
      <c r="B123" s="50" t="s">
        <v>87</v>
      </c>
      <c r="C123" s="53" t="s">
        <v>331</v>
      </c>
      <c r="D123" s="53" t="s">
        <v>89</v>
      </c>
      <c r="E123" s="53" t="s">
        <v>208</v>
      </c>
      <c r="F123" s="52" t="s">
        <v>238</v>
      </c>
      <c r="G123" s="43" t="s">
        <v>3</v>
      </c>
      <c r="H123" s="44" t="s">
        <v>3</v>
      </c>
      <c r="I123" s="43" t="s">
        <v>3</v>
      </c>
      <c r="J123" s="43" t="s">
        <v>3</v>
      </c>
      <c r="K123" s="43" t="s">
        <v>3</v>
      </c>
      <c r="L123" s="38" t="str">
        <f t="shared" si="0"/>
        <v>Conceitos: Arquitetura</v>
      </c>
      <c r="M123" s="38" t="str">
        <f t="shared" si="1"/>
        <v xml:space="preserve">Arqui </v>
      </c>
      <c r="N123" s="38" t="str">
        <f t="shared" si="1"/>
        <v xml:space="preserve">Projeto.A </v>
      </c>
      <c r="O123" s="80" t="str">
        <f t="shared" si="1"/>
        <v xml:space="preserve">Corrimão </v>
      </c>
      <c r="P123" s="75" t="str">
        <f t="shared" si="2"/>
        <v>P_ifcMember</v>
      </c>
      <c r="Q123" s="38" t="str">
        <f t="shared" si="3"/>
        <v>Conceitos: Arquitetura Arqui  Projeto.A  Corrimão  P_ifcMember</v>
      </c>
      <c r="R123" s="38" t="str">
        <f t="shared" si="4"/>
        <v>Consultar  -</v>
      </c>
      <c r="S123" s="76" t="s">
        <v>27</v>
      </c>
      <c r="T123" s="76" t="s">
        <v>27</v>
      </c>
      <c r="U123" s="42" t="str">
        <f t="shared" si="5"/>
        <v>Arqui-key_122</v>
      </c>
    </row>
    <row r="124" spans="1:21" ht="7.8" customHeight="1" x14ac:dyDescent="0.3">
      <c r="A124" s="54">
        <v>123</v>
      </c>
      <c r="B124" s="50" t="s">
        <v>87</v>
      </c>
      <c r="C124" s="53" t="s">
        <v>331</v>
      </c>
      <c r="D124" s="53" t="s">
        <v>89</v>
      </c>
      <c r="E124" s="53" t="s">
        <v>203</v>
      </c>
      <c r="F124" s="52" t="s">
        <v>239</v>
      </c>
      <c r="G124" s="43" t="s">
        <v>3</v>
      </c>
      <c r="H124" s="44" t="s">
        <v>3</v>
      </c>
      <c r="I124" s="43" t="s">
        <v>3</v>
      </c>
      <c r="J124" s="43" t="s">
        <v>3</v>
      </c>
      <c r="K124" s="43" t="s">
        <v>3</v>
      </c>
      <c r="L124" s="38" t="str">
        <f t="shared" si="0"/>
        <v>Conceitos: Arquitetura</v>
      </c>
      <c r="M124" s="38" t="str">
        <f t="shared" si="1"/>
        <v xml:space="preserve">Arqui </v>
      </c>
      <c r="N124" s="38" t="str">
        <f t="shared" si="1"/>
        <v xml:space="preserve">Projeto.A </v>
      </c>
      <c r="O124" s="80" t="str">
        <f t="shared" si="1"/>
        <v xml:space="preserve">Andar </v>
      </c>
      <c r="P124" s="75" t="str">
        <f t="shared" si="2"/>
        <v>P_ifcBuildingStorey</v>
      </c>
      <c r="Q124" s="38" t="str">
        <f t="shared" si="3"/>
        <v>Conceitos: Arquitetura Arqui  Projeto.A  Andar  P_ifcBuildingStorey</v>
      </c>
      <c r="R124" s="38" t="str">
        <f t="shared" si="4"/>
        <v>Consultar  -</v>
      </c>
      <c r="S124" s="76" t="s">
        <v>27</v>
      </c>
      <c r="T124" s="76" t="s">
        <v>27</v>
      </c>
      <c r="U124" s="42" t="str">
        <f t="shared" si="5"/>
        <v>Arqui-key_123</v>
      </c>
    </row>
    <row r="125" spans="1:21" ht="7.8" customHeight="1" x14ac:dyDescent="0.3">
      <c r="A125" s="54">
        <v>124</v>
      </c>
      <c r="B125" s="50" t="s">
        <v>87</v>
      </c>
      <c r="C125" s="53" t="s">
        <v>331</v>
      </c>
      <c r="D125" s="53" t="s">
        <v>89</v>
      </c>
      <c r="E125" s="53" t="s">
        <v>206</v>
      </c>
      <c r="F125" s="52" t="s">
        <v>240</v>
      </c>
      <c r="G125" s="43" t="s">
        <v>3</v>
      </c>
      <c r="H125" s="44" t="s">
        <v>3</v>
      </c>
      <c r="I125" s="43" t="s">
        <v>3</v>
      </c>
      <c r="J125" s="43" t="s">
        <v>3</v>
      </c>
      <c r="K125" s="43" t="s">
        <v>3</v>
      </c>
      <c r="L125" s="38" t="str">
        <f t="shared" si="0"/>
        <v>Conceitos: Arquitetura</v>
      </c>
      <c r="M125" s="38" t="str">
        <f t="shared" si="1"/>
        <v xml:space="preserve">Arqui </v>
      </c>
      <c r="N125" s="38" t="str">
        <f t="shared" si="1"/>
        <v xml:space="preserve">Projeto.A </v>
      </c>
      <c r="O125" s="80" t="str">
        <f t="shared" si="1"/>
        <v xml:space="preserve">Elétrica </v>
      </c>
      <c r="P125" s="75" t="str">
        <f t="shared" si="2"/>
        <v>P_ifcSwitchingDevice</v>
      </c>
      <c r="Q125" s="38" t="str">
        <f t="shared" si="3"/>
        <v>Conceitos: Arquitetura Arqui  Projeto.A  Elétrica  P_ifcSwitchingDevice</v>
      </c>
      <c r="R125" s="38" t="str">
        <f t="shared" si="4"/>
        <v>Consultar  -</v>
      </c>
      <c r="S125" s="76" t="s">
        <v>27</v>
      </c>
      <c r="T125" s="76" t="s">
        <v>27</v>
      </c>
      <c r="U125" s="42" t="str">
        <f t="shared" si="5"/>
        <v>Arqui-key_124</v>
      </c>
    </row>
    <row r="126" spans="1:21" ht="7.8" customHeight="1" x14ac:dyDescent="0.3">
      <c r="A126" s="54">
        <v>125</v>
      </c>
      <c r="B126" s="50" t="s">
        <v>87</v>
      </c>
      <c r="C126" s="53" t="s">
        <v>331</v>
      </c>
      <c r="D126" s="53" t="s">
        <v>89</v>
      </c>
      <c r="E126" s="53" t="s">
        <v>206</v>
      </c>
      <c r="F126" s="52" t="s">
        <v>241</v>
      </c>
      <c r="G126" s="43" t="s">
        <v>3</v>
      </c>
      <c r="H126" s="44" t="s">
        <v>3</v>
      </c>
      <c r="I126" s="43" t="s">
        <v>3</v>
      </c>
      <c r="J126" s="43" t="s">
        <v>3</v>
      </c>
      <c r="K126" s="43" t="s">
        <v>3</v>
      </c>
      <c r="L126" s="38" t="str">
        <f t="shared" si="0"/>
        <v>Conceitos: Arquitetura</v>
      </c>
      <c r="M126" s="38" t="str">
        <f t="shared" si="1"/>
        <v xml:space="preserve">Arqui </v>
      </c>
      <c r="N126" s="38" t="str">
        <f t="shared" si="1"/>
        <v xml:space="preserve">Projeto.A </v>
      </c>
      <c r="O126" s="80" t="str">
        <f t="shared" si="1"/>
        <v xml:space="preserve">Elétrica </v>
      </c>
      <c r="P126" s="75" t="str">
        <f t="shared" si="2"/>
        <v>P_ifcLightFixture</v>
      </c>
      <c r="Q126" s="38" t="str">
        <f t="shared" si="3"/>
        <v>Conceitos: Arquitetura Arqui  Projeto.A  Elétrica  P_ifcLightFixture</v>
      </c>
      <c r="R126" s="38" t="str">
        <f t="shared" si="4"/>
        <v>Consultar  -</v>
      </c>
      <c r="S126" s="76" t="s">
        <v>27</v>
      </c>
      <c r="T126" s="76" t="s">
        <v>27</v>
      </c>
      <c r="U126" s="42" t="str">
        <f t="shared" si="5"/>
        <v>Arqui-key_125</v>
      </c>
    </row>
    <row r="127" spans="1:21" ht="7.8" customHeight="1" x14ac:dyDescent="0.3">
      <c r="A127" s="54">
        <v>126</v>
      </c>
      <c r="B127" s="50" t="s">
        <v>87</v>
      </c>
      <c r="C127" s="53" t="s">
        <v>331</v>
      </c>
      <c r="D127" s="53" t="s">
        <v>89</v>
      </c>
      <c r="E127" s="53" t="s">
        <v>205</v>
      </c>
      <c r="F127" s="52" t="s">
        <v>242</v>
      </c>
      <c r="G127" s="43" t="s">
        <v>3</v>
      </c>
      <c r="H127" s="44" t="s">
        <v>3</v>
      </c>
      <c r="I127" s="43" t="s">
        <v>3</v>
      </c>
      <c r="J127" s="43" t="s">
        <v>3</v>
      </c>
      <c r="K127" s="43" t="s">
        <v>3</v>
      </c>
      <c r="L127" s="38" t="str">
        <f t="shared" si="0"/>
        <v>Conceitos: Arquitetura</v>
      </c>
      <c r="M127" s="38" t="str">
        <f t="shared" si="1"/>
        <v xml:space="preserve">Arqui </v>
      </c>
      <c r="N127" s="38" t="str">
        <f t="shared" si="1"/>
        <v xml:space="preserve">Projeto.A </v>
      </c>
      <c r="O127" s="80" t="str">
        <f t="shared" si="1"/>
        <v xml:space="preserve">Material </v>
      </c>
      <c r="P127" s="75" t="str">
        <f t="shared" si="2"/>
        <v>P_ifcMaterial</v>
      </c>
      <c r="Q127" s="38" t="str">
        <f t="shared" si="3"/>
        <v>Conceitos: Arquitetura Arqui  Projeto.A  Material  P_ifcMaterial</v>
      </c>
      <c r="R127" s="38" t="str">
        <f t="shared" si="4"/>
        <v>Consultar  -</v>
      </c>
      <c r="S127" s="76" t="s">
        <v>27</v>
      </c>
      <c r="T127" s="76" t="s">
        <v>27</v>
      </c>
      <c r="U127" s="42" t="str">
        <f t="shared" si="5"/>
        <v>Arqui-key_126</v>
      </c>
    </row>
    <row r="128" spans="1:21" ht="7.8" customHeight="1" x14ac:dyDescent="0.3">
      <c r="A128" s="54">
        <v>127</v>
      </c>
      <c r="B128" s="50" t="s">
        <v>87</v>
      </c>
      <c r="C128" s="53" t="s">
        <v>331</v>
      </c>
      <c r="D128" s="53" t="s">
        <v>89</v>
      </c>
      <c r="E128" s="53" t="s">
        <v>221</v>
      </c>
      <c r="F128" s="52" t="s">
        <v>243</v>
      </c>
      <c r="G128" s="43" t="s">
        <v>3</v>
      </c>
      <c r="H128" s="44" t="s">
        <v>3</v>
      </c>
      <c r="I128" s="43" t="s">
        <v>3</v>
      </c>
      <c r="J128" s="43" t="s">
        <v>3</v>
      </c>
      <c r="K128" s="43" t="s">
        <v>3</v>
      </c>
      <c r="L128" s="38" t="str">
        <f t="shared" si="0"/>
        <v>Conceitos: Arquitetura</v>
      </c>
      <c r="M128" s="38" t="str">
        <f t="shared" si="1"/>
        <v xml:space="preserve">Arqui </v>
      </c>
      <c r="N128" s="38" t="str">
        <f t="shared" si="1"/>
        <v xml:space="preserve">Projeto.A </v>
      </c>
      <c r="O128" s="80" t="str">
        <f t="shared" si="1"/>
        <v xml:space="preserve">Equipamento </v>
      </c>
      <c r="P128" s="75" t="str">
        <f t="shared" si="2"/>
        <v>P_ifcBoiIer</v>
      </c>
      <c r="Q128" s="38" t="str">
        <f t="shared" si="3"/>
        <v>Conceitos: Arquitetura Arqui  Projeto.A  Equipamento  P_ifcBoiIer</v>
      </c>
      <c r="R128" s="38" t="str">
        <f t="shared" si="4"/>
        <v>Consultar  -</v>
      </c>
      <c r="S128" s="76" t="s">
        <v>27</v>
      </c>
      <c r="T128" s="76" t="s">
        <v>27</v>
      </c>
      <c r="U128" s="42" t="str">
        <f t="shared" si="5"/>
        <v>Arqui-key_127</v>
      </c>
    </row>
    <row r="129" spans="1:21" ht="7.8" customHeight="1" x14ac:dyDescent="0.3">
      <c r="A129" s="54">
        <v>128</v>
      </c>
      <c r="B129" s="50" t="s">
        <v>87</v>
      </c>
      <c r="C129" s="53" t="s">
        <v>331</v>
      </c>
      <c r="D129" s="53" t="s">
        <v>89</v>
      </c>
      <c r="E129" s="53" t="s">
        <v>215</v>
      </c>
      <c r="F129" s="52" t="s">
        <v>244</v>
      </c>
      <c r="G129" s="43" t="s">
        <v>3</v>
      </c>
      <c r="H129" s="44" t="s">
        <v>3</v>
      </c>
      <c r="I129" s="43" t="s">
        <v>3</v>
      </c>
      <c r="J129" s="43" t="s">
        <v>3</v>
      </c>
      <c r="K129" s="43" t="s">
        <v>3</v>
      </c>
      <c r="L129" s="38" t="str">
        <f t="shared" si="0"/>
        <v>Conceitos: Arquitetura</v>
      </c>
      <c r="M129" s="38" t="str">
        <f t="shared" si="1"/>
        <v xml:space="preserve">Arqui </v>
      </c>
      <c r="N129" s="38" t="str">
        <f t="shared" si="1"/>
        <v xml:space="preserve">Projeto.A </v>
      </c>
      <c r="O129" s="80" t="str">
        <f t="shared" si="1"/>
        <v xml:space="preserve">Hospitalar </v>
      </c>
      <c r="P129" s="75" t="str">
        <f t="shared" si="2"/>
        <v>P_ifcMedicaIDevice</v>
      </c>
      <c r="Q129" s="38" t="str">
        <f t="shared" si="3"/>
        <v>Conceitos: Arquitetura Arqui  Projeto.A  Hospitalar  P_ifcMedicaIDevice</v>
      </c>
      <c r="R129" s="38" t="str">
        <f t="shared" si="4"/>
        <v>Consultar  -</v>
      </c>
      <c r="S129" s="76" t="s">
        <v>27</v>
      </c>
      <c r="T129" s="76" t="s">
        <v>27</v>
      </c>
      <c r="U129" s="42" t="str">
        <f t="shared" si="5"/>
        <v>Arqui-key_128</v>
      </c>
    </row>
    <row r="130" spans="1:21" ht="7.8" customHeight="1" x14ac:dyDescent="0.3">
      <c r="A130" s="54">
        <v>129</v>
      </c>
      <c r="B130" s="50" t="s">
        <v>87</v>
      </c>
      <c r="C130" s="53" t="s">
        <v>331</v>
      </c>
      <c r="D130" s="53" t="s">
        <v>89</v>
      </c>
      <c r="E130" s="53" t="s">
        <v>207</v>
      </c>
      <c r="F130" s="52" t="s">
        <v>245</v>
      </c>
      <c r="G130" s="43" t="s">
        <v>3</v>
      </c>
      <c r="H130" s="44" t="s">
        <v>3</v>
      </c>
      <c r="I130" s="43" t="s">
        <v>3</v>
      </c>
      <c r="J130" s="43" t="s">
        <v>3</v>
      </c>
      <c r="K130" s="43" t="s">
        <v>3</v>
      </c>
      <c r="L130" s="38" t="str">
        <f t="shared" si="0"/>
        <v>Conceitos: Arquitetura</v>
      </c>
      <c r="M130" s="38" t="str">
        <f t="shared" si="1"/>
        <v xml:space="preserve">Arqui </v>
      </c>
      <c r="N130" s="38" t="str">
        <f t="shared" si="1"/>
        <v xml:space="preserve">Projeto.A </v>
      </c>
      <c r="O130" s="80" t="str">
        <f t="shared" si="1"/>
        <v xml:space="preserve">Geo </v>
      </c>
      <c r="P130" s="75" t="str">
        <f t="shared" si="2"/>
        <v>P_ifcGeographicEIement</v>
      </c>
      <c r="Q130" s="38" t="str">
        <f t="shared" si="3"/>
        <v>Conceitos: Arquitetura Arqui  Projeto.A  Geo  P_ifcGeographicEIement</v>
      </c>
      <c r="R130" s="38" t="str">
        <f t="shared" si="4"/>
        <v>Consultar  -</v>
      </c>
      <c r="S130" s="76" t="s">
        <v>27</v>
      </c>
      <c r="T130" s="76" t="s">
        <v>27</v>
      </c>
      <c r="U130" s="42" t="str">
        <f t="shared" si="5"/>
        <v>Arqui-key_129</v>
      </c>
    </row>
    <row r="131" spans="1:21" ht="7.8" customHeight="1" x14ac:dyDescent="0.3">
      <c r="A131" s="54">
        <v>130</v>
      </c>
      <c r="B131" s="50" t="s">
        <v>87</v>
      </c>
      <c r="C131" s="53" t="s">
        <v>331</v>
      </c>
      <c r="D131" s="53" t="s">
        <v>89</v>
      </c>
      <c r="E131" s="53" t="s">
        <v>221</v>
      </c>
      <c r="F131" s="52" t="s">
        <v>246</v>
      </c>
      <c r="G131" s="43" t="s">
        <v>3</v>
      </c>
      <c r="H131" s="44" t="s">
        <v>3</v>
      </c>
      <c r="I131" s="43" t="s">
        <v>3</v>
      </c>
      <c r="J131" s="43" t="s">
        <v>3</v>
      </c>
      <c r="K131" s="43" t="s">
        <v>3</v>
      </c>
      <c r="L131" s="38" t="str">
        <f t="shared" si="0"/>
        <v>Conceitos: Arquitetura</v>
      </c>
      <c r="M131" s="38" t="str">
        <f t="shared" si="1"/>
        <v xml:space="preserve">Arqui </v>
      </c>
      <c r="N131" s="38" t="str">
        <f t="shared" si="1"/>
        <v xml:space="preserve">Projeto.A </v>
      </c>
      <c r="O131" s="80" t="str">
        <f t="shared" si="1"/>
        <v xml:space="preserve">Equipamento </v>
      </c>
      <c r="P131" s="75" t="str">
        <f t="shared" si="2"/>
        <v>P_ifcSanitaryTerminaI</v>
      </c>
      <c r="Q131" s="38" t="str">
        <f t="shared" si="3"/>
        <v>Conceitos: Arquitetura Arqui  Projeto.A  Equipamento  P_ifcSanitaryTerminaI</v>
      </c>
      <c r="R131" s="38" t="str">
        <f t="shared" si="4"/>
        <v>Consultar  -</v>
      </c>
      <c r="S131" s="76" t="s">
        <v>27</v>
      </c>
      <c r="T131" s="76" t="s">
        <v>27</v>
      </c>
      <c r="U131" s="42" t="str">
        <f t="shared" si="5"/>
        <v>Arqui-key_130</v>
      </c>
    </row>
    <row r="132" spans="1:21" ht="7.8" customHeight="1" x14ac:dyDescent="0.3">
      <c r="A132" s="54">
        <v>131</v>
      </c>
      <c r="B132" s="50" t="s">
        <v>87</v>
      </c>
      <c r="C132" s="53" t="s">
        <v>331</v>
      </c>
      <c r="D132" s="53" t="s">
        <v>89</v>
      </c>
      <c r="E132" s="53" t="s">
        <v>221</v>
      </c>
      <c r="F132" s="52" t="s">
        <v>247</v>
      </c>
      <c r="G132" s="43" t="s">
        <v>3</v>
      </c>
      <c r="H132" s="44" t="s">
        <v>3</v>
      </c>
      <c r="I132" s="43" t="s">
        <v>3</v>
      </c>
      <c r="J132" s="43" t="s">
        <v>3</v>
      </c>
      <c r="K132" s="43" t="s">
        <v>3</v>
      </c>
      <c r="L132" s="38" t="str">
        <f t="shared" si="0"/>
        <v>Conceitos: Arquitetura</v>
      </c>
      <c r="M132" s="38" t="str">
        <f t="shared" si="1"/>
        <v xml:space="preserve">Arqui </v>
      </c>
      <c r="N132" s="38" t="str">
        <f t="shared" si="1"/>
        <v xml:space="preserve">Projeto.A </v>
      </c>
      <c r="O132" s="80" t="str">
        <f t="shared" si="1"/>
        <v xml:space="preserve">Equipamento </v>
      </c>
      <c r="P132" s="75" t="str">
        <f t="shared" si="2"/>
        <v>P_ifcWasteTerminal</v>
      </c>
      <c r="Q132" s="38" t="str">
        <f t="shared" si="3"/>
        <v>Conceitos: Arquitetura Arqui  Projeto.A  Equipamento  P_ifcWasteTerminal</v>
      </c>
      <c r="R132" s="38" t="str">
        <f t="shared" si="4"/>
        <v>Consultar  -</v>
      </c>
      <c r="S132" s="76" t="s">
        <v>27</v>
      </c>
      <c r="T132" s="76" t="s">
        <v>27</v>
      </c>
      <c r="U132" s="42" t="str">
        <f t="shared" si="5"/>
        <v>Arqui-key_131</v>
      </c>
    </row>
    <row r="133" spans="1:21" ht="7.8" customHeight="1" x14ac:dyDescent="0.3">
      <c r="A133" s="54">
        <v>132</v>
      </c>
      <c r="B133" s="50" t="s">
        <v>87</v>
      </c>
      <c r="C133" s="53" t="s">
        <v>331</v>
      </c>
      <c r="D133" s="53" t="s">
        <v>89</v>
      </c>
      <c r="E133" s="53" t="s">
        <v>208</v>
      </c>
      <c r="F133" s="52" t="s">
        <v>248</v>
      </c>
      <c r="G133" s="43" t="s">
        <v>3</v>
      </c>
      <c r="H133" s="44" t="s">
        <v>3</v>
      </c>
      <c r="I133" s="43" t="s">
        <v>3</v>
      </c>
      <c r="J133" s="43" t="s">
        <v>3</v>
      </c>
      <c r="K133" s="43" t="s">
        <v>3</v>
      </c>
      <c r="L133" s="38" t="str">
        <f t="shared" si="0"/>
        <v>Conceitos: Arquitetura</v>
      </c>
      <c r="M133" s="38" t="str">
        <f t="shared" si="1"/>
        <v xml:space="preserve">Arqui </v>
      </c>
      <c r="N133" s="38" t="str">
        <f t="shared" si="1"/>
        <v xml:space="preserve">Projeto.A </v>
      </c>
      <c r="O133" s="80" t="str">
        <f t="shared" si="1"/>
        <v xml:space="preserve">Corrimão </v>
      </c>
      <c r="P133" s="75" t="str">
        <f t="shared" si="2"/>
        <v>P_ifcRailing</v>
      </c>
      <c r="Q133" s="38" t="str">
        <f t="shared" si="3"/>
        <v>Conceitos: Arquitetura Arqui  Projeto.A  Corrimão  P_ifcRailing</v>
      </c>
      <c r="R133" s="38" t="str">
        <f t="shared" si="4"/>
        <v>Consultar  -</v>
      </c>
      <c r="S133" s="76" t="s">
        <v>27</v>
      </c>
      <c r="T133" s="76" t="s">
        <v>27</v>
      </c>
      <c r="U133" s="42" t="str">
        <f t="shared" si="5"/>
        <v>Arqui-key_132</v>
      </c>
    </row>
    <row r="134" spans="1:21" ht="7.8" customHeight="1" x14ac:dyDescent="0.3">
      <c r="A134" s="54">
        <v>133</v>
      </c>
      <c r="B134" s="50" t="s">
        <v>87</v>
      </c>
      <c r="C134" s="53" t="s">
        <v>331</v>
      </c>
      <c r="D134" s="53" t="s">
        <v>89</v>
      </c>
      <c r="E134" s="53" t="s">
        <v>209</v>
      </c>
      <c r="F134" s="52" t="s">
        <v>249</v>
      </c>
      <c r="G134" s="43" t="s">
        <v>3</v>
      </c>
      <c r="H134" s="44" t="s">
        <v>3</v>
      </c>
      <c r="I134" s="43" t="s">
        <v>3</v>
      </c>
      <c r="J134" s="43" t="s">
        <v>3</v>
      </c>
      <c r="K134" s="43" t="s">
        <v>3</v>
      </c>
      <c r="L134" s="38" t="str">
        <f t="shared" si="0"/>
        <v>Conceitos: Arquitetura</v>
      </c>
      <c r="M134" s="38" t="str">
        <f t="shared" si="1"/>
        <v xml:space="preserve">Arqui </v>
      </c>
      <c r="N134" s="38" t="str">
        <f t="shared" si="1"/>
        <v xml:space="preserve">Projeto.A </v>
      </c>
      <c r="O134" s="80" t="str">
        <f t="shared" si="1"/>
        <v xml:space="preserve">Escada </v>
      </c>
      <c r="P134" s="75" t="str">
        <f t="shared" si="2"/>
        <v>P_ifcStair</v>
      </c>
      <c r="Q134" s="38" t="str">
        <f t="shared" si="3"/>
        <v>Conceitos: Arquitetura Arqui  Projeto.A  Escada  P_ifcStair</v>
      </c>
      <c r="R134" s="38" t="str">
        <f t="shared" si="4"/>
        <v>Consultar  -</v>
      </c>
      <c r="S134" s="76" t="s">
        <v>27</v>
      </c>
      <c r="T134" s="76" t="s">
        <v>27</v>
      </c>
      <c r="U134" s="42" t="str">
        <f t="shared" si="5"/>
        <v>Arqui-key_133</v>
      </c>
    </row>
    <row r="135" spans="1:21" ht="7.8" customHeight="1" x14ac:dyDescent="0.3">
      <c r="A135" s="54">
        <v>134</v>
      </c>
      <c r="B135" s="50" t="s">
        <v>87</v>
      </c>
      <c r="C135" s="53" t="s">
        <v>331</v>
      </c>
      <c r="D135" s="53" t="s">
        <v>89</v>
      </c>
      <c r="E135" s="53" t="s">
        <v>210</v>
      </c>
      <c r="F135" s="52" t="s">
        <v>250</v>
      </c>
      <c r="G135" s="43" t="s">
        <v>3</v>
      </c>
      <c r="H135" s="44" t="s">
        <v>3</v>
      </c>
      <c r="I135" s="43" t="s">
        <v>3</v>
      </c>
      <c r="J135" s="43" t="s">
        <v>3</v>
      </c>
      <c r="K135" s="43" t="s">
        <v>3</v>
      </c>
      <c r="L135" s="38" t="str">
        <f t="shared" si="0"/>
        <v>Conceitos: Arquitetura</v>
      </c>
      <c r="M135" s="38" t="str">
        <f t="shared" si="1"/>
        <v xml:space="preserve">Arqui </v>
      </c>
      <c r="N135" s="38" t="str">
        <f t="shared" si="1"/>
        <v xml:space="preserve">Projeto.A </v>
      </c>
      <c r="O135" s="80" t="str">
        <f t="shared" si="1"/>
        <v xml:space="preserve">Rampa </v>
      </c>
      <c r="P135" s="75" t="str">
        <f t="shared" si="2"/>
        <v>P_ifcRamp</v>
      </c>
      <c r="Q135" s="38" t="str">
        <f t="shared" si="3"/>
        <v>Conceitos: Arquitetura Arqui  Projeto.A  Rampa  P_ifcRamp</v>
      </c>
      <c r="R135" s="38" t="str">
        <f t="shared" si="4"/>
        <v>Consultar  -</v>
      </c>
      <c r="S135" s="76" t="s">
        <v>27</v>
      </c>
      <c r="T135" s="76" t="s">
        <v>27</v>
      </c>
      <c r="U135" s="42" t="str">
        <f t="shared" si="5"/>
        <v>Arqui-key_134</v>
      </c>
    </row>
    <row r="136" spans="1:21" ht="7.8" customHeight="1" x14ac:dyDescent="0.3">
      <c r="A136" s="54">
        <v>135</v>
      </c>
      <c r="B136" s="50" t="s">
        <v>87</v>
      </c>
      <c r="C136" s="53" t="s">
        <v>331</v>
      </c>
      <c r="D136" s="53" t="s">
        <v>89</v>
      </c>
      <c r="E136" s="53" t="s">
        <v>211</v>
      </c>
      <c r="F136" s="52" t="s">
        <v>251</v>
      </c>
      <c r="G136" s="43" t="s">
        <v>3</v>
      </c>
      <c r="H136" s="44" t="s">
        <v>3</v>
      </c>
      <c r="I136" s="43" t="s">
        <v>3</v>
      </c>
      <c r="J136" s="43" t="s">
        <v>3</v>
      </c>
      <c r="K136" s="43" t="s">
        <v>3</v>
      </c>
      <c r="L136" s="38" t="str">
        <f t="shared" si="0"/>
        <v>Conceitos: Arquitetura</v>
      </c>
      <c r="M136" s="38" t="str">
        <f t="shared" si="1"/>
        <v xml:space="preserve">Arqui </v>
      </c>
      <c r="N136" s="38" t="str">
        <f t="shared" si="1"/>
        <v xml:space="preserve">Projeto.A </v>
      </c>
      <c r="O136" s="80" t="str">
        <f t="shared" si="1"/>
        <v xml:space="preserve">Alarma </v>
      </c>
      <c r="P136" s="75" t="str">
        <f t="shared" si="2"/>
        <v>P_ifcAIarm</v>
      </c>
      <c r="Q136" s="38" t="str">
        <f t="shared" si="3"/>
        <v>Conceitos: Arquitetura Arqui  Projeto.A  Alarma  P_ifcAIarm</v>
      </c>
      <c r="R136" s="38" t="str">
        <f t="shared" si="4"/>
        <v>Consultar  -</v>
      </c>
      <c r="S136" s="76" t="s">
        <v>27</v>
      </c>
      <c r="T136" s="76" t="s">
        <v>27</v>
      </c>
      <c r="U136" s="42" t="str">
        <f t="shared" si="5"/>
        <v>Arqui-key_135</v>
      </c>
    </row>
    <row r="137" spans="1:21" ht="7.8" customHeight="1" x14ac:dyDescent="0.3">
      <c r="A137" s="54">
        <v>136</v>
      </c>
      <c r="B137" s="50" t="s">
        <v>87</v>
      </c>
      <c r="C137" s="53" t="s">
        <v>331</v>
      </c>
      <c r="D137" s="53" t="s">
        <v>89</v>
      </c>
      <c r="E137" s="53" t="s">
        <v>217</v>
      </c>
      <c r="F137" s="52" t="s">
        <v>252</v>
      </c>
      <c r="G137" s="43" t="s">
        <v>3</v>
      </c>
      <c r="H137" s="44" t="s">
        <v>3</v>
      </c>
      <c r="I137" s="43" t="s">
        <v>3</v>
      </c>
      <c r="J137" s="43" t="s">
        <v>3</v>
      </c>
      <c r="K137" s="43" t="s">
        <v>3</v>
      </c>
      <c r="L137" s="38" t="str">
        <f t="shared" si="0"/>
        <v>Conceitos: Arquitetura</v>
      </c>
      <c r="M137" s="38" t="str">
        <f t="shared" si="1"/>
        <v xml:space="preserve">Arqui </v>
      </c>
      <c r="N137" s="38" t="str">
        <f t="shared" si="1"/>
        <v xml:space="preserve">Projeto.A </v>
      </c>
      <c r="O137" s="80" t="str">
        <f t="shared" si="1"/>
        <v xml:space="preserve">Incêndio </v>
      </c>
      <c r="P137" s="75" t="str">
        <f t="shared" si="2"/>
        <v>P_ifcProtectiveDevice</v>
      </c>
      <c r="Q137" s="38" t="str">
        <f t="shared" si="3"/>
        <v>Conceitos: Arquitetura Arqui  Projeto.A  Incêndio  P_ifcProtectiveDevice</v>
      </c>
      <c r="R137" s="38" t="str">
        <f t="shared" si="4"/>
        <v>Consultar  -</v>
      </c>
      <c r="S137" s="76" t="s">
        <v>27</v>
      </c>
      <c r="T137" s="76" t="s">
        <v>27</v>
      </c>
      <c r="U137" s="42" t="str">
        <f t="shared" si="5"/>
        <v>Arqui-key_136</v>
      </c>
    </row>
    <row r="138" spans="1:21" ht="7.8" customHeight="1" x14ac:dyDescent="0.3">
      <c r="A138" s="54">
        <v>137</v>
      </c>
      <c r="B138" s="50" t="s">
        <v>87</v>
      </c>
      <c r="C138" s="53" t="s">
        <v>331</v>
      </c>
      <c r="D138" s="53" t="s">
        <v>89</v>
      </c>
      <c r="E138" s="53" t="s">
        <v>207</v>
      </c>
      <c r="F138" s="52" t="s">
        <v>253</v>
      </c>
      <c r="G138" s="43" t="s">
        <v>3</v>
      </c>
      <c r="H138" s="44" t="s">
        <v>3</v>
      </c>
      <c r="I138" s="43" t="s">
        <v>3</v>
      </c>
      <c r="J138" s="43" t="s">
        <v>3</v>
      </c>
      <c r="K138" s="43" t="s">
        <v>3</v>
      </c>
      <c r="L138" s="38" t="str">
        <f t="shared" si="0"/>
        <v>Conceitos: Arquitetura</v>
      </c>
      <c r="M138" s="38" t="str">
        <f t="shared" si="1"/>
        <v xml:space="preserve">Arqui </v>
      </c>
      <c r="N138" s="38" t="str">
        <f t="shared" si="1"/>
        <v xml:space="preserve">Projeto.A </v>
      </c>
      <c r="O138" s="80" t="str">
        <f t="shared" si="1"/>
        <v xml:space="preserve">Geo </v>
      </c>
      <c r="P138" s="75" t="str">
        <f t="shared" si="2"/>
        <v>P_ifcSite</v>
      </c>
      <c r="Q138" s="38" t="str">
        <f t="shared" si="3"/>
        <v>Conceitos: Arquitetura Arqui  Projeto.A  Geo  P_ifcSite</v>
      </c>
      <c r="R138" s="38" t="str">
        <f t="shared" si="4"/>
        <v>Consultar  -</v>
      </c>
      <c r="S138" s="76" t="s">
        <v>27</v>
      </c>
      <c r="T138" s="76" t="s">
        <v>27</v>
      </c>
      <c r="U138" s="42" t="str">
        <f t="shared" si="5"/>
        <v>Arqui-key_137</v>
      </c>
    </row>
    <row r="139" spans="1:21" ht="7.8" customHeight="1" x14ac:dyDescent="0.3">
      <c r="A139" s="54">
        <v>138</v>
      </c>
      <c r="B139" s="50" t="s">
        <v>87</v>
      </c>
      <c r="C139" s="53" t="s">
        <v>331</v>
      </c>
      <c r="D139" s="53" t="s">
        <v>89</v>
      </c>
      <c r="E139" s="53" t="s">
        <v>221</v>
      </c>
      <c r="F139" s="74" t="s">
        <v>254</v>
      </c>
      <c r="G139" s="43" t="s">
        <v>3</v>
      </c>
      <c r="H139" s="44" t="s">
        <v>3</v>
      </c>
      <c r="I139" s="43" t="s">
        <v>3</v>
      </c>
      <c r="J139" s="43" t="s">
        <v>3</v>
      </c>
      <c r="K139" s="43" t="s">
        <v>3</v>
      </c>
      <c r="L139" s="38" t="str">
        <f t="shared" si="0"/>
        <v>Conceitos: Arquitetura</v>
      </c>
      <c r="M139" s="38" t="str">
        <f t="shared" si="1"/>
        <v xml:space="preserve">Arqui </v>
      </c>
      <c r="N139" s="38" t="str">
        <f t="shared" si="1"/>
        <v xml:space="preserve">Projeto.A </v>
      </c>
      <c r="O139" s="80" t="str">
        <f t="shared" si="1"/>
        <v xml:space="preserve">Equipamento </v>
      </c>
      <c r="P139" s="75" t="str">
        <f t="shared" si="2"/>
        <v>P_ifcElectricMotor</v>
      </c>
      <c r="Q139" s="38" t="str">
        <f t="shared" si="3"/>
        <v>Conceitos: Arquitetura Arqui  Projeto.A  Equipamento  P_ifcElectricMotor</v>
      </c>
      <c r="R139" s="38" t="str">
        <f t="shared" si="4"/>
        <v>Consultar  -</v>
      </c>
      <c r="S139" s="76" t="s">
        <v>27</v>
      </c>
      <c r="T139" s="76" t="s">
        <v>27</v>
      </c>
      <c r="U139" s="42" t="str">
        <f t="shared" si="5"/>
        <v>Arqui-key_138</v>
      </c>
    </row>
    <row r="140" spans="1:21" ht="7.8" customHeight="1" x14ac:dyDescent="0.3">
      <c r="A140" s="54">
        <v>139</v>
      </c>
      <c r="B140" s="50" t="s">
        <v>87</v>
      </c>
      <c r="C140" s="53" t="s">
        <v>331</v>
      </c>
      <c r="D140" s="53" t="s">
        <v>89</v>
      </c>
      <c r="E140" s="53" t="s">
        <v>221</v>
      </c>
      <c r="F140" s="52" t="s">
        <v>255</v>
      </c>
      <c r="G140" s="43" t="s">
        <v>3</v>
      </c>
      <c r="H140" s="44" t="s">
        <v>3</v>
      </c>
      <c r="I140" s="43" t="s">
        <v>3</v>
      </c>
      <c r="J140" s="43" t="s">
        <v>3</v>
      </c>
      <c r="K140" s="43" t="s">
        <v>3</v>
      </c>
      <c r="L140" s="38" t="str">
        <f t="shared" si="0"/>
        <v>Conceitos: Arquitetura</v>
      </c>
      <c r="M140" s="38" t="str">
        <f t="shared" si="1"/>
        <v xml:space="preserve">Arqui </v>
      </c>
      <c r="N140" s="38" t="str">
        <f t="shared" si="1"/>
        <v xml:space="preserve">Projeto.A </v>
      </c>
      <c r="O140" s="80" t="str">
        <f t="shared" si="1"/>
        <v xml:space="preserve">Equipamento </v>
      </c>
      <c r="P140" s="75" t="str">
        <f t="shared" si="2"/>
        <v>P_ifcEngine</v>
      </c>
      <c r="Q140" s="38" t="str">
        <f t="shared" si="3"/>
        <v>Conceitos: Arquitetura Arqui  Projeto.A  Equipamento  P_ifcEngine</v>
      </c>
      <c r="R140" s="38" t="str">
        <f t="shared" si="4"/>
        <v>Consultar  -</v>
      </c>
      <c r="S140" s="76" t="s">
        <v>27</v>
      </c>
      <c r="T140" s="76" t="s">
        <v>27</v>
      </c>
      <c r="U140" s="42" t="str">
        <f t="shared" si="5"/>
        <v>Arqui-key_139</v>
      </c>
    </row>
    <row r="141" spans="1:21" ht="7.8" customHeight="1" x14ac:dyDescent="0.3">
      <c r="A141" s="54">
        <v>140</v>
      </c>
      <c r="B141" s="50" t="s">
        <v>87</v>
      </c>
      <c r="C141" s="53" t="s">
        <v>331</v>
      </c>
      <c r="D141" s="53" t="s">
        <v>89</v>
      </c>
      <c r="E141" s="53" t="s">
        <v>221</v>
      </c>
      <c r="F141" s="52" t="s">
        <v>256</v>
      </c>
      <c r="G141" s="43" t="s">
        <v>3</v>
      </c>
      <c r="H141" s="44" t="s">
        <v>3</v>
      </c>
      <c r="I141" s="43" t="s">
        <v>3</v>
      </c>
      <c r="J141" s="43" t="s">
        <v>3</v>
      </c>
      <c r="K141" s="43" t="s">
        <v>3</v>
      </c>
      <c r="L141" s="38" t="str">
        <f t="shared" si="0"/>
        <v>Conceitos: Arquitetura</v>
      </c>
      <c r="M141" s="38" t="str">
        <f t="shared" si="1"/>
        <v xml:space="preserve">Arqui </v>
      </c>
      <c r="N141" s="38" t="str">
        <f t="shared" si="1"/>
        <v xml:space="preserve">Projeto.A </v>
      </c>
      <c r="O141" s="80" t="str">
        <f t="shared" si="1"/>
        <v xml:space="preserve">Equipamento </v>
      </c>
      <c r="P141" s="75" t="str">
        <f t="shared" si="2"/>
        <v>P_ifcSolarDevice</v>
      </c>
      <c r="Q141" s="38" t="str">
        <f t="shared" si="3"/>
        <v>Conceitos: Arquitetura Arqui  Projeto.A  Equipamento  P_ifcSolarDevice</v>
      </c>
      <c r="R141" s="38" t="str">
        <f t="shared" si="4"/>
        <v>Consultar  -</v>
      </c>
      <c r="S141" s="76" t="s">
        <v>27</v>
      </c>
      <c r="T141" s="76" t="s">
        <v>27</v>
      </c>
      <c r="U141" s="42" t="str">
        <f t="shared" si="5"/>
        <v>Arqui-key_140</v>
      </c>
    </row>
    <row r="142" spans="1:21" ht="7.8" customHeight="1" x14ac:dyDescent="0.3">
      <c r="A142" s="54">
        <v>141</v>
      </c>
      <c r="B142" s="50" t="s">
        <v>87</v>
      </c>
      <c r="C142" s="53" t="s">
        <v>331</v>
      </c>
      <c r="D142" s="53" t="s">
        <v>89</v>
      </c>
      <c r="E142" s="53" t="s">
        <v>210</v>
      </c>
      <c r="F142" s="52" t="s">
        <v>257</v>
      </c>
      <c r="G142" s="43" t="s">
        <v>3</v>
      </c>
      <c r="H142" s="44" t="s">
        <v>3</v>
      </c>
      <c r="I142" s="43" t="s">
        <v>3</v>
      </c>
      <c r="J142" s="43" t="s">
        <v>3</v>
      </c>
      <c r="K142" s="43" t="s">
        <v>3</v>
      </c>
      <c r="L142" s="38" t="str">
        <f t="shared" si="0"/>
        <v>Conceitos: Arquitetura</v>
      </c>
      <c r="M142" s="38" t="str">
        <f t="shared" si="1"/>
        <v xml:space="preserve">Arqui </v>
      </c>
      <c r="N142" s="38" t="str">
        <f t="shared" si="1"/>
        <v xml:space="preserve">Projeto.A </v>
      </c>
      <c r="O142" s="80" t="str">
        <f t="shared" si="1"/>
        <v xml:space="preserve">Rampa </v>
      </c>
      <c r="P142" s="75" t="str">
        <f t="shared" si="2"/>
        <v>P_ifcRampFIight</v>
      </c>
      <c r="Q142" s="38" t="str">
        <f t="shared" si="3"/>
        <v>Conceitos: Arquitetura Arqui  Projeto.A  Rampa  P_ifcRampFIight</v>
      </c>
      <c r="R142" s="38" t="str">
        <f t="shared" si="4"/>
        <v>Consultar  -</v>
      </c>
      <c r="S142" s="76" t="s">
        <v>27</v>
      </c>
      <c r="T142" s="76" t="s">
        <v>27</v>
      </c>
      <c r="U142" s="42" t="str">
        <f t="shared" si="5"/>
        <v>Arqui-key_141</v>
      </c>
    </row>
    <row r="143" spans="1:21" ht="7.8" customHeight="1" x14ac:dyDescent="0.3">
      <c r="A143" s="54">
        <v>142</v>
      </c>
      <c r="B143" s="50" t="s">
        <v>87</v>
      </c>
      <c r="C143" s="53" t="s">
        <v>331</v>
      </c>
      <c r="D143" s="53" t="s">
        <v>89</v>
      </c>
      <c r="E143" s="53" t="s">
        <v>213</v>
      </c>
      <c r="F143" s="52" t="s">
        <v>258</v>
      </c>
      <c r="G143" s="43" t="s">
        <v>3</v>
      </c>
      <c r="H143" s="44" t="s">
        <v>3</v>
      </c>
      <c r="I143" s="43" t="s">
        <v>3</v>
      </c>
      <c r="J143" s="43" t="s">
        <v>3</v>
      </c>
      <c r="K143" s="43" t="s">
        <v>3</v>
      </c>
      <c r="L143" s="38" t="str">
        <f t="shared" si="0"/>
        <v>Conceitos: Arquitetura</v>
      </c>
      <c r="M143" s="38" t="str">
        <f t="shared" si="1"/>
        <v xml:space="preserve">Arqui </v>
      </c>
      <c r="N143" s="38" t="str">
        <f t="shared" si="1"/>
        <v xml:space="preserve">Projeto.A </v>
      </c>
      <c r="O143" s="80" t="str">
        <f t="shared" si="1"/>
        <v xml:space="preserve">Telecom </v>
      </c>
      <c r="P143" s="75" t="str">
        <f t="shared" si="2"/>
        <v>P_ifcCommunicationsAppliance</v>
      </c>
      <c r="Q143" s="38" t="str">
        <f t="shared" si="3"/>
        <v>Conceitos: Arquitetura Arqui  Projeto.A  Telecom  P_ifcCommunicationsAppliance</v>
      </c>
      <c r="R143" s="38" t="str">
        <f t="shared" si="4"/>
        <v>Consultar  -</v>
      </c>
      <c r="S143" s="76" t="s">
        <v>27</v>
      </c>
      <c r="T143" s="76" t="s">
        <v>27</v>
      </c>
      <c r="U143" s="42" t="str">
        <f t="shared" si="5"/>
        <v>Arqui-key_142</v>
      </c>
    </row>
    <row r="144" spans="1:21" ht="7.8" customHeight="1" x14ac:dyDescent="0.3">
      <c r="A144" s="54">
        <v>143</v>
      </c>
      <c r="B144" s="50" t="s">
        <v>87</v>
      </c>
      <c r="C144" s="53" t="s">
        <v>331</v>
      </c>
      <c r="D144" s="53" t="s">
        <v>89</v>
      </c>
      <c r="E144" s="53" t="s">
        <v>212</v>
      </c>
      <c r="F144" s="53" t="s">
        <v>259</v>
      </c>
      <c r="G144" s="43" t="s">
        <v>3</v>
      </c>
      <c r="H144" s="44" t="s">
        <v>3</v>
      </c>
      <c r="I144" s="43" t="s">
        <v>3</v>
      </c>
      <c r="J144" s="43" t="s">
        <v>3</v>
      </c>
      <c r="K144" s="43" t="s">
        <v>3</v>
      </c>
      <c r="L144" s="38" t="str">
        <f t="shared" si="0"/>
        <v>Conceitos: Arquitetura</v>
      </c>
      <c r="M144" s="38" t="str">
        <f t="shared" si="1"/>
        <v xml:space="preserve">Arqui </v>
      </c>
      <c r="N144" s="38" t="str">
        <f t="shared" si="1"/>
        <v xml:space="preserve">Projeto.A </v>
      </c>
      <c r="O144" s="80" t="str">
        <f t="shared" si="1"/>
        <v xml:space="preserve">Elevador </v>
      </c>
      <c r="P144" s="75" t="str">
        <f t="shared" si="2"/>
        <v>P_ifcTransportElement</v>
      </c>
      <c r="Q144" s="38" t="str">
        <f t="shared" si="3"/>
        <v>Conceitos: Arquitetura Arqui  Projeto.A  Elevador  P_ifcTransportElement</v>
      </c>
      <c r="R144" s="38" t="str">
        <f t="shared" si="4"/>
        <v>Consultar  -</v>
      </c>
      <c r="S144" s="76" t="s">
        <v>27</v>
      </c>
      <c r="T144" s="76" t="s">
        <v>27</v>
      </c>
      <c r="U144" s="42" t="str">
        <f t="shared" si="5"/>
        <v>Arqui-key_143</v>
      </c>
    </row>
    <row r="145" spans="1:21" ht="7.8" customHeight="1" x14ac:dyDescent="0.3">
      <c r="A145" s="54">
        <v>144</v>
      </c>
      <c r="B145" s="50" t="s">
        <v>87</v>
      </c>
      <c r="C145" s="53" t="s">
        <v>331</v>
      </c>
      <c r="D145" s="53" t="s">
        <v>89</v>
      </c>
      <c r="E145" s="53" t="s">
        <v>80</v>
      </c>
      <c r="F145" s="74" t="s">
        <v>260</v>
      </c>
      <c r="G145" s="43" t="s">
        <v>3</v>
      </c>
      <c r="H145" s="44" t="s">
        <v>3</v>
      </c>
      <c r="I145" s="43" t="s">
        <v>3</v>
      </c>
      <c r="J145" s="43" t="s">
        <v>3</v>
      </c>
      <c r="K145" s="43" t="s">
        <v>3</v>
      </c>
      <c r="L145" s="38" t="str">
        <f t="shared" si="0"/>
        <v>Conceitos: Arquitetura</v>
      </c>
      <c r="M145" s="38" t="str">
        <f t="shared" si="1"/>
        <v xml:space="preserve">Arqui </v>
      </c>
      <c r="N145" s="38" t="str">
        <f t="shared" si="1"/>
        <v xml:space="preserve">Projeto.A </v>
      </c>
      <c r="O145" s="80" t="str">
        <f t="shared" si="1"/>
        <v xml:space="preserve">Parede </v>
      </c>
      <c r="P145" s="75" t="str">
        <f t="shared" si="2"/>
        <v>P_ifcWall</v>
      </c>
      <c r="Q145" s="38" t="str">
        <f t="shared" si="3"/>
        <v>Conceitos: Arquitetura Arqui  Projeto.A  Parede  P_ifcWall</v>
      </c>
      <c r="R145" s="38" t="str">
        <f t="shared" si="4"/>
        <v>Consultar  -</v>
      </c>
      <c r="S145" s="76" t="s">
        <v>27</v>
      </c>
      <c r="T145" s="76" t="s">
        <v>27</v>
      </c>
      <c r="U145" s="42" t="str">
        <f t="shared" si="5"/>
        <v>Arqui-key_144</v>
      </c>
    </row>
    <row r="146" spans="1:21" ht="7.8" customHeight="1" x14ac:dyDescent="0.3">
      <c r="A146" s="54">
        <v>145</v>
      </c>
      <c r="B146" s="50" t="s">
        <v>87</v>
      </c>
      <c r="C146" s="53" t="s">
        <v>331</v>
      </c>
      <c r="D146" s="53" t="s">
        <v>89</v>
      </c>
      <c r="E146" s="53" t="s">
        <v>223</v>
      </c>
      <c r="F146" s="52" t="s">
        <v>261</v>
      </c>
      <c r="G146" s="43" t="s">
        <v>3</v>
      </c>
      <c r="H146" s="44" t="s">
        <v>3</v>
      </c>
      <c r="I146" s="43" t="s">
        <v>3</v>
      </c>
      <c r="J146" s="43" t="s">
        <v>3</v>
      </c>
      <c r="K146" s="43" t="s">
        <v>3</v>
      </c>
      <c r="L146" s="38" t="str">
        <f t="shared" si="0"/>
        <v>Conceitos: Arquitetura</v>
      </c>
      <c r="M146" s="38" t="str">
        <f t="shared" si="1"/>
        <v xml:space="preserve">Arqui </v>
      </c>
      <c r="N146" s="38" t="str">
        <f t="shared" si="1"/>
        <v xml:space="preserve">Projeto.A </v>
      </c>
      <c r="O146" s="80" t="str">
        <f t="shared" si="1"/>
        <v xml:space="preserve">Esquadria </v>
      </c>
      <c r="P146" s="75" t="str">
        <f t="shared" si="2"/>
        <v>P_ifcShadingDevice</v>
      </c>
      <c r="Q146" s="38" t="str">
        <f t="shared" si="3"/>
        <v>Conceitos: Arquitetura Arqui  Projeto.A  Esquadria  P_ifcShadingDevice</v>
      </c>
      <c r="R146" s="38" t="str">
        <f t="shared" si="4"/>
        <v>Consultar  -</v>
      </c>
      <c r="S146" s="76" t="s">
        <v>27</v>
      </c>
      <c r="T146" s="76" t="s">
        <v>27</v>
      </c>
      <c r="U146" s="42" t="str">
        <f t="shared" si="5"/>
        <v>Arqui-key_145</v>
      </c>
    </row>
    <row r="147" spans="1:21" ht="7.8" customHeight="1" x14ac:dyDescent="0.3">
      <c r="A147" s="54">
        <v>146</v>
      </c>
      <c r="B147" s="50" t="s">
        <v>87</v>
      </c>
      <c r="C147" s="53" t="s">
        <v>331</v>
      </c>
      <c r="D147" s="53" t="s">
        <v>89</v>
      </c>
      <c r="E147" s="53" t="s">
        <v>223</v>
      </c>
      <c r="F147" s="52" t="s">
        <v>262</v>
      </c>
      <c r="G147" s="43" t="s">
        <v>3</v>
      </c>
      <c r="H147" s="44" t="s">
        <v>3</v>
      </c>
      <c r="I147" s="43" t="s">
        <v>3</v>
      </c>
      <c r="J147" s="43" t="s">
        <v>3</v>
      </c>
      <c r="K147" s="43" t="s">
        <v>3</v>
      </c>
      <c r="L147" s="38" t="str">
        <f t="shared" si="0"/>
        <v>Conceitos: Arquitetura</v>
      </c>
      <c r="M147" s="38" t="str">
        <f t="shared" si="1"/>
        <v xml:space="preserve">Arqui </v>
      </c>
      <c r="N147" s="38" t="str">
        <f t="shared" si="1"/>
        <v xml:space="preserve">Projeto.A </v>
      </c>
      <c r="O147" s="80" t="str">
        <f t="shared" si="1"/>
        <v xml:space="preserve">Esquadria </v>
      </c>
      <c r="P147" s="75" t="str">
        <f t="shared" si="2"/>
        <v>P_ifcWindow</v>
      </c>
      <c r="Q147" s="38" t="str">
        <f t="shared" si="3"/>
        <v>Conceitos: Arquitetura Arqui  Projeto.A  Esquadria  P_ifcWindow</v>
      </c>
      <c r="R147" s="38" t="str">
        <f t="shared" si="4"/>
        <v>Consultar  -</v>
      </c>
      <c r="S147" s="76" t="s">
        <v>27</v>
      </c>
      <c r="T147" s="76" t="s">
        <v>27</v>
      </c>
      <c r="U147" s="42" t="str">
        <f t="shared" si="5"/>
        <v>Arqui-key_146</v>
      </c>
    </row>
    <row r="148" spans="1:21" ht="7.8" customHeight="1" x14ac:dyDescent="0.3">
      <c r="A148" s="54">
        <v>147</v>
      </c>
      <c r="B148" s="50" t="s">
        <v>87</v>
      </c>
      <c r="C148" s="53" t="s">
        <v>331</v>
      </c>
      <c r="D148" s="53" t="s">
        <v>89</v>
      </c>
      <c r="E148" s="53" t="s">
        <v>196</v>
      </c>
      <c r="F148" s="52" t="s">
        <v>263</v>
      </c>
      <c r="G148" s="43" t="s">
        <v>3</v>
      </c>
      <c r="H148" s="44" t="s">
        <v>3</v>
      </c>
      <c r="I148" s="43" t="s">
        <v>3</v>
      </c>
      <c r="J148" s="43" t="s">
        <v>3</v>
      </c>
      <c r="K148" s="43" t="s">
        <v>3</v>
      </c>
      <c r="L148" s="38" t="str">
        <f t="shared" si="0"/>
        <v>Conceitos: Arquitetura</v>
      </c>
      <c r="M148" s="38" t="str">
        <f t="shared" si="1"/>
        <v xml:space="preserve">Arqui </v>
      </c>
      <c r="N148" s="38" t="str">
        <f t="shared" si="1"/>
        <v xml:space="preserve">Projeto.A </v>
      </c>
      <c r="O148" s="80" t="str">
        <f t="shared" si="1"/>
        <v xml:space="preserve">Conjunto </v>
      </c>
      <c r="P148" s="75" t="str">
        <f t="shared" si="2"/>
        <v>P_OST_Assemblies</v>
      </c>
      <c r="Q148" s="38" t="str">
        <f t="shared" si="3"/>
        <v>Conceitos: Arquitetura Arqui  Projeto.A  Conjunto  P_OST_Assemblies</v>
      </c>
      <c r="R148" s="38" t="str">
        <f t="shared" si="4"/>
        <v>Consultar  -</v>
      </c>
      <c r="S148" s="76" t="s">
        <v>27</v>
      </c>
      <c r="T148" s="76" t="s">
        <v>27</v>
      </c>
      <c r="U148" s="42" t="str">
        <f t="shared" si="5"/>
        <v>Arqui-key_147</v>
      </c>
    </row>
    <row r="149" spans="1:21" ht="7.8" customHeight="1" x14ac:dyDescent="0.3">
      <c r="A149" s="54">
        <v>148</v>
      </c>
      <c r="B149" s="50" t="s">
        <v>87</v>
      </c>
      <c r="C149" s="53" t="s">
        <v>331</v>
      </c>
      <c r="D149" s="53" t="s">
        <v>89</v>
      </c>
      <c r="E149" s="53" t="s">
        <v>197</v>
      </c>
      <c r="F149" s="52" t="s">
        <v>264</v>
      </c>
      <c r="G149" s="43" t="s">
        <v>3</v>
      </c>
      <c r="H149" s="44" t="s">
        <v>3</v>
      </c>
      <c r="I149" s="43" t="s">
        <v>3</v>
      </c>
      <c r="J149" s="43" t="s">
        <v>3</v>
      </c>
      <c r="K149" s="43" t="s">
        <v>3</v>
      </c>
      <c r="L149" s="38" t="str">
        <f t="shared" si="0"/>
        <v>Conceitos: Arquitetura</v>
      </c>
      <c r="M149" s="38" t="str">
        <f t="shared" si="1"/>
        <v xml:space="preserve">Arqui </v>
      </c>
      <c r="N149" s="38" t="str">
        <f t="shared" si="1"/>
        <v xml:space="preserve">Projeto.A </v>
      </c>
      <c r="O149" s="80" t="str">
        <f t="shared" si="1"/>
        <v xml:space="preserve">AudioVisual </v>
      </c>
      <c r="P149" s="75" t="str">
        <f t="shared" si="2"/>
        <v>P_OST_AudioVisualDevices</v>
      </c>
      <c r="Q149" s="38" t="str">
        <f t="shared" si="3"/>
        <v>Conceitos: Arquitetura Arqui  Projeto.A  AudioVisual  P_OST_AudioVisualDevices</v>
      </c>
      <c r="R149" s="38" t="str">
        <f t="shared" si="4"/>
        <v>Consultar  -</v>
      </c>
      <c r="S149" s="76" t="s">
        <v>27</v>
      </c>
      <c r="T149" s="76" t="s">
        <v>27</v>
      </c>
      <c r="U149" s="42" t="str">
        <f t="shared" si="5"/>
        <v>Arqui-key_148</v>
      </c>
    </row>
    <row r="150" spans="1:21" ht="7.8" customHeight="1" x14ac:dyDescent="0.3">
      <c r="A150" s="54">
        <v>149</v>
      </c>
      <c r="B150" s="50" t="s">
        <v>87</v>
      </c>
      <c r="C150" s="53" t="s">
        <v>331</v>
      </c>
      <c r="D150" s="53" t="s">
        <v>89</v>
      </c>
      <c r="E150" s="53" t="s">
        <v>198</v>
      </c>
      <c r="F150" s="52" t="s">
        <v>265</v>
      </c>
      <c r="G150" s="43" t="s">
        <v>3</v>
      </c>
      <c r="H150" s="44" t="s">
        <v>3</v>
      </c>
      <c r="I150" s="43" t="s">
        <v>3</v>
      </c>
      <c r="J150" s="43" t="s">
        <v>3</v>
      </c>
      <c r="K150" s="43" t="s">
        <v>3</v>
      </c>
      <c r="L150" s="38" t="str">
        <f t="shared" si="0"/>
        <v>Conceitos: Arquitetura</v>
      </c>
      <c r="M150" s="38" t="str">
        <f t="shared" si="1"/>
        <v xml:space="preserve">Arqui </v>
      </c>
      <c r="N150" s="38" t="str">
        <f t="shared" si="1"/>
        <v xml:space="preserve">Projeto.A </v>
      </c>
      <c r="O150" s="80" t="str">
        <f t="shared" si="1"/>
        <v xml:space="preserve">Piso </v>
      </c>
      <c r="P150" s="75" t="str">
        <f t="shared" si="2"/>
        <v>P_OST_BuildingPad</v>
      </c>
      <c r="Q150" s="38" t="str">
        <f t="shared" si="3"/>
        <v>Conceitos: Arquitetura Arqui  Projeto.A  Piso  P_OST_BuildingPad</v>
      </c>
      <c r="R150" s="38" t="str">
        <f t="shared" si="4"/>
        <v>Consultar  -</v>
      </c>
      <c r="S150" s="76" t="s">
        <v>27</v>
      </c>
      <c r="T150" s="76" t="s">
        <v>27</v>
      </c>
      <c r="U150" s="42" t="str">
        <f t="shared" si="5"/>
        <v>Arqui-key_149</v>
      </c>
    </row>
    <row r="151" spans="1:21" ht="7.8" customHeight="1" x14ac:dyDescent="0.3">
      <c r="A151" s="54">
        <v>150</v>
      </c>
      <c r="B151" s="50" t="s">
        <v>87</v>
      </c>
      <c r="C151" s="53" t="s">
        <v>331</v>
      </c>
      <c r="D151" s="53" t="s">
        <v>89</v>
      </c>
      <c r="E151" s="53" t="s">
        <v>199</v>
      </c>
      <c r="F151" s="52" t="s">
        <v>266</v>
      </c>
      <c r="G151" s="43" t="s">
        <v>3</v>
      </c>
      <c r="H151" s="44" t="s">
        <v>3</v>
      </c>
      <c r="I151" s="43" t="s">
        <v>3</v>
      </c>
      <c r="J151" s="43" t="s">
        <v>3</v>
      </c>
      <c r="K151" s="43" t="s">
        <v>3</v>
      </c>
      <c r="L151" s="38" t="str">
        <f t="shared" si="0"/>
        <v>Conceitos: Arquitetura</v>
      </c>
      <c r="M151" s="38" t="str">
        <f t="shared" si="1"/>
        <v xml:space="preserve">Arqui </v>
      </c>
      <c r="N151" s="38" t="str">
        <f t="shared" si="1"/>
        <v xml:space="preserve">Projeto.A </v>
      </c>
      <c r="O151" s="80" t="str">
        <f t="shared" si="1"/>
        <v xml:space="preserve">Mobiliário </v>
      </c>
      <c r="P151" s="75" t="str">
        <f t="shared" si="2"/>
        <v>P_OST_Casework</v>
      </c>
      <c r="Q151" s="38" t="str">
        <f t="shared" si="3"/>
        <v>Conceitos: Arquitetura Arqui  Projeto.A  Mobiliário  P_OST_Casework</v>
      </c>
      <c r="R151" s="38" t="str">
        <f t="shared" si="4"/>
        <v>Consultar  -</v>
      </c>
      <c r="S151" s="76" t="s">
        <v>27</v>
      </c>
      <c r="T151" s="76" t="s">
        <v>27</v>
      </c>
      <c r="U151" s="42" t="str">
        <f t="shared" si="5"/>
        <v>Arqui-key_150</v>
      </c>
    </row>
    <row r="152" spans="1:21" ht="7.8" customHeight="1" x14ac:dyDescent="0.3">
      <c r="A152" s="54">
        <v>151</v>
      </c>
      <c r="B152" s="50" t="s">
        <v>87</v>
      </c>
      <c r="C152" s="53" t="s">
        <v>331</v>
      </c>
      <c r="D152" s="53" t="s">
        <v>89</v>
      </c>
      <c r="E152" s="53" t="s">
        <v>218</v>
      </c>
      <c r="F152" s="52" t="s">
        <v>267</v>
      </c>
      <c r="G152" s="43" t="s">
        <v>3</v>
      </c>
      <c r="H152" s="44" t="s">
        <v>3</v>
      </c>
      <c r="I152" s="43" t="s">
        <v>3</v>
      </c>
      <c r="J152" s="43" t="s">
        <v>3</v>
      </c>
      <c r="K152" s="43" t="s">
        <v>3</v>
      </c>
      <c r="L152" s="38" t="str">
        <f t="shared" si="0"/>
        <v>Conceitos: Arquitetura</v>
      </c>
      <c r="M152" s="38" t="str">
        <f t="shared" si="1"/>
        <v xml:space="preserve">Arqui </v>
      </c>
      <c r="N152" s="38" t="str">
        <f t="shared" si="1"/>
        <v xml:space="preserve">Projeto.A </v>
      </c>
      <c r="O152" s="80" t="str">
        <f t="shared" si="1"/>
        <v xml:space="preserve">Forros </v>
      </c>
      <c r="P152" s="75" t="str">
        <f t="shared" si="2"/>
        <v>P_OST_Ceilings</v>
      </c>
      <c r="Q152" s="38" t="str">
        <f t="shared" si="3"/>
        <v>Conceitos: Arquitetura Arqui  Projeto.A  Forros  P_OST_Ceilings</v>
      </c>
      <c r="R152" s="38" t="str">
        <f t="shared" si="4"/>
        <v>Consultar  -</v>
      </c>
      <c r="S152" s="76" t="s">
        <v>27</v>
      </c>
      <c r="T152" s="76" t="s">
        <v>27</v>
      </c>
      <c r="U152" s="42" t="str">
        <f t="shared" si="5"/>
        <v>Arqui-key_151</v>
      </c>
    </row>
    <row r="153" spans="1:21" ht="7.8" customHeight="1" x14ac:dyDescent="0.3">
      <c r="A153" s="54">
        <v>152</v>
      </c>
      <c r="B153" s="50" t="s">
        <v>87</v>
      </c>
      <c r="C153" s="53" t="s">
        <v>331</v>
      </c>
      <c r="D153" s="53" t="s">
        <v>89</v>
      </c>
      <c r="E153" s="53" t="s">
        <v>213</v>
      </c>
      <c r="F153" s="52" t="s">
        <v>268</v>
      </c>
      <c r="G153" s="43" t="s">
        <v>3</v>
      </c>
      <c r="H153" s="44" t="s">
        <v>3</v>
      </c>
      <c r="I153" s="43" t="s">
        <v>3</v>
      </c>
      <c r="J153" s="43" t="s">
        <v>3</v>
      </c>
      <c r="K153" s="43" t="s">
        <v>3</v>
      </c>
      <c r="L153" s="38" t="str">
        <f t="shared" si="0"/>
        <v>Conceitos: Arquitetura</v>
      </c>
      <c r="M153" s="38" t="str">
        <f t="shared" si="1"/>
        <v xml:space="preserve">Arqui </v>
      </c>
      <c r="N153" s="38" t="str">
        <f t="shared" si="1"/>
        <v xml:space="preserve">Projeto.A </v>
      </c>
      <c r="O153" s="80" t="str">
        <f t="shared" si="1"/>
        <v xml:space="preserve">Telecom </v>
      </c>
      <c r="P153" s="75" t="str">
        <f t="shared" si="2"/>
        <v>P_OST_CommunicationDevices</v>
      </c>
      <c r="Q153" s="38" t="str">
        <f t="shared" si="3"/>
        <v>Conceitos: Arquitetura Arqui  Projeto.A  Telecom  P_OST_CommunicationDevices</v>
      </c>
      <c r="R153" s="38" t="str">
        <f t="shared" si="4"/>
        <v>Consultar  -</v>
      </c>
      <c r="S153" s="76" t="s">
        <v>27</v>
      </c>
      <c r="T153" s="76" t="s">
        <v>27</v>
      </c>
      <c r="U153" s="42" t="str">
        <f t="shared" si="5"/>
        <v>Arqui-key_152</v>
      </c>
    </row>
    <row r="154" spans="1:21" ht="7.8" customHeight="1" x14ac:dyDescent="0.3">
      <c r="A154" s="54">
        <v>153</v>
      </c>
      <c r="B154" s="50" t="s">
        <v>87</v>
      </c>
      <c r="C154" s="53" t="s">
        <v>331</v>
      </c>
      <c r="D154" s="53" t="s">
        <v>89</v>
      </c>
      <c r="E154" s="53" t="s">
        <v>201</v>
      </c>
      <c r="F154" s="52" t="s">
        <v>269</v>
      </c>
      <c r="G154" s="43" t="s">
        <v>3</v>
      </c>
      <c r="H154" s="44" t="s">
        <v>3</v>
      </c>
      <c r="I154" s="43" t="s">
        <v>3</v>
      </c>
      <c r="J154" s="43" t="s">
        <v>3</v>
      </c>
      <c r="K154" s="43" t="s">
        <v>3</v>
      </c>
      <c r="L154" s="38" t="str">
        <f t="shared" si="0"/>
        <v>Conceitos: Arquitetura</v>
      </c>
      <c r="M154" s="38" t="str">
        <f t="shared" si="1"/>
        <v xml:space="preserve">Arqui </v>
      </c>
      <c r="N154" s="38" t="str">
        <f t="shared" si="1"/>
        <v xml:space="preserve">Projeto.A </v>
      </c>
      <c r="O154" s="80" t="str">
        <f t="shared" si="1"/>
        <v xml:space="preserve">Telhado </v>
      </c>
      <c r="P154" s="75" t="str">
        <f t="shared" si="2"/>
        <v>P_OST_Cornices</v>
      </c>
      <c r="Q154" s="38" t="str">
        <f t="shared" si="3"/>
        <v>Conceitos: Arquitetura Arqui  Projeto.A  Telhado  P_OST_Cornices</v>
      </c>
      <c r="R154" s="38" t="str">
        <f t="shared" si="4"/>
        <v>Consultar  -</v>
      </c>
      <c r="S154" s="76" t="s">
        <v>27</v>
      </c>
      <c r="T154" s="76" t="s">
        <v>27</v>
      </c>
      <c r="U154" s="42" t="str">
        <f t="shared" si="5"/>
        <v>Arqui-key_153</v>
      </c>
    </row>
    <row r="155" spans="1:21" ht="7.8" customHeight="1" x14ac:dyDescent="0.3">
      <c r="A155" s="54">
        <v>154</v>
      </c>
      <c r="B155" s="50" t="s">
        <v>87</v>
      </c>
      <c r="C155" s="53" t="s">
        <v>331</v>
      </c>
      <c r="D155" s="53" t="s">
        <v>89</v>
      </c>
      <c r="E155" s="53" t="s">
        <v>219</v>
      </c>
      <c r="F155" s="52" t="s">
        <v>270</v>
      </c>
      <c r="G155" s="43" t="s">
        <v>3</v>
      </c>
      <c r="H155" s="44" t="s">
        <v>3</v>
      </c>
      <c r="I155" s="43" t="s">
        <v>3</v>
      </c>
      <c r="J155" s="43" t="s">
        <v>3</v>
      </c>
      <c r="K155" s="43" t="s">
        <v>3</v>
      </c>
      <c r="L155" s="38" t="str">
        <f t="shared" si="0"/>
        <v>Conceitos: Arquitetura</v>
      </c>
      <c r="M155" s="38" t="str">
        <f t="shared" si="1"/>
        <v xml:space="preserve">Arqui </v>
      </c>
      <c r="N155" s="38" t="str">
        <f t="shared" si="1"/>
        <v xml:space="preserve">Projeto.A </v>
      </c>
      <c r="O155" s="80" t="str">
        <f t="shared" si="1"/>
        <v xml:space="preserve">Fachada </v>
      </c>
      <c r="P155" s="75" t="str">
        <f t="shared" si="2"/>
        <v>P_OST_CurtainWallMullions</v>
      </c>
      <c r="Q155" s="38" t="str">
        <f t="shared" si="3"/>
        <v>Conceitos: Arquitetura Arqui  Projeto.A  Fachada  P_OST_CurtainWallMullions</v>
      </c>
      <c r="R155" s="38" t="str">
        <f t="shared" si="4"/>
        <v>Consultar  -</v>
      </c>
      <c r="S155" s="76" t="s">
        <v>27</v>
      </c>
      <c r="T155" s="76" t="s">
        <v>27</v>
      </c>
      <c r="U155" s="42" t="str">
        <f t="shared" si="5"/>
        <v>Arqui-key_154</v>
      </c>
    </row>
    <row r="156" spans="1:21" ht="7.8" customHeight="1" x14ac:dyDescent="0.3">
      <c r="A156" s="54">
        <v>155</v>
      </c>
      <c r="B156" s="50" t="s">
        <v>87</v>
      </c>
      <c r="C156" s="53" t="s">
        <v>331</v>
      </c>
      <c r="D156" s="53" t="s">
        <v>89</v>
      </c>
      <c r="E156" s="53" t="s">
        <v>219</v>
      </c>
      <c r="F156" s="52" t="s">
        <v>271</v>
      </c>
      <c r="G156" s="43" t="s">
        <v>3</v>
      </c>
      <c r="H156" s="44" t="s">
        <v>3</v>
      </c>
      <c r="I156" s="43" t="s">
        <v>3</v>
      </c>
      <c r="J156" s="43" t="s">
        <v>3</v>
      </c>
      <c r="K156" s="43" t="s">
        <v>3</v>
      </c>
      <c r="L156" s="38" t="str">
        <f t="shared" si="0"/>
        <v>Conceitos: Arquitetura</v>
      </c>
      <c r="M156" s="38" t="str">
        <f t="shared" si="1"/>
        <v xml:space="preserve">Arqui </v>
      </c>
      <c r="N156" s="38" t="str">
        <f t="shared" si="1"/>
        <v xml:space="preserve">Projeto.A </v>
      </c>
      <c r="O156" s="80" t="str">
        <f t="shared" si="1"/>
        <v xml:space="preserve">Fachada </v>
      </c>
      <c r="P156" s="75" t="str">
        <f t="shared" si="2"/>
        <v>P_OST_CurtainWallPanels</v>
      </c>
      <c r="Q156" s="38" t="str">
        <f t="shared" si="3"/>
        <v>Conceitos: Arquitetura Arqui  Projeto.A  Fachada  P_OST_CurtainWallPanels</v>
      </c>
      <c r="R156" s="38" t="str">
        <f t="shared" si="4"/>
        <v>Consultar  -</v>
      </c>
      <c r="S156" s="76" t="s">
        <v>27</v>
      </c>
      <c r="T156" s="76" t="s">
        <v>27</v>
      </c>
      <c r="U156" s="42" t="str">
        <f t="shared" si="5"/>
        <v>Arqui-key_155</v>
      </c>
    </row>
    <row r="157" spans="1:21" ht="7.8" customHeight="1" x14ac:dyDescent="0.3">
      <c r="A157" s="54">
        <v>156</v>
      </c>
      <c r="B157" s="50" t="s">
        <v>87</v>
      </c>
      <c r="C157" s="53" t="s">
        <v>331</v>
      </c>
      <c r="D157" s="53" t="s">
        <v>89</v>
      </c>
      <c r="E157" s="53" t="s">
        <v>219</v>
      </c>
      <c r="F157" s="52" t="s">
        <v>272</v>
      </c>
      <c r="G157" s="43" t="s">
        <v>3</v>
      </c>
      <c r="H157" s="44" t="s">
        <v>3</v>
      </c>
      <c r="I157" s="43" t="s">
        <v>3</v>
      </c>
      <c r="J157" s="43" t="s">
        <v>3</v>
      </c>
      <c r="K157" s="43" t="s">
        <v>3</v>
      </c>
      <c r="L157" s="38" t="str">
        <f t="shared" si="0"/>
        <v>Conceitos: Arquitetura</v>
      </c>
      <c r="M157" s="38" t="str">
        <f t="shared" si="1"/>
        <v xml:space="preserve">Arqui </v>
      </c>
      <c r="N157" s="38" t="str">
        <f t="shared" si="1"/>
        <v xml:space="preserve">Projeto.A </v>
      </c>
      <c r="O157" s="80" t="str">
        <f t="shared" si="1"/>
        <v xml:space="preserve">Fachada </v>
      </c>
      <c r="P157" s="75" t="str">
        <f t="shared" si="2"/>
        <v>P_OST_CurtaSystem</v>
      </c>
      <c r="Q157" s="38" t="str">
        <f t="shared" si="3"/>
        <v>Conceitos: Arquitetura Arqui  Projeto.A  Fachada  P_OST_CurtaSystem</v>
      </c>
      <c r="R157" s="38" t="str">
        <f t="shared" si="4"/>
        <v>Consultar  -</v>
      </c>
      <c r="S157" s="76" t="s">
        <v>27</v>
      </c>
      <c r="T157" s="76" t="s">
        <v>27</v>
      </c>
      <c r="U157" s="42" t="str">
        <f t="shared" si="5"/>
        <v>Arqui-key_156</v>
      </c>
    </row>
    <row r="158" spans="1:21" ht="7.8" customHeight="1" x14ac:dyDescent="0.3">
      <c r="A158" s="54">
        <v>157</v>
      </c>
      <c r="B158" s="50" t="s">
        <v>87</v>
      </c>
      <c r="C158" s="53" t="s">
        <v>331</v>
      </c>
      <c r="D158" s="53" t="s">
        <v>89</v>
      </c>
      <c r="E158" s="53" t="s">
        <v>213</v>
      </c>
      <c r="F158" s="52" t="s">
        <v>273</v>
      </c>
      <c r="G158" s="43" t="s">
        <v>3</v>
      </c>
      <c r="H158" s="44" t="s">
        <v>3</v>
      </c>
      <c r="I158" s="43" t="s">
        <v>3</v>
      </c>
      <c r="J158" s="43" t="s">
        <v>3</v>
      </c>
      <c r="K158" s="43" t="s">
        <v>3</v>
      </c>
      <c r="L158" s="38" t="str">
        <f t="shared" si="0"/>
        <v>Conceitos: Arquitetura</v>
      </c>
      <c r="M158" s="38" t="str">
        <f t="shared" si="1"/>
        <v xml:space="preserve">Arqui </v>
      </c>
      <c r="N158" s="38" t="str">
        <f t="shared" si="1"/>
        <v xml:space="preserve">Projeto.A </v>
      </c>
      <c r="O158" s="80" t="str">
        <f t="shared" si="1"/>
        <v xml:space="preserve">Telecom </v>
      </c>
      <c r="P158" s="75" t="str">
        <f t="shared" si="2"/>
        <v>P_OST_DataDevices</v>
      </c>
      <c r="Q158" s="38" t="str">
        <f t="shared" si="3"/>
        <v>Conceitos: Arquitetura Arqui  Projeto.A  Telecom  P_OST_DataDevices</v>
      </c>
      <c r="R158" s="38" t="str">
        <f t="shared" si="4"/>
        <v>Consultar  -</v>
      </c>
      <c r="S158" s="76" t="s">
        <v>27</v>
      </c>
      <c r="T158" s="76" t="s">
        <v>27</v>
      </c>
      <c r="U158" s="42" t="str">
        <f t="shared" si="5"/>
        <v>Arqui-key_157</v>
      </c>
    </row>
    <row r="159" spans="1:21" ht="7.8" customHeight="1" x14ac:dyDescent="0.3">
      <c r="A159" s="54">
        <v>158</v>
      </c>
      <c r="B159" s="50" t="s">
        <v>87</v>
      </c>
      <c r="C159" s="53" t="s">
        <v>331</v>
      </c>
      <c r="D159" s="53" t="s">
        <v>89</v>
      </c>
      <c r="E159" s="53" t="s">
        <v>223</v>
      </c>
      <c r="F159" s="52" t="s">
        <v>274</v>
      </c>
      <c r="G159" s="43" t="s">
        <v>3</v>
      </c>
      <c r="H159" s="44" t="s">
        <v>3</v>
      </c>
      <c r="I159" s="43" t="s">
        <v>3</v>
      </c>
      <c r="J159" s="43" t="s">
        <v>3</v>
      </c>
      <c r="K159" s="43" t="s">
        <v>3</v>
      </c>
      <c r="L159" s="38" t="str">
        <f t="shared" si="0"/>
        <v>Conceitos: Arquitetura</v>
      </c>
      <c r="M159" s="38" t="str">
        <f t="shared" si="1"/>
        <v xml:space="preserve">Arqui </v>
      </c>
      <c r="N159" s="38" t="str">
        <f t="shared" si="1"/>
        <v xml:space="preserve">Projeto.A </v>
      </c>
      <c r="O159" s="80" t="str">
        <f t="shared" si="1"/>
        <v xml:space="preserve">Esquadria </v>
      </c>
      <c r="P159" s="75" t="str">
        <f t="shared" si="2"/>
        <v>P_OST_Doors</v>
      </c>
      <c r="Q159" s="38" t="str">
        <f t="shared" si="3"/>
        <v>Conceitos: Arquitetura Arqui  Projeto.A  Esquadria  P_OST_Doors</v>
      </c>
      <c r="R159" s="38" t="str">
        <f t="shared" si="4"/>
        <v>Consultar  -</v>
      </c>
      <c r="S159" s="76" t="s">
        <v>27</v>
      </c>
      <c r="T159" s="76" t="s">
        <v>27</v>
      </c>
      <c r="U159" s="42" t="str">
        <f t="shared" si="5"/>
        <v>Arqui-key_158</v>
      </c>
    </row>
    <row r="160" spans="1:21" ht="7.8" customHeight="1" x14ac:dyDescent="0.3">
      <c r="A160" s="54">
        <v>159</v>
      </c>
      <c r="B160" s="50" t="s">
        <v>87</v>
      </c>
      <c r="C160" s="53" t="s">
        <v>331</v>
      </c>
      <c r="D160" s="53" t="s">
        <v>89</v>
      </c>
      <c r="E160" s="53" t="s">
        <v>199</v>
      </c>
      <c r="F160" s="52" t="s">
        <v>275</v>
      </c>
      <c r="G160" s="43" t="s">
        <v>3</v>
      </c>
      <c r="H160" s="44" t="s">
        <v>3</v>
      </c>
      <c r="I160" s="43" t="s">
        <v>3</v>
      </c>
      <c r="J160" s="43" t="s">
        <v>3</v>
      </c>
      <c r="K160" s="43" t="s">
        <v>3</v>
      </c>
      <c r="L160" s="38" t="str">
        <f t="shared" si="0"/>
        <v>Conceitos: Arquitetura</v>
      </c>
      <c r="M160" s="38" t="str">
        <f t="shared" si="1"/>
        <v xml:space="preserve">Arqui </v>
      </c>
      <c r="N160" s="38" t="str">
        <f t="shared" si="1"/>
        <v xml:space="preserve">Projeto.A </v>
      </c>
      <c r="O160" s="80" t="str">
        <f t="shared" si="1"/>
        <v xml:space="preserve">Mobiliário </v>
      </c>
      <c r="P160" s="75" t="str">
        <f t="shared" si="2"/>
        <v>P_OST_Entourage</v>
      </c>
      <c r="Q160" s="38" t="str">
        <f t="shared" si="3"/>
        <v>Conceitos: Arquitetura Arqui  Projeto.A  Mobiliário  P_OST_Entourage</v>
      </c>
      <c r="R160" s="38" t="str">
        <f t="shared" si="4"/>
        <v>Consultar  -</v>
      </c>
      <c r="S160" s="76" t="s">
        <v>27</v>
      </c>
      <c r="T160" s="76" t="s">
        <v>27</v>
      </c>
      <c r="U160" s="42" t="str">
        <f t="shared" si="5"/>
        <v>Arqui-key_159</v>
      </c>
    </row>
    <row r="161" spans="1:21" ht="7.8" customHeight="1" x14ac:dyDescent="0.3">
      <c r="A161" s="54">
        <v>160</v>
      </c>
      <c r="B161" s="50" t="s">
        <v>87</v>
      </c>
      <c r="C161" s="53" t="s">
        <v>331</v>
      </c>
      <c r="D161" s="53" t="s">
        <v>89</v>
      </c>
      <c r="E161" s="53" t="s">
        <v>201</v>
      </c>
      <c r="F161" s="52" t="s">
        <v>276</v>
      </c>
      <c r="G161" s="43" t="s">
        <v>3</v>
      </c>
      <c r="H161" s="44" t="s">
        <v>3</v>
      </c>
      <c r="I161" s="43" t="s">
        <v>3</v>
      </c>
      <c r="J161" s="43" t="s">
        <v>3</v>
      </c>
      <c r="K161" s="43" t="s">
        <v>3</v>
      </c>
      <c r="L161" s="38" t="str">
        <f t="shared" si="0"/>
        <v>Conceitos: Arquitetura</v>
      </c>
      <c r="M161" s="38" t="str">
        <f t="shared" si="1"/>
        <v xml:space="preserve">Arqui </v>
      </c>
      <c r="N161" s="38" t="str">
        <f t="shared" si="1"/>
        <v xml:space="preserve">Projeto.A </v>
      </c>
      <c r="O161" s="80" t="str">
        <f t="shared" si="1"/>
        <v xml:space="preserve">Telhado </v>
      </c>
      <c r="P161" s="75" t="str">
        <f t="shared" si="2"/>
        <v>P_OST_Fascia</v>
      </c>
      <c r="Q161" s="38" t="str">
        <f t="shared" si="3"/>
        <v>Conceitos: Arquitetura Arqui  Projeto.A  Telhado  P_OST_Fascia</v>
      </c>
      <c r="R161" s="38" t="str">
        <f t="shared" si="4"/>
        <v>Consultar  -</v>
      </c>
      <c r="S161" s="76" t="s">
        <v>27</v>
      </c>
      <c r="T161" s="76" t="s">
        <v>27</v>
      </c>
      <c r="U161" s="42" t="str">
        <f t="shared" si="5"/>
        <v>Arqui-key_160</v>
      </c>
    </row>
    <row r="162" spans="1:21" ht="7.8" customHeight="1" x14ac:dyDescent="0.3">
      <c r="A162" s="54">
        <v>161</v>
      </c>
      <c r="B162" s="50" t="s">
        <v>87</v>
      </c>
      <c r="C162" s="53" t="s">
        <v>331</v>
      </c>
      <c r="D162" s="53" t="s">
        <v>89</v>
      </c>
      <c r="E162" s="53" t="s">
        <v>217</v>
      </c>
      <c r="F162" s="52" t="s">
        <v>277</v>
      </c>
      <c r="G162" s="43" t="s">
        <v>3</v>
      </c>
      <c r="H162" s="44" t="s">
        <v>3</v>
      </c>
      <c r="I162" s="43" t="s">
        <v>3</v>
      </c>
      <c r="J162" s="43" t="s">
        <v>3</v>
      </c>
      <c r="K162" s="43" t="s">
        <v>3</v>
      </c>
      <c r="L162" s="38" t="str">
        <f t="shared" si="0"/>
        <v>Conceitos: Arquitetura</v>
      </c>
      <c r="M162" s="38" t="str">
        <f t="shared" si="1"/>
        <v xml:space="preserve">Arqui </v>
      </c>
      <c r="N162" s="38" t="str">
        <f t="shared" si="1"/>
        <v xml:space="preserve">Projeto.A </v>
      </c>
      <c r="O162" s="80" t="str">
        <f t="shared" si="1"/>
        <v xml:space="preserve">Incêndio </v>
      </c>
      <c r="P162" s="75" t="str">
        <f t="shared" si="2"/>
        <v>P_OST_FireAlarmDevices</v>
      </c>
      <c r="Q162" s="38" t="str">
        <f t="shared" si="3"/>
        <v>Conceitos: Arquitetura Arqui  Projeto.A  Incêndio  P_OST_FireAlarmDevices</v>
      </c>
      <c r="R162" s="38" t="str">
        <f t="shared" si="4"/>
        <v>Consultar  -</v>
      </c>
      <c r="S162" s="76" t="s">
        <v>27</v>
      </c>
      <c r="T162" s="76" t="s">
        <v>27</v>
      </c>
      <c r="U162" s="42" t="str">
        <f t="shared" si="5"/>
        <v>Arqui-key_161</v>
      </c>
    </row>
    <row r="163" spans="1:21" ht="7.8" customHeight="1" x14ac:dyDescent="0.3">
      <c r="A163" s="54">
        <v>162</v>
      </c>
      <c r="B163" s="50" t="s">
        <v>87</v>
      </c>
      <c r="C163" s="53" t="s">
        <v>331</v>
      </c>
      <c r="D163" s="53" t="s">
        <v>89</v>
      </c>
      <c r="E163" s="53" t="s">
        <v>217</v>
      </c>
      <c r="F163" s="52" t="s">
        <v>278</v>
      </c>
      <c r="G163" s="43" t="s">
        <v>3</v>
      </c>
      <c r="H163" s="44" t="s">
        <v>3</v>
      </c>
      <c r="I163" s="43" t="s">
        <v>3</v>
      </c>
      <c r="J163" s="43" t="s">
        <v>3</v>
      </c>
      <c r="K163" s="43" t="s">
        <v>3</v>
      </c>
      <c r="L163" s="38" t="str">
        <f t="shared" si="0"/>
        <v>Conceitos: Arquitetura</v>
      </c>
      <c r="M163" s="38" t="str">
        <f t="shared" si="1"/>
        <v xml:space="preserve">Arqui </v>
      </c>
      <c r="N163" s="38" t="str">
        <f t="shared" si="1"/>
        <v xml:space="preserve">Projeto.A </v>
      </c>
      <c r="O163" s="80" t="str">
        <f t="shared" si="1"/>
        <v xml:space="preserve">Incêndio </v>
      </c>
      <c r="P163" s="75" t="str">
        <f t="shared" si="2"/>
        <v>P_OST_FireProtection</v>
      </c>
      <c r="Q163" s="38" t="str">
        <f t="shared" si="3"/>
        <v>Conceitos: Arquitetura Arqui  Projeto.A  Incêndio  P_OST_FireProtection</v>
      </c>
      <c r="R163" s="38" t="str">
        <f t="shared" si="4"/>
        <v>Consultar  -</v>
      </c>
      <c r="S163" s="76" t="s">
        <v>27</v>
      </c>
      <c r="T163" s="76" t="s">
        <v>27</v>
      </c>
      <c r="U163" s="42" t="str">
        <f t="shared" si="5"/>
        <v>Arqui-key_162</v>
      </c>
    </row>
    <row r="164" spans="1:21" ht="7.8" customHeight="1" x14ac:dyDescent="0.3">
      <c r="A164" s="54">
        <v>163</v>
      </c>
      <c r="B164" s="50" t="s">
        <v>87</v>
      </c>
      <c r="C164" s="53" t="s">
        <v>331</v>
      </c>
      <c r="D164" s="53" t="s">
        <v>89</v>
      </c>
      <c r="E164" s="53" t="s">
        <v>198</v>
      </c>
      <c r="F164" s="52" t="s">
        <v>279</v>
      </c>
      <c r="G164" s="43" t="s">
        <v>3</v>
      </c>
      <c r="H164" s="44" t="s">
        <v>3</v>
      </c>
      <c r="I164" s="43" t="s">
        <v>3</v>
      </c>
      <c r="J164" s="43" t="s">
        <v>3</v>
      </c>
      <c r="K164" s="43" t="s">
        <v>3</v>
      </c>
      <c r="L164" s="38" t="str">
        <f t="shared" si="0"/>
        <v>Conceitos: Arquitetura</v>
      </c>
      <c r="M164" s="38" t="str">
        <f t="shared" si="1"/>
        <v xml:space="preserve">Arqui </v>
      </c>
      <c r="N164" s="38" t="str">
        <f t="shared" si="1"/>
        <v xml:space="preserve">Projeto.A </v>
      </c>
      <c r="O164" s="80" t="str">
        <f t="shared" si="1"/>
        <v xml:space="preserve">Piso </v>
      </c>
      <c r="P164" s="75" t="str">
        <f t="shared" si="2"/>
        <v>P_OST_Floors</v>
      </c>
      <c r="Q164" s="38" t="str">
        <f t="shared" si="3"/>
        <v>Conceitos: Arquitetura Arqui  Projeto.A  Piso  P_OST_Floors</v>
      </c>
      <c r="R164" s="38" t="str">
        <f t="shared" si="4"/>
        <v>Consultar  -</v>
      </c>
      <c r="S164" s="76" t="s">
        <v>27</v>
      </c>
      <c r="T164" s="76" t="s">
        <v>27</v>
      </c>
      <c r="U164" s="42" t="str">
        <f t="shared" si="5"/>
        <v>Arqui-key_163</v>
      </c>
    </row>
    <row r="165" spans="1:21" ht="7.8" customHeight="1" x14ac:dyDescent="0.3">
      <c r="A165" s="54">
        <v>164</v>
      </c>
      <c r="B165" s="50" t="s">
        <v>87</v>
      </c>
      <c r="C165" s="53" t="s">
        <v>331</v>
      </c>
      <c r="D165" s="53" t="s">
        <v>89</v>
      </c>
      <c r="E165" s="53" t="s">
        <v>199</v>
      </c>
      <c r="F165" s="52" t="s">
        <v>280</v>
      </c>
      <c r="G165" s="43" t="s">
        <v>3</v>
      </c>
      <c r="H165" s="44" t="s">
        <v>3</v>
      </c>
      <c r="I165" s="43" t="s">
        <v>3</v>
      </c>
      <c r="J165" s="43" t="s">
        <v>3</v>
      </c>
      <c r="K165" s="43" t="s">
        <v>3</v>
      </c>
      <c r="L165" s="38" t="str">
        <f t="shared" si="0"/>
        <v>Conceitos: Arquitetura</v>
      </c>
      <c r="M165" s="38" t="str">
        <f t="shared" si="1"/>
        <v xml:space="preserve">Arqui </v>
      </c>
      <c r="N165" s="38" t="str">
        <f t="shared" si="1"/>
        <v xml:space="preserve">Projeto.A </v>
      </c>
      <c r="O165" s="80" t="str">
        <f t="shared" si="1"/>
        <v xml:space="preserve">Mobiliário </v>
      </c>
      <c r="P165" s="75" t="str">
        <f t="shared" si="2"/>
        <v>P_OST_FoodServiceEquipment</v>
      </c>
      <c r="Q165" s="38" t="str">
        <f t="shared" si="3"/>
        <v>Conceitos: Arquitetura Arqui  Projeto.A  Mobiliário  P_OST_FoodServiceEquipment</v>
      </c>
      <c r="R165" s="38" t="str">
        <f t="shared" si="4"/>
        <v>Consultar  -</v>
      </c>
      <c r="S165" s="76" t="s">
        <v>27</v>
      </c>
      <c r="T165" s="76" t="s">
        <v>27</v>
      </c>
      <c r="U165" s="42" t="str">
        <f t="shared" si="5"/>
        <v>Arqui-key_164</v>
      </c>
    </row>
    <row r="166" spans="1:21" ht="7.8" customHeight="1" x14ac:dyDescent="0.3">
      <c r="A166" s="54">
        <v>165</v>
      </c>
      <c r="B166" s="50" t="s">
        <v>87</v>
      </c>
      <c r="C166" s="53" t="s">
        <v>331</v>
      </c>
      <c r="D166" s="53" t="s">
        <v>89</v>
      </c>
      <c r="E166" s="53" t="s">
        <v>199</v>
      </c>
      <c r="F166" s="52" t="s">
        <v>281</v>
      </c>
      <c r="G166" s="43" t="s">
        <v>3</v>
      </c>
      <c r="H166" s="44" t="s">
        <v>3</v>
      </c>
      <c r="I166" s="43" t="s">
        <v>3</v>
      </c>
      <c r="J166" s="43" t="s">
        <v>3</v>
      </c>
      <c r="K166" s="43" t="s">
        <v>3</v>
      </c>
      <c r="L166" s="38" t="str">
        <f t="shared" si="0"/>
        <v>Conceitos: Arquitetura</v>
      </c>
      <c r="M166" s="38" t="str">
        <f t="shared" si="1"/>
        <v xml:space="preserve">Arqui </v>
      </c>
      <c r="N166" s="38" t="str">
        <f t="shared" si="1"/>
        <v xml:space="preserve">Projeto.A </v>
      </c>
      <c r="O166" s="80" t="str">
        <f t="shared" si="1"/>
        <v xml:space="preserve">Mobiliário </v>
      </c>
      <c r="P166" s="75" t="str">
        <f t="shared" si="2"/>
        <v>P_OST_Furniture</v>
      </c>
      <c r="Q166" s="38" t="str">
        <f t="shared" si="3"/>
        <v>Conceitos: Arquitetura Arqui  Projeto.A  Mobiliário  P_OST_Furniture</v>
      </c>
      <c r="R166" s="38" t="str">
        <f t="shared" si="4"/>
        <v>Consultar  -</v>
      </c>
      <c r="S166" s="76" t="s">
        <v>27</v>
      </c>
      <c r="T166" s="76" t="s">
        <v>27</v>
      </c>
      <c r="U166" s="42" t="str">
        <f t="shared" si="5"/>
        <v>Arqui-key_165</v>
      </c>
    </row>
    <row r="167" spans="1:21" ht="7.8" customHeight="1" x14ac:dyDescent="0.3">
      <c r="A167" s="54">
        <v>166</v>
      </c>
      <c r="B167" s="50" t="s">
        <v>87</v>
      </c>
      <c r="C167" s="53" t="s">
        <v>331</v>
      </c>
      <c r="D167" s="53" t="s">
        <v>89</v>
      </c>
      <c r="E167" s="53" t="s">
        <v>199</v>
      </c>
      <c r="F167" s="52" t="s">
        <v>282</v>
      </c>
      <c r="G167" s="43" t="s">
        <v>3</v>
      </c>
      <c r="H167" s="44" t="s">
        <v>3</v>
      </c>
      <c r="I167" s="43" t="s">
        <v>3</v>
      </c>
      <c r="J167" s="43" t="s">
        <v>3</v>
      </c>
      <c r="K167" s="43" t="s">
        <v>3</v>
      </c>
      <c r="L167" s="38" t="str">
        <f t="shared" si="0"/>
        <v>Conceitos: Arquitetura</v>
      </c>
      <c r="M167" s="38" t="str">
        <f t="shared" si="1"/>
        <v xml:space="preserve">Arqui </v>
      </c>
      <c r="N167" s="38" t="str">
        <f t="shared" si="1"/>
        <v xml:space="preserve">Projeto.A </v>
      </c>
      <c r="O167" s="80" t="str">
        <f t="shared" si="1"/>
        <v xml:space="preserve">Mobiliário </v>
      </c>
      <c r="P167" s="75" t="str">
        <f t="shared" si="2"/>
        <v>P_OST_FurnitureSystems</v>
      </c>
      <c r="Q167" s="38" t="str">
        <f t="shared" si="3"/>
        <v>Conceitos: Arquitetura Arqui  Projeto.A  Mobiliário  P_OST_FurnitureSystems</v>
      </c>
      <c r="R167" s="38" t="str">
        <f t="shared" si="4"/>
        <v>Consultar  -</v>
      </c>
      <c r="S167" s="76" t="s">
        <v>27</v>
      </c>
      <c r="T167" s="76" t="s">
        <v>27</v>
      </c>
      <c r="U167" s="42" t="str">
        <f t="shared" si="5"/>
        <v>Arqui-key_166</v>
      </c>
    </row>
    <row r="168" spans="1:21" ht="7.8" customHeight="1" x14ac:dyDescent="0.3">
      <c r="A168" s="54">
        <v>167</v>
      </c>
      <c r="B168" s="50" t="s">
        <v>87</v>
      </c>
      <c r="C168" s="53" t="s">
        <v>331</v>
      </c>
      <c r="D168" s="53" t="s">
        <v>89</v>
      </c>
      <c r="E168" s="53" t="s">
        <v>204</v>
      </c>
      <c r="F168" s="52" t="s">
        <v>283</v>
      </c>
      <c r="G168" s="43" t="s">
        <v>3</v>
      </c>
      <c r="H168" s="44" t="s">
        <v>3</v>
      </c>
      <c r="I168" s="43" t="s">
        <v>3</v>
      </c>
      <c r="J168" s="43" t="s">
        <v>3</v>
      </c>
      <c r="K168" s="43" t="s">
        <v>3</v>
      </c>
      <c r="L168" s="38" t="str">
        <f t="shared" si="0"/>
        <v>Conceitos: Arquitetura</v>
      </c>
      <c r="M168" s="38" t="str">
        <f t="shared" si="1"/>
        <v xml:space="preserve">Arqui </v>
      </c>
      <c r="N168" s="38" t="str">
        <f t="shared" si="1"/>
        <v xml:space="preserve">Projeto.A </v>
      </c>
      <c r="O168" s="80" t="str">
        <f t="shared" si="1"/>
        <v xml:space="preserve">Geral </v>
      </c>
      <c r="P168" s="75" t="str">
        <f t="shared" si="2"/>
        <v>P_OST_GenericModel</v>
      </c>
      <c r="Q168" s="38" t="str">
        <f t="shared" si="3"/>
        <v>Conceitos: Arquitetura Arqui  Projeto.A  Geral  P_OST_GenericModel</v>
      </c>
      <c r="R168" s="38" t="str">
        <f t="shared" si="4"/>
        <v>Consultar  -</v>
      </c>
      <c r="S168" s="76" t="s">
        <v>27</v>
      </c>
      <c r="T168" s="76" t="s">
        <v>27</v>
      </c>
      <c r="U168" s="42" t="str">
        <f t="shared" si="5"/>
        <v>Arqui-key_167</v>
      </c>
    </row>
    <row r="169" spans="1:21" ht="7.8" customHeight="1" x14ac:dyDescent="0.3">
      <c r="A169" s="54">
        <v>168</v>
      </c>
      <c r="B169" s="50" t="s">
        <v>87</v>
      </c>
      <c r="C169" s="53" t="s">
        <v>331</v>
      </c>
      <c r="D169" s="53" t="s">
        <v>89</v>
      </c>
      <c r="E169" s="53" t="s">
        <v>216</v>
      </c>
      <c r="F169" s="52" t="s">
        <v>284</v>
      </c>
      <c r="G169" s="43" t="s">
        <v>3</v>
      </c>
      <c r="H169" s="44" t="s">
        <v>3</v>
      </c>
      <c r="I169" s="43" t="s">
        <v>3</v>
      </c>
      <c r="J169" s="43" t="s">
        <v>3</v>
      </c>
      <c r="K169" s="43" t="s">
        <v>3</v>
      </c>
      <c r="L169" s="38" t="str">
        <f t="shared" si="0"/>
        <v>Conceitos: Arquitetura</v>
      </c>
      <c r="M169" s="38" t="str">
        <f t="shared" si="1"/>
        <v xml:space="preserve">Arqui </v>
      </c>
      <c r="N169" s="38" t="str">
        <f t="shared" si="1"/>
        <v xml:space="preserve">Projeto.A </v>
      </c>
      <c r="O169" s="80" t="str">
        <f t="shared" si="1"/>
        <v xml:space="preserve">Eixos </v>
      </c>
      <c r="P169" s="75" t="str">
        <f t="shared" si="2"/>
        <v>P_OST_Grids</v>
      </c>
      <c r="Q169" s="38" t="str">
        <f t="shared" si="3"/>
        <v>Conceitos: Arquitetura Arqui  Projeto.A  Eixos  P_OST_Grids</v>
      </c>
      <c r="R169" s="38" t="str">
        <f t="shared" si="4"/>
        <v>Consultar  -</v>
      </c>
      <c r="S169" s="76" t="s">
        <v>27</v>
      </c>
      <c r="T169" s="76" t="s">
        <v>27</v>
      </c>
      <c r="U169" s="42" t="str">
        <f t="shared" si="5"/>
        <v>Arqui-key_168</v>
      </c>
    </row>
    <row r="170" spans="1:21" ht="7.8" customHeight="1" x14ac:dyDescent="0.3">
      <c r="A170" s="54">
        <v>169</v>
      </c>
      <c r="B170" s="50" t="s">
        <v>87</v>
      </c>
      <c r="C170" s="53" t="s">
        <v>331</v>
      </c>
      <c r="D170" s="53" t="s">
        <v>89</v>
      </c>
      <c r="E170" s="53" t="s">
        <v>201</v>
      </c>
      <c r="F170" s="52" t="s">
        <v>285</v>
      </c>
      <c r="G170" s="43" t="s">
        <v>3</v>
      </c>
      <c r="H170" s="44" t="s">
        <v>3</v>
      </c>
      <c r="I170" s="43" t="s">
        <v>3</v>
      </c>
      <c r="J170" s="43" t="s">
        <v>3</v>
      </c>
      <c r="K170" s="43" t="s">
        <v>3</v>
      </c>
      <c r="L170" s="38" t="str">
        <f t="shared" si="0"/>
        <v>Conceitos: Arquitetura</v>
      </c>
      <c r="M170" s="38" t="str">
        <f t="shared" si="1"/>
        <v xml:space="preserve">Arqui </v>
      </c>
      <c r="N170" s="38" t="str">
        <f t="shared" si="1"/>
        <v xml:space="preserve">Projeto.A </v>
      </c>
      <c r="O170" s="80" t="str">
        <f t="shared" si="1"/>
        <v xml:space="preserve">Telhado </v>
      </c>
      <c r="P170" s="75" t="str">
        <f t="shared" si="2"/>
        <v>P_OST_Gutter</v>
      </c>
      <c r="Q170" s="38" t="str">
        <f t="shared" si="3"/>
        <v>Conceitos: Arquitetura Arqui  Projeto.A  Telhado  P_OST_Gutter</v>
      </c>
      <c r="R170" s="38" t="str">
        <f t="shared" si="4"/>
        <v>Consultar  -</v>
      </c>
      <c r="S170" s="76" t="s">
        <v>27</v>
      </c>
      <c r="T170" s="76" t="s">
        <v>27</v>
      </c>
      <c r="U170" s="42" t="str">
        <f t="shared" si="5"/>
        <v>Arqui-key_169</v>
      </c>
    </row>
    <row r="171" spans="1:21" ht="7.8" customHeight="1" x14ac:dyDescent="0.3">
      <c r="A171" s="54">
        <v>170</v>
      </c>
      <c r="B171" s="50" t="s">
        <v>87</v>
      </c>
      <c r="C171" s="53" t="s">
        <v>331</v>
      </c>
      <c r="D171" s="53" t="s">
        <v>89</v>
      </c>
      <c r="E171" s="53" t="s">
        <v>208</v>
      </c>
      <c r="F171" s="52" t="s">
        <v>286</v>
      </c>
      <c r="G171" s="43" t="s">
        <v>3</v>
      </c>
      <c r="H171" s="44" t="s">
        <v>3</v>
      </c>
      <c r="I171" s="43" t="s">
        <v>3</v>
      </c>
      <c r="J171" s="43" t="s">
        <v>3</v>
      </c>
      <c r="K171" s="43" t="s">
        <v>3</v>
      </c>
      <c r="L171" s="38" t="str">
        <f t="shared" si="0"/>
        <v>Conceitos: Arquitetura</v>
      </c>
      <c r="M171" s="38" t="str">
        <f t="shared" si="1"/>
        <v xml:space="preserve">Arqui </v>
      </c>
      <c r="N171" s="38" t="str">
        <f t="shared" si="1"/>
        <v xml:space="preserve">Projeto.A </v>
      </c>
      <c r="O171" s="80" t="str">
        <f t="shared" si="1"/>
        <v xml:space="preserve">Corrimão </v>
      </c>
      <c r="P171" s="75" t="str">
        <f t="shared" si="2"/>
        <v>P_OST_Hardscape</v>
      </c>
      <c r="Q171" s="38" t="str">
        <f t="shared" si="3"/>
        <v>Conceitos: Arquitetura Arqui  Projeto.A  Corrimão  P_OST_Hardscape</v>
      </c>
      <c r="R171" s="38" t="str">
        <f t="shared" si="4"/>
        <v>Consultar  -</v>
      </c>
      <c r="S171" s="76" t="s">
        <v>27</v>
      </c>
      <c r="T171" s="76" t="s">
        <v>27</v>
      </c>
      <c r="U171" s="42" t="str">
        <f t="shared" si="5"/>
        <v>Arqui-key_170</v>
      </c>
    </row>
    <row r="172" spans="1:21" ht="7.8" customHeight="1" x14ac:dyDescent="0.3">
      <c r="A172" s="54">
        <v>171</v>
      </c>
      <c r="B172" s="50" t="s">
        <v>87</v>
      </c>
      <c r="C172" s="53" t="s">
        <v>331</v>
      </c>
      <c r="D172" s="53" t="s">
        <v>89</v>
      </c>
      <c r="E172" s="53" t="s">
        <v>208</v>
      </c>
      <c r="F172" s="52" t="s">
        <v>287</v>
      </c>
      <c r="G172" s="43" t="s">
        <v>3</v>
      </c>
      <c r="H172" s="44" t="s">
        <v>3</v>
      </c>
      <c r="I172" s="43" t="s">
        <v>3</v>
      </c>
      <c r="J172" s="43" t="s">
        <v>3</v>
      </c>
      <c r="K172" s="43" t="s">
        <v>3</v>
      </c>
      <c r="L172" s="38" t="str">
        <f t="shared" si="0"/>
        <v>Conceitos: Arquitetura</v>
      </c>
      <c r="M172" s="38" t="str">
        <f t="shared" si="1"/>
        <v xml:space="preserve">Arqui </v>
      </c>
      <c r="N172" s="38" t="str">
        <f t="shared" si="1"/>
        <v xml:space="preserve">Projeto.A </v>
      </c>
      <c r="O172" s="80" t="str">
        <f t="shared" si="1"/>
        <v xml:space="preserve">Corrimão </v>
      </c>
      <c r="P172" s="75" t="str">
        <f t="shared" si="2"/>
        <v>P_OST_HostFin</v>
      </c>
      <c r="Q172" s="38" t="str">
        <f t="shared" si="3"/>
        <v>Conceitos: Arquitetura Arqui  Projeto.A  Corrimão  P_OST_HostFin</v>
      </c>
      <c r="R172" s="38" t="str">
        <f t="shared" si="4"/>
        <v>Consultar  -</v>
      </c>
      <c r="S172" s="76" t="s">
        <v>27</v>
      </c>
      <c r="T172" s="76" t="s">
        <v>27</v>
      </c>
      <c r="U172" s="42" t="str">
        <f t="shared" si="5"/>
        <v>Arqui-key_171</v>
      </c>
    </row>
    <row r="173" spans="1:21" ht="7.8" customHeight="1" x14ac:dyDescent="0.3">
      <c r="A173" s="54">
        <v>172</v>
      </c>
      <c r="B173" s="50" t="s">
        <v>87</v>
      </c>
      <c r="C173" s="53" t="s">
        <v>331</v>
      </c>
      <c r="D173" s="53" t="s">
        <v>89</v>
      </c>
      <c r="E173" s="53" t="s">
        <v>203</v>
      </c>
      <c r="F173" s="52" t="s">
        <v>288</v>
      </c>
      <c r="G173" s="43" t="s">
        <v>3</v>
      </c>
      <c r="H173" s="44" t="s">
        <v>3</v>
      </c>
      <c r="I173" s="43" t="s">
        <v>3</v>
      </c>
      <c r="J173" s="43" t="s">
        <v>3</v>
      </c>
      <c r="K173" s="43" t="s">
        <v>3</v>
      </c>
      <c r="L173" s="38" t="str">
        <f t="shared" ref="L173:L214" si="6">_xlfn.CONCAT("Conceitos: ", B173)</f>
        <v>Conceitos: Arquitetura</v>
      </c>
      <c r="M173" s="38" t="str">
        <f t="shared" ref="M173:O214" si="7">_xlfn.CONCAT(C173," ")</f>
        <v xml:space="preserve">Arqui </v>
      </c>
      <c r="N173" s="38" t="str">
        <f t="shared" si="7"/>
        <v xml:space="preserve">Projeto.A </v>
      </c>
      <c r="O173" s="80" t="str">
        <f t="shared" si="7"/>
        <v xml:space="preserve">Andar </v>
      </c>
      <c r="P173" s="75" t="str">
        <f t="shared" ref="P173:P214" si="8">_xlfn.CONCAT(F173, )</f>
        <v>P_OST_Levels</v>
      </c>
      <c r="Q173" s="38" t="str">
        <f t="shared" ref="Q173:Q214" si="9">_xlfn.CONCAT(SUBSTITUTE(L173, "null", " ")," ",SUBSTITUTE(M173, "null", " ")," ",SUBSTITUTE(N173, "null", " ")," ",SUBSTITUTE(O173, "null", " ")," ", SUBSTITUTE(F173, "null", " "))</f>
        <v>Conceitos: Arquitetura Arqui  Projeto.A  Andar  P_OST_Levels</v>
      </c>
      <c r="R173" s="38" t="str">
        <f t="shared" ref="R173:R214" si="10">_xlfn.CONCAT("Consultar  ",S173)</f>
        <v>Consultar  -</v>
      </c>
      <c r="S173" s="76" t="s">
        <v>27</v>
      </c>
      <c r="T173" s="76" t="s">
        <v>27</v>
      </c>
      <c r="U173" s="42" t="str">
        <f t="shared" ref="U173:U214" si="11">_xlfn.CONCAT("Arqui-key_",A173)</f>
        <v>Arqui-key_172</v>
      </c>
    </row>
    <row r="174" spans="1:21" ht="7.8" customHeight="1" x14ac:dyDescent="0.3">
      <c r="A174" s="54">
        <v>173</v>
      </c>
      <c r="B174" s="50" t="s">
        <v>87</v>
      </c>
      <c r="C174" s="53" t="s">
        <v>331</v>
      </c>
      <c r="D174" s="53" t="s">
        <v>89</v>
      </c>
      <c r="E174" s="53" t="s">
        <v>220</v>
      </c>
      <c r="F174" s="52" t="s">
        <v>289</v>
      </c>
      <c r="G174" s="43" t="s">
        <v>3</v>
      </c>
      <c r="H174" s="44" t="s">
        <v>3</v>
      </c>
      <c r="I174" s="43" t="s">
        <v>3</v>
      </c>
      <c r="J174" s="43" t="s">
        <v>3</v>
      </c>
      <c r="K174" s="43" t="s">
        <v>3</v>
      </c>
      <c r="L174" s="38" t="str">
        <f t="shared" si="6"/>
        <v>Conceitos: Arquitetura</v>
      </c>
      <c r="M174" s="38" t="str">
        <f t="shared" si="7"/>
        <v xml:space="preserve">Arqui </v>
      </c>
      <c r="N174" s="38" t="str">
        <f t="shared" si="7"/>
        <v xml:space="preserve">Projeto.A </v>
      </c>
      <c r="O174" s="80" t="str">
        <f t="shared" si="7"/>
        <v xml:space="preserve">Iluminação </v>
      </c>
      <c r="P174" s="75" t="str">
        <f t="shared" si="8"/>
        <v>P_OST_LightingDevices</v>
      </c>
      <c r="Q174" s="38" t="str">
        <f t="shared" si="9"/>
        <v>Conceitos: Arquitetura Arqui  Projeto.A  Iluminação  P_OST_LightingDevices</v>
      </c>
      <c r="R174" s="38" t="str">
        <f t="shared" si="10"/>
        <v>Consultar  -</v>
      </c>
      <c r="S174" s="76" t="s">
        <v>27</v>
      </c>
      <c r="T174" s="76" t="s">
        <v>27</v>
      </c>
      <c r="U174" s="42" t="str">
        <f t="shared" si="11"/>
        <v>Arqui-key_173</v>
      </c>
    </row>
    <row r="175" spans="1:21" ht="7.8" customHeight="1" x14ac:dyDescent="0.3">
      <c r="A175" s="54">
        <v>174</v>
      </c>
      <c r="B175" s="50" t="s">
        <v>87</v>
      </c>
      <c r="C175" s="53" t="s">
        <v>331</v>
      </c>
      <c r="D175" s="53" t="s">
        <v>89</v>
      </c>
      <c r="E175" s="53" t="s">
        <v>220</v>
      </c>
      <c r="F175" s="52" t="s">
        <v>290</v>
      </c>
      <c r="G175" s="43" t="s">
        <v>3</v>
      </c>
      <c r="H175" s="44" t="s">
        <v>3</v>
      </c>
      <c r="I175" s="43" t="s">
        <v>3</v>
      </c>
      <c r="J175" s="43" t="s">
        <v>3</v>
      </c>
      <c r="K175" s="43" t="s">
        <v>3</v>
      </c>
      <c r="L175" s="38" t="str">
        <f t="shared" si="6"/>
        <v>Conceitos: Arquitetura</v>
      </c>
      <c r="M175" s="38" t="str">
        <f t="shared" si="7"/>
        <v xml:space="preserve">Arqui </v>
      </c>
      <c r="N175" s="38" t="str">
        <f t="shared" si="7"/>
        <v xml:space="preserve">Projeto.A </v>
      </c>
      <c r="O175" s="80" t="str">
        <f t="shared" si="7"/>
        <v xml:space="preserve">Iluminação </v>
      </c>
      <c r="P175" s="75" t="str">
        <f t="shared" si="8"/>
        <v>P_OST_LightingFixtures</v>
      </c>
      <c r="Q175" s="38" t="str">
        <f t="shared" si="9"/>
        <v>Conceitos: Arquitetura Arqui  Projeto.A  Iluminação  P_OST_LightingFixtures</v>
      </c>
      <c r="R175" s="38" t="str">
        <f t="shared" si="10"/>
        <v>Consultar  -</v>
      </c>
      <c r="S175" s="76" t="s">
        <v>27</v>
      </c>
      <c r="T175" s="76" t="s">
        <v>27</v>
      </c>
      <c r="U175" s="42" t="str">
        <f t="shared" si="11"/>
        <v>Arqui-key_174</v>
      </c>
    </row>
    <row r="176" spans="1:21" ht="7.8" customHeight="1" x14ac:dyDescent="0.3">
      <c r="A176" s="54">
        <v>175</v>
      </c>
      <c r="B176" s="50" t="s">
        <v>87</v>
      </c>
      <c r="C176" s="53" t="s">
        <v>331</v>
      </c>
      <c r="D176" s="53" t="s">
        <v>89</v>
      </c>
      <c r="E176" s="53" t="s">
        <v>214</v>
      </c>
      <c r="F176" s="52" t="s">
        <v>291</v>
      </c>
      <c r="G176" s="43" t="s">
        <v>3</v>
      </c>
      <c r="H176" s="44" t="s">
        <v>3</v>
      </c>
      <c r="I176" s="43" t="s">
        <v>3</v>
      </c>
      <c r="J176" s="43" t="s">
        <v>3</v>
      </c>
      <c r="K176" s="43" t="s">
        <v>3</v>
      </c>
      <c r="L176" s="38" t="str">
        <f t="shared" si="6"/>
        <v>Conceitos: Arquitetura</v>
      </c>
      <c r="M176" s="38" t="str">
        <f t="shared" si="7"/>
        <v xml:space="preserve">Arqui </v>
      </c>
      <c r="N176" s="38" t="str">
        <f t="shared" si="7"/>
        <v xml:space="preserve">Projeto.A </v>
      </c>
      <c r="O176" s="80" t="str">
        <f t="shared" si="7"/>
        <v xml:space="preserve">Massa </v>
      </c>
      <c r="P176" s="75" t="str">
        <f t="shared" si="8"/>
        <v>P_OST_Mass</v>
      </c>
      <c r="Q176" s="38" t="str">
        <f t="shared" si="9"/>
        <v>Conceitos: Arquitetura Arqui  Projeto.A  Massa  P_OST_Mass</v>
      </c>
      <c r="R176" s="38" t="str">
        <f t="shared" si="10"/>
        <v>Consultar  -</v>
      </c>
      <c r="S176" s="76" t="s">
        <v>27</v>
      </c>
      <c r="T176" s="76" t="s">
        <v>27</v>
      </c>
      <c r="U176" s="42" t="str">
        <f t="shared" si="11"/>
        <v>Arqui-key_175</v>
      </c>
    </row>
    <row r="177" spans="1:21" ht="7.8" customHeight="1" x14ac:dyDescent="0.3">
      <c r="A177" s="54">
        <v>176</v>
      </c>
      <c r="B177" s="50" t="s">
        <v>87</v>
      </c>
      <c r="C177" s="53" t="s">
        <v>331</v>
      </c>
      <c r="D177" s="53" t="s">
        <v>89</v>
      </c>
      <c r="E177" s="53" t="s">
        <v>214</v>
      </c>
      <c r="F177" s="52" t="s">
        <v>292</v>
      </c>
      <c r="G177" s="43" t="s">
        <v>3</v>
      </c>
      <c r="H177" s="44" t="s">
        <v>3</v>
      </c>
      <c r="I177" s="43" t="s">
        <v>3</v>
      </c>
      <c r="J177" s="43" t="s">
        <v>3</v>
      </c>
      <c r="K177" s="43" t="s">
        <v>3</v>
      </c>
      <c r="L177" s="38" t="str">
        <f t="shared" si="6"/>
        <v>Conceitos: Arquitetura</v>
      </c>
      <c r="M177" s="38" t="str">
        <f t="shared" si="7"/>
        <v xml:space="preserve">Arqui </v>
      </c>
      <c r="N177" s="38" t="str">
        <f t="shared" si="7"/>
        <v xml:space="preserve">Projeto.A </v>
      </c>
      <c r="O177" s="80" t="str">
        <f t="shared" si="7"/>
        <v xml:space="preserve">Massa </v>
      </c>
      <c r="P177" s="75" t="str">
        <f t="shared" si="8"/>
        <v>P_OST_MassFaceSplitter</v>
      </c>
      <c r="Q177" s="38" t="str">
        <f t="shared" si="9"/>
        <v>Conceitos: Arquitetura Arqui  Projeto.A  Massa  P_OST_MassFaceSplitter</v>
      </c>
      <c r="R177" s="38" t="str">
        <f t="shared" si="10"/>
        <v>Consultar  -</v>
      </c>
      <c r="S177" s="76" t="s">
        <v>27</v>
      </c>
      <c r="T177" s="76" t="s">
        <v>27</v>
      </c>
      <c r="U177" s="42" t="str">
        <f t="shared" si="11"/>
        <v>Arqui-key_176</v>
      </c>
    </row>
    <row r="178" spans="1:21" ht="7.8" customHeight="1" x14ac:dyDescent="0.3">
      <c r="A178" s="54">
        <v>177</v>
      </c>
      <c r="B178" s="50" t="s">
        <v>87</v>
      </c>
      <c r="C178" s="53" t="s">
        <v>331</v>
      </c>
      <c r="D178" s="53" t="s">
        <v>89</v>
      </c>
      <c r="E178" s="53" t="s">
        <v>205</v>
      </c>
      <c r="F178" s="52" t="s">
        <v>293</v>
      </c>
      <c r="G178" s="43" t="s">
        <v>3</v>
      </c>
      <c r="H178" s="44" t="s">
        <v>3</v>
      </c>
      <c r="I178" s="43" t="s">
        <v>3</v>
      </c>
      <c r="J178" s="43" t="s">
        <v>3</v>
      </c>
      <c r="K178" s="43" t="s">
        <v>3</v>
      </c>
      <c r="L178" s="38" t="str">
        <f t="shared" si="6"/>
        <v>Conceitos: Arquitetura</v>
      </c>
      <c r="M178" s="38" t="str">
        <f t="shared" si="7"/>
        <v xml:space="preserve">Arqui </v>
      </c>
      <c r="N178" s="38" t="str">
        <f t="shared" si="7"/>
        <v xml:space="preserve">Projeto.A </v>
      </c>
      <c r="O178" s="80" t="str">
        <f t="shared" si="7"/>
        <v xml:space="preserve">Material </v>
      </c>
      <c r="P178" s="75" t="str">
        <f t="shared" si="8"/>
        <v>P_OST_Materials</v>
      </c>
      <c r="Q178" s="38" t="str">
        <f t="shared" si="9"/>
        <v>Conceitos: Arquitetura Arqui  Projeto.A  Material  P_OST_Materials</v>
      </c>
      <c r="R178" s="38" t="str">
        <f t="shared" si="10"/>
        <v>Consultar  -</v>
      </c>
      <c r="S178" s="76" t="s">
        <v>27</v>
      </c>
      <c r="T178" s="76" t="s">
        <v>27</v>
      </c>
      <c r="U178" s="42" t="str">
        <f t="shared" si="11"/>
        <v>Arqui-key_177</v>
      </c>
    </row>
    <row r="179" spans="1:21" ht="7.8" customHeight="1" x14ac:dyDescent="0.3">
      <c r="A179" s="54">
        <v>178</v>
      </c>
      <c r="B179" s="50" t="s">
        <v>87</v>
      </c>
      <c r="C179" s="53" t="s">
        <v>331</v>
      </c>
      <c r="D179" s="53" t="s">
        <v>89</v>
      </c>
      <c r="E179" s="53" t="s">
        <v>221</v>
      </c>
      <c r="F179" s="52" t="s">
        <v>294</v>
      </c>
      <c r="G179" s="43" t="s">
        <v>3</v>
      </c>
      <c r="H179" s="44" t="s">
        <v>3</v>
      </c>
      <c r="I179" s="43" t="s">
        <v>3</v>
      </c>
      <c r="J179" s="43" t="s">
        <v>3</v>
      </c>
      <c r="K179" s="43" t="s">
        <v>3</v>
      </c>
      <c r="L179" s="38" t="str">
        <f t="shared" si="6"/>
        <v>Conceitos: Arquitetura</v>
      </c>
      <c r="M179" s="38" t="str">
        <f t="shared" si="7"/>
        <v xml:space="preserve">Arqui </v>
      </c>
      <c r="N179" s="38" t="str">
        <f t="shared" si="7"/>
        <v xml:space="preserve">Projeto.A </v>
      </c>
      <c r="O179" s="80" t="str">
        <f t="shared" si="7"/>
        <v xml:space="preserve">Equipamento </v>
      </c>
      <c r="P179" s="75" t="str">
        <f t="shared" si="8"/>
        <v>P_OST_MechanicalEquipment</v>
      </c>
      <c r="Q179" s="38" t="str">
        <f t="shared" si="9"/>
        <v>Conceitos: Arquitetura Arqui  Projeto.A  Equipamento  P_OST_MechanicalEquipment</v>
      </c>
      <c r="R179" s="38" t="str">
        <f t="shared" si="10"/>
        <v>Consultar  -</v>
      </c>
      <c r="S179" s="76" t="s">
        <v>27</v>
      </c>
      <c r="T179" s="76" t="s">
        <v>27</v>
      </c>
      <c r="U179" s="42" t="str">
        <f t="shared" si="11"/>
        <v>Arqui-key_178</v>
      </c>
    </row>
    <row r="180" spans="1:21" ht="7.8" customHeight="1" x14ac:dyDescent="0.3">
      <c r="A180" s="54">
        <v>179</v>
      </c>
      <c r="B180" s="50" t="s">
        <v>87</v>
      </c>
      <c r="C180" s="53" t="s">
        <v>331</v>
      </c>
      <c r="D180" s="53" t="s">
        <v>89</v>
      </c>
      <c r="E180" s="53" t="s">
        <v>215</v>
      </c>
      <c r="F180" s="52" t="s">
        <v>295</v>
      </c>
      <c r="G180" s="43" t="s">
        <v>3</v>
      </c>
      <c r="H180" s="44" t="s">
        <v>3</v>
      </c>
      <c r="I180" s="43" t="s">
        <v>3</v>
      </c>
      <c r="J180" s="43" t="s">
        <v>3</v>
      </c>
      <c r="K180" s="43" t="s">
        <v>3</v>
      </c>
      <c r="L180" s="38" t="str">
        <f t="shared" si="6"/>
        <v>Conceitos: Arquitetura</v>
      </c>
      <c r="M180" s="38" t="str">
        <f t="shared" si="7"/>
        <v xml:space="preserve">Arqui </v>
      </c>
      <c r="N180" s="38" t="str">
        <f t="shared" si="7"/>
        <v xml:space="preserve">Projeto.A </v>
      </c>
      <c r="O180" s="80" t="str">
        <f t="shared" si="7"/>
        <v xml:space="preserve">Hospitalar </v>
      </c>
      <c r="P180" s="75" t="str">
        <f t="shared" si="8"/>
        <v>P_OST_MedicalEquipment</v>
      </c>
      <c r="Q180" s="38" t="str">
        <f t="shared" si="9"/>
        <v>Conceitos: Arquitetura Arqui  Projeto.A  Hospitalar  P_OST_MedicalEquipment</v>
      </c>
      <c r="R180" s="38" t="str">
        <f t="shared" si="10"/>
        <v>Consultar  -</v>
      </c>
      <c r="S180" s="76" t="s">
        <v>27</v>
      </c>
      <c r="T180" s="76" t="s">
        <v>27</v>
      </c>
      <c r="U180" s="42" t="str">
        <f t="shared" si="11"/>
        <v>Arqui-key_179</v>
      </c>
    </row>
    <row r="181" spans="1:21" ht="7.8" customHeight="1" x14ac:dyDescent="0.3">
      <c r="A181" s="54">
        <v>180</v>
      </c>
      <c r="B181" s="50" t="s">
        <v>87</v>
      </c>
      <c r="C181" s="53" t="s">
        <v>331</v>
      </c>
      <c r="D181" s="53" t="s">
        <v>89</v>
      </c>
      <c r="E181" s="53" t="s">
        <v>215</v>
      </c>
      <c r="F181" s="52" t="s">
        <v>296</v>
      </c>
      <c r="G181" s="43" t="s">
        <v>3</v>
      </c>
      <c r="H181" s="44" t="s">
        <v>3</v>
      </c>
      <c r="I181" s="43" t="s">
        <v>3</v>
      </c>
      <c r="J181" s="43" t="s">
        <v>3</v>
      </c>
      <c r="K181" s="43" t="s">
        <v>3</v>
      </c>
      <c r="L181" s="38" t="str">
        <f t="shared" si="6"/>
        <v>Conceitos: Arquitetura</v>
      </c>
      <c r="M181" s="38" t="str">
        <f t="shared" si="7"/>
        <v xml:space="preserve">Arqui </v>
      </c>
      <c r="N181" s="38" t="str">
        <f t="shared" si="7"/>
        <v xml:space="preserve">Projeto.A </v>
      </c>
      <c r="O181" s="80" t="str">
        <f t="shared" si="7"/>
        <v xml:space="preserve">Hospitalar </v>
      </c>
      <c r="P181" s="75" t="str">
        <f t="shared" si="8"/>
        <v>P_OST_NurseCallDevices</v>
      </c>
      <c r="Q181" s="38" t="str">
        <f t="shared" si="9"/>
        <v>Conceitos: Arquitetura Arqui  Projeto.A  Hospitalar  P_OST_NurseCallDevices</v>
      </c>
      <c r="R181" s="38" t="str">
        <f t="shared" si="10"/>
        <v>Consultar  -</v>
      </c>
      <c r="S181" s="76" t="s">
        <v>27</v>
      </c>
      <c r="T181" s="76" t="s">
        <v>27</v>
      </c>
      <c r="U181" s="42" t="str">
        <f t="shared" si="11"/>
        <v>Arqui-key_180</v>
      </c>
    </row>
    <row r="182" spans="1:21" ht="7.8" customHeight="1" x14ac:dyDescent="0.3">
      <c r="A182" s="54">
        <v>181</v>
      </c>
      <c r="B182" s="50" t="s">
        <v>87</v>
      </c>
      <c r="C182" s="53" t="s">
        <v>331</v>
      </c>
      <c r="D182" s="53" t="s">
        <v>89</v>
      </c>
      <c r="E182" s="53" t="s">
        <v>207</v>
      </c>
      <c r="F182" s="52" t="s">
        <v>297</v>
      </c>
      <c r="G182" s="43" t="s">
        <v>3</v>
      </c>
      <c r="H182" s="44" t="s">
        <v>3</v>
      </c>
      <c r="I182" s="43" t="s">
        <v>3</v>
      </c>
      <c r="J182" s="43" t="s">
        <v>3</v>
      </c>
      <c r="K182" s="43" t="s">
        <v>3</v>
      </c>
      <c r="L182" s="38" t="str">
        <f t="shared" si="6"/>
        <v>Conceitos: Arquitetura</v>
      </c>
      <c r="M182" s="38" t="str">
        <f t="shared" si="7"/>
        <v xml:space="preserve">Arqui </v>
      </c>
      <c r="N182" s="38" t="str">
        <f t="shared" si="7"/>
        <v xml:space="preserve">Projeto.A </v>
      </c>
      <c r="O182" s="80" t="str">
        <f t="shared" si="7"/>
        <v xml:space="preserve">Geo </v>
      </c>
      <c r="P182" s="75" t="str">
        <f t="shared" si="8"/>
        <v>P_OST_Parking</v>
      </c>
      <c r="Q182" s="38" t="str">
        <f t="shared" si="9"/>
        <v>Conceitos: Arquitetura Arqui  Projeto.A  Geo  P_OST_Parking</v>
      </c>
      <c r="R182" s="38" t="str">
        <f t="shared" si="10"/>
        <v>Consultar  -</v>
      </c>
      <c r="S182" s="76" t="s">
        <v>27</v>
      </c>
      <c r="T182" s="76" t="s">
        <v>27</v>
      </c>
      <c r="U182" s="42" t="str">
        <f t="shared" si="11"/>
        <v>Arqui-key_181</v>
      </c>
    </row>
    <row r="183" spans="1:21" ht="7.8" customHeight="1" x14ac:dyDescent="0.3">
      <c r="A183" s="54">
        <v>182</v>
      </c>
      <c r="B183" s="50" t="s">
        <v>87</v>
      </c>
      <c r="C183" s="53" t="s">
        <v>331</v>
      </c>
      <c r="D183" s="53" t="s">
        <v>89</v>
      </c>
      <c r="E183" s="53" t="s">
        <v>222</v>
      </c>
      <c r="F183" s="52" t="s">
        <v>298</v>
      </c>
      <c r="G183" s="43" t="s">
        <v>3</v>
      </c>
      <c r="H183" s="44" t="s">
        <v>3</v>
      </c>
      <c r="I183" s="43" t="s">
        <v>3</v>
      </c>
      <c r="J183" s="43" t="s">
        <v>3</v>
      </c>
      <c r="K183" s="43" t="s">
        <v>3</v>
      </c>
      <c r="L183" s="38" t="str">
        <f t="shared" si="6"/>
        <v>Conceitos: Arquitetura</v>
      </c>
      <c r="M183" s="38" t="str">
        <f t="shared" si="7"/>
        <v xml:space="preserve">Arqui </v>
      </c>
      <c r="N183" s="38" t="str">
        <f t="shared" si="7"/>
        <v xml:space="preserve">Projeto.A </v>
      </c>
      <c r="O183" s="80" t="str">
        <f t="shared" si="7"/>
        <v xml:space="preserve">Parte </v>
      </c>
      <c r="P183" s="75" t="str">
        <f t="shared" si="8"/>
        <v>P_OST_Parts</v>
      </c>
      <c r="Q183" s="38" t="str">
        <f t="shared" si="9"/>
        <v>Conceitos: Arquitetura Arqui  Projeto.A  Parte  P_OST_Parts</v>
      </c>
      <c r="R183" s="38" t="str">
        <f t="shared" si="10"/>
        <v>Consultar  -</v>
      </c>
      <c r="S183" s="76" t="s">
        <v>27</v>
      </c>
      <c r="T183" s="76" t="s">
        <v>27</v>
      </c>
      <c r="U183" s="42" t="str">
        <f t="shared" si="11"/>
        <v>Arqui-key_182</v>
      </c>
    </row>
    <row r="184" spans="1:21" ht="7.8" customHeight="1" x14ac:dyDescent="0.3">
      <c r="A184" s="54">
        <v>183</v>
      </c>
      <c r="B184" s="50" t="s">
        <v>87</v>
      </c>
      <c r="C184" s="53" t="s">
        <v>331</v>
      </c>
      <c r="D184" s="53" t="s">
        <v>89</v>
      </c>
      <c r="E184" s="53" t="s">
        <v>204</v>
      </c>
      <c r="F184" s="52" t="s">
        <v>299</v>
      </c>
      <c r="G184" s="43" t="s">
        <v>3</v>
      </c>
      <c r="H184" s="44" t="s">
        <v>3</v>
      </c>
      <c r="I184" s="43" t="s">
        <v>3</v>
      </c>
      <c r="J184" s="43" t="s">
        <v>3</v>
      </c>
      <c r="K184" s="43" t="s">
        <v>3</v>
      </c>
      <c r="L184" s="38" t="str">
        <f t="shared" si="6"/>
        <v>Conceitos: Arquitetura</v>
      </c>
      <c r="M184" s="38" t="str">
        <f t="shared" si="7"/>
        <v xml:space="preserve">Arqui </v>
      </c>
      <c r="N184" s="38" t="str">
        <f t="shared" si="7"/>
        <v xml:space="preserve">Projeto.A </v>
      </c>
      <c r="O184" s="80" t="str">
        <f t="shared" si="7"/>
        <v xml:space="preserve">Geral </v>
      </c>
      <c r="P184" s="75" t="str">
        <f t="shared" si="8"/>
        <v>P_OST_PathOfTravelLines</v>
      </c>
      <c r="Q184" s="38" t="str">
        <f t="shared" si="9"/>
        <v>Conceitos: Arquitetura Arqui  Projeto.A  Geral  P_OST_PathOfTravelLines</v>
      </c>
      <c r="R184" s="38" t="str">
        <f t="shared" si="10"/>
        <v>Consultar  -</v>
      </c>
      <c r="S184" s="76" t="s">
        <v>27</v>
      </c>
      <c r="T184" s="76" t="s">
        <v>27</v>
      </c>
      <c r="U184" s="42" t="str">
        <f t="shared" si="11"/>
        <v>Arqui-key_183</v>
      </c>
    </row>
    <row r="185" spans="1:21" ht="7.8" customHeight="1" x14ac:dyDescent="0.3">
      <c r="A185" s="54">
        <v>184</v>
      </c>
      <c r="B185" s="50" t="s">
        <v>87</v>
      </c>
      <c r="C185" s="53" t="s">
        <v>331</v>
      </c>
      <c r="D185" s="53" t="s">
        <v>89</v>
      </c>
      <c r="E185" s="53" t="s">
        <v>207</v>
      </c>
      <c r="F185" s="52" t="s">
        <v>300</v>
      </c>
      <c r="G185" s="43" t="s">
        <v>3</v>
      </c>
      <c r="H185" s="44" t="s">
        <v>3</v>
      </c>
      <c r="I185" s="43" t="s">
        <v>3</v>
      </c>
      <c r="J185" s="43" t="s">
        <v>3</v>
      </c>
      <c r="K185" s="43" t="s">
        <v>3</v>
      </c>
      <c r="L185" s="38" t="str">
        <f t="shared" si="6"/>
        <v>Conceitos: Arquitetura</v>
      </c>
      <c r="M185" s="38" t="str">
        <f t="shared" si="7"/>
        <v xml:space="preserve">Arqui </v>
      </c>
      <c r="N185" s="38" t="str">
        <f t="shared" si="7"/>
        <v xml:space="preserve">Projeto.A </v>
      </c>
      <c r="O185" s="80" t="str">
        <f t="shared" si="7"/>
        <v xml:space="preserve">Geo </v>
      </c>
      <c r="P185" s="75" t="str">
        <f t="shared" si="8"/>
        <v>P_OST_Planting</v>
      </c>
      <c r="Q185" s="38" t="str">
        <f t="shared" si="9"/>
        <v>Conceitos: Arquitetura Arqui  Projeto.A  Geo  P_OST_Planting</v>
      </c>
      <c r="R185" s="38" t="str">
        <f t="shared" si="10"/>
        <v>Consultar  -</v>
      </c>
      <c r="S185" s="76" t="s">
        <v>27</v>
      </c>
      <c r="T185" s="76" t="s">
        <v>27</v>
      </c>
      <c r="U185" s="42" t="str">
        <f t="shared" si="11"/>
        <v>Arqui-key_184</v>
      </c>
    </row>
    <row r="186" spans="1:21" ht="7.8" customHeight="1" x14ac:dyDescent="0.3">
      <c r="A186" s="54">
        <v>185</v>
      </c>
      <c r="B186" s="50" t="s">
        <v>87</v>
      </c>
      <c r="C186" s="53" t="s">
        <v>331</v>
      </c>
      <c r="D186" s="53" t="s">
        <v>89</v>
      </c>
      <c r="E186" s="53" t="s">
        <v>221</v>
      </c>
      <c r="F186" s="52" t="s">
        <v>301</v>
      </c>
      <c r="G186" s="43" t="s">
        <v>3</v>
      </c>
      <c r="H186" s="44" t="s">
        <v>3</v>
      </c>
      <c r="I186" s="43" t="s">
        <v>3</v>
      </c>
      <c r="J186" s="43" t="s">
        <v>3</v>
      </c>
      <c r="K186" s="43" t="s">
        <v>3</v>
      </c>
      <c r="L186" s="38" t="str">
        <f t="shared" si="6"/>
        <v>Conceitos: Arquitetura</v>
      </c>
      <c r="M186" s="38" t="str">
        <f t="shared" si="7"/>
        <v xml:space="preserve">Arqui </v>
      </c>
      <c r="N186" s="38" t="str">
        <f t="shared" si="7"/>
        <v xml:space="preserve">Projeto.A </v>
      </c>
      <c r="O186" s="80" t="str">
        <f t="shared" si="7"/>
        <v xml:space="preserve">Equipamento </v>
      </c>
      <c r="P186" s="75" t="str">
        <f t="shared" si="8"/>
        <v>P_OST_PlumbingEquipment</v>
      </c>
      <c r="Q186" s="38" t="str">
        <f t="shared" si="9"/>
        <v>Conceitos: Arquitetura Arqui  Projeto.A  Equipamento  P_OST_PlumbingEquipment</v>
      </c>
      <c r="R186" s="38" t="str">
        <f t="shared" si="10"/>
        <v>Consultar  -</v>
      </c>
      <c r="S186" s="76" t="s">
        <v>27</v>
      </c>
      <c r="T186" s="76" t="s">
        <v>27</v>
      </c>
      <c r="U186" s="42" t="str">
        <f t="shared" si="11"/>
        <v>Arqui-key_185</v>
      </c>
    </row>
    <row r="187" spans="1:21" ht="7.8" customHeight="1" x14ac:dyDescent="0.3">
      <c r="A187" s="54">
        <v>186</v>
      </c>
      <c r="B187" s="50" t="s">
        <v>87</v>
      </c>
      <c r="C187" s="53" t="s">
        <v>331</v>
      </c>
      <c r="D187" s="53" t="s">
        <v>89</v>
      </c>
      <c r="E187" s="53" t="s">
        <v>221</v>
      </c>
      <c r="F187" s="52" t="s">
        <v>302</v>
      </c>
      <c r="G187" s="43" t="s">
        <v>3</v>
      </c>
      <c r="H187" s="44" t="s">
        <v>3</v>
      </c>
      <c r="I187" s="43" t="s">
        <v>3</v>
      </c>
      <c r="J187" s="43" t="s">
        <v>3</v>
      </c>
      <c r="K187" s="43" t="s">
        <v>3</v>
      </c>
      <c r="L187" s="38" t="str">
        <f t="shared" si="6"/>
        <v>Conceitos: Arquitetura</v>
      </c>
      <c r="M187" s="38" t="str">
        <f t="shared" si="7"/>
        <v xml:space="preserve">Arqui </v>
      </c>
      <c r="N187" s="38" t="str">
        <f t="shared" si="7"/>
        <v xml:space="preserve">Projeto.A </v>
      </c>
      <c r="O187" s="80" t="str">
        <f t="shared" si="7"/>
        <v xml:space="preserve">Equipamento </v>
      </c>
      <c r="P187" s="75" t="str">
        <f t="shared" si="8"/>
        <v>P_OST_PlumbingFixtures</v>
      </c>
      <c r="Q187" s="38" t="str">
        <f t="shared" si="9"/>
        <v>Conceitos: Arquitetura Arqui  Projeto.A  Equipamento  P_OST_PlumbingFixtures</v>
      </c>
      <c r="R187" s="38" t="str">
        <f t="shared" si="10"/>
        <v>Consultar  -</v>
      </c>
      <c r="S187" s="76" t="s">
        <v>27</v>
      </c>
      <c r="T187" s="76" t="s">
        <v>27</v>
      </c>
      <c r="U187" s="42" t="str">
        <f t="shared" si="11"/>
        <v>Arqui-key_186</v>
      </c>
    </row>
    <row r="188" spans="1:21" ht="7.8" customHeight="1" x14ac:dyDescent="0.3">
      <c r="A188" s="54">
        <v>187</v>
      </c>
      <c r="B188" s="50" t="s">
        <v>87</v>
      </c>
      <c r="C188" s="53" t="s">
        <v>331</v>
      </c>
      <c r="D188" s="53" t="s">
        <v>89</v>
      </c>
      <c r="E188" s="53" t="s">
        <v>204</v>
      </c>
      <c r="F188" s="52" t="s">
        <v>303</v>
      </c>
      <c r="G188" s="43" t="s">
        <v>3</v>
      </c>
      <c r="H188" s="44" t="s">
        <v>3</v>
      </c>
      <c r="I188" s="43" t="s">
        <v>3</v>
      </c>
      <c r="J188" s="43" t="s">
        <v>3</v>
      </c>
      <c r="K188" s="43" t="s">
        <v>3</v>
      </c>
      <c r="L188" s="38" t="str">
        <f t="shared" si="6"/>
        <v>Conceitos: Arquitetura</v>
      </c>
      <c r="M188" s="38" t="str">
        <f t="shared" si="7"/>
        <v xml:space="preserve">Arqui </v>
      </c>
      <c r="N188" s="38" t="str">
        <f t="shared" si="7"/>
        <v xml:space="preserve">Projeto.A </v>
      </c>
      <c r="O188" s="80" t="str">
        <f t="shared" si="7"/>
        <v xml:space="preserve">Geral </v>
      </c>
      <c r="P188" s="75" t="str">
        <f t="shared" si="8"/>
        <v>P_OST_PointClouds</v>
      </c>
      <c r="Q188" s="38" t="str">
        <f t="shared" si="9"/>
        <v>Conceitos: Arquitetura Arqui  Projeto.A  Geral  P_OST_PointClouds</v>
      </c>
      <c r="R188" s="38" t="str">
        <f t="shared" si="10"/>
        <v>Consultar  -</v>
      </c>
      <c r="S188" s="76" t="s">
        <v>27</v>
      </c>
      <c r="T188" s="76" t="s">
        <v>27</v>
      </c>
      <c r="U188" s="42" t="str">
        <f t="shared" si="11"/>
        <v>Arqui-key_187</v>
      </c>
    </row>
    <row r="189" spans="1:21" ht="7.8" customHeight="1" x14ac:dyDescent="0.3">
      <c r="A189" s="54">
        <v>188</v>
      </c>
      <c r="B189" s="50" t="s">
        <v>87</v>
      </c>
      <c r="C189" s="53" t="s">
        <v>331</v>
      </c>
      <c r="D189" s="53" t="s">
        <v>89</v>
      </c>
      <c r="E189" s="53" t="s">
        <v>208</v>
      </c>
      <c r="F189" s="52" t="s">
        <v>304</v>
      </c>
      <c r="G189" s="43" t="s">
        <v>3</v>
      </c>
      <c r="H189" s="44" t="s">
        <v>3</v>
      </c>
      <c r="I189" s="43" t="s">
        <v>3</v>
      </c>
      <c r="J189" s="43" t="s">
        <v>3</v>
      </c>
      <c r="K189" s="43" t="s">
        <v>3</v>
      </c>
      <c r="L189" s="38" t="str">
        <f t="shared" si="6"/>
        <v>Conceitos: Arquitetura</v>
      </c>
      <c r="M189" s="38" t="str">
        <f t="shared" si="7"/>
        <v xml:space="preserve">Arqui </v>
      </c>
      <c r="N189" s="38" t="str">
        <f t="shared" si="7"/>
        <v xml:space="preserve">Projeto.A </v>
      </c>
      <c r="O189" s="80" t="str">
        <f t="shared" si="7"/>
        <v xml:space="preserve">Corrimão </v>
      </c>
      <c r="P189" s="75" t="str">
        <f t="shared" si="8"/>
        <v>P_OST_RailingHandRail</v>
      </c>
      <c r="Q189" s="38" t="str">
        <f t="shared" si="9"/>
        <v>Conceitos: Arquitetura Arqui  Projeto.A  Corrimão  P_OST_RailingHandRail</v>
      </c>
      <c r="R189" s="38" t="str">
        <f t="shared" si="10"/>
        <v>Consultar  -</v>
      </c>
      <c r="S189" s="76" t="s">
        <v>27</v>
      </c>
      <c r="T189" s="76" t="s">
        <v>27</v>
      </c>
      <c r="U189" s="42" t="str">
        <f t="shared" si="11"/>
        <v>Arqui-key_188</v>
      </c>
    </row>
    <row r="190" spans="1:21" ht="7.8" customHeight="1" x14ac:dyDescent="0.3">
      <c r="A190" s="54">
        <v>189</v>
      </c>
      <c r="B190" s="50" t="s">
        <v>87</v>
      </c>
      <c r="C190" s="53" t="s">
        <v>331</v>
      </c>
      <c r="D190" s="53" t="s">
        <v>89</v>
      </c>
      <c r="E190" s="53" t="s">
        <v>208</v>
      </c>
      <c r="F190" s="52" t="s">
        <v>305</v>
      </c>
      <c r="G190" s="43" t="s">
        <v>3</v>
      </c>
      <c r="H190" s="44" t="s">
        <v>3</v>
      </c>
      <c r="I190" s="43" t="s">
        <v>3</v>
      </c>
      <c r="J190" s="43" t="s">
        <v>3</v>
      </c>
      <c r="K190" s="43" t="s">
        <v>3</v>
      </c>
      <c r="L190" s="38" t="str">
        <f t="shared" si="6"/>
        <v>Conceitos: Arquitetura</v>
      </c>
      <c r="M190" s="38" t="str">
        <f t="shared" si="7"/>
        <v xml:space="preserve">Arqui </v>
      </c>
      <c r="N190" s="38" t="str">
        <f t="shared" si="7"/>
        <v xml:space="preserve">Projeto.A </v>
      </c>
      <c r="O190" s="80" t="str">
        <f t="shared" si="7"/>
        <v xml:space="preserve">Corrimão </v>
      </c>
      <c r="P190" s="75" t="str">
        <f t="shared" si="8"/>
        <v>P_OST_RailingSystem</v>
      </c>
      <c r="Q190" s="38" t="str">
        <f t="shared" si="9"/>
        <v>Conceitos: Arquitetura Arqui  Projeto.A  Corrimão  P_OST_RailingSystem</v>
      </c>
      <c r="R190" s="38" t="str">
        <f t="shared" si="10"/>
        <v>Consultar  -</v>
      </c>
      <c r="S190" s="76" t="s">
        <v>27</v>
      </c>
      <c r="T190" s="76" t="s">
        <v>27</v>
      </c>
      <c r="U190" s="42" t="str">
        <f t="shared" si="11"/>
        <v>Arqui-key_189</v>
      </c>
    </row>
    <row r="191" spans="1:21" ht="7.8" customHeight="1" x14ac:dyDescent="0.3">
      <c r="A191" s="54">
        <v>190</v>
      </c>
      <c r="B191" s="50" t="s">
        <v>87</v>
      </c>
      <c r="C191" s="53" t="s">
        <v>331</v>
      </c>
      <c r="D191" s="53" t="s">
        <v>89</v>
      </c>
      <c r="E191" s="53" t="s">
        <v>208</v>
      </c>
      <c r="F191" s="52" t="s">
        <v>306</v>
      </c>
      <c r="G191" s="43" t="s">
        <v>3</v>
      </c>
      <c r="H191" s="44" t="s">
        <v>3</v>
      </c>
      <c r="I191" s="43" t="s">
        <v>3</v>
      </c>
      <c r="J191" s="43" t="s">
        <v>3</v>
      </c>
      <c r="K191" s="43" t="s">
        <v>3</v>
      </c>
      <c r="L191" s="38" t="str">
        <f t="shared" si="6"/>
        <v>Conceitos: Arquitetura</v>
      </c>
      <c r="M191" s="38" t="str">
        <f t="shared" si="7"/>
        <v xml:space="preserve">Arqui </v>
      </c>
      <c r="N191" s="38" t="str">
        <f t="shared" si="7"/>
        <v xml:space="preserve">Projeto.A </v>
      </c>
      <c r="O191" s="80" t="str">
        <f t="shared" si="7"/>
        <v xml:space="preserve">Corrimão </v>
      </c>
      <c r="P191" s="75" t="str">
        <f t="shared" si="8"/>
        <v>P_OST_RailingTopRail</v>
      </c>
      <c r="Q191" s="38" t="str">
        <f t="shared" si="9"/>
        <v>Conceitos: Arquitetura Arqui  Projeto.A  Corrimão  P_OST_RailingTopRail</v>
      </c>
      <c r="R191" s="38" t="str">
        <f t="shared" si="10"/>
        <v>Consultar  -</v>
      </c>
      <c r="S191" s="76" t="s">
        <v>27</v>
      </c>
      <c r="T191" s="76" t="s">
        <v>27</v>
      </c>
      <c r="U191" s="42" t="str">
        <f t="shared" si="11"/>
        <v>Arqui-key_190</v>
      </c>
    </row>
    <row r="192" spans="1:21" ht="7.8" customHeight="1" x14ac:dyDescent="0.3">
      <c r="A192" s="54">
        <v>191</v>
      </c>
      <c r="B192" s="50" t="s">
        <v>87</v>
      </c>
      <c r="C192" s="53" t="s">
        <v>331</v>
      </c>
      <c r="D192" s="53" t="s">
        <v>89</v>
      </c>
      <c r="E192" s="53" t="s">
        <v>210</v>
      </c>
      <c r="F192" s="52" t="s">
        <v>307</v>
      </c>
      <c r="G192" s="43" t="s">
        <v>3</v>
      </c>
      <c r="H192" s="44" t="s">
        <v>3</v>
      </c>
      <c r="I192" s="43" t="s">
        <v>3</v>
      </c>
      <c r="J192" s="43" t="s">
        <v>3</v>
      </c>
      <c r="K192" s="43" t="s">
        <v>3</v>
      </c>
      <c r="L192" s="38" t="str">
        <f t="shared" si="6"/>
        <v>Conceitos: Arquitetura</v>
      </c>
      <c r="M192" s="38" t="str">
        <f t="shared" si="7"/>
        <v xml:space="preserve">Arqui </v>
      </c>
      <c r="N192" s="38" t="str">
        <f t="shared" si="7"/>
        <v xml:space="preserve">Projeto.A </v>
      </c>
      <c r="O192" s="80" t="str">
        <f t="shared" si="7"/>
        <v xml:space="preserve">Rampa </v>
      </c>
      <c r="P192" s="75" t="str">
        <f t="shared" si="8"/>
        <v>P_OST_Ramps</v>
      </c>
      <c r="Q192" s="38" t="str">
        <f t="shared" si="9"/>
        <v>Conceitos: Arquitetura Arqui  Projeto.A  Rampa  P_OST_Ramps</v>
      </c>
      <c r="R192" s="38" t="str">
        <f t="shared" si="10"/>
        <v>Consultar  -</v>
      </c>
      <c r="S192" s="76" t="s">
        <v>27</v>
      </c>
      <c r="T192" s="76" t="s">
        <v>27</v>
      </c>
      <c r="U192" s="42" t="str">
        <f t="shared" si="11"/>
        <v>Arqui-key_191</v>
      </c>
    </row>
    <row r="193" spans="1:21" ht="7.8" customHeight="1" x14ac:dyDescent="0.3">
      <c r="A193" s="54">
        <v>192</v>
      </c>
      <c r="B193" s="50" t="s">
        <v>87</v>
      </c>
      <c r="C193" s="53" t="s">
        <v>331</v>
      </c>
      <c r="D193" s="53" t="s">
        <v>89</v>
      </c>
      <c r="E193" s="53" t="s">
        <v>201</v>
      </c>
      <c r="F193" s="52" t="s">
        <v>308</v>
      </c>
      <c r="G193" s="43" t="s">
        <v>3</v>
      </c>
      <c r="H193" s="44" t="s">
        <v>3</v>
      </c>
      <c r="I193" s="43" t="s">
        <v>3</v>
      </c>
      <c r="J193" s="43" t="s">
        <v>3</v>
      </c>
      <c r="K193" s="43" t="s">
        <v>3</v>
      </c>
      <c r="L193" s="38" t="str">
        <f t="shared" si="6"/>
        <v>Conceitos: Arquitetura</v>
      </c>
      <c r="M193" s="38" t="str">
        <f t="shared" si="7"/>
        <v xml:space="preserve">Arqui </v>
      </c>
      <c r="N193" s="38" t="str">
        <f t="shared" si="7"/>
        <v xml:space="preserve">Projeto.A </v>
      </c>
      <c r="O193" s="80" t="str">
        <f t="shared" si="7"/>
        <v xml:space="preserve">Telhado </v>
      </c>
      <c r="P193" s="75" t="str">
        <f t="shared" si="8"/>
        <v>P_OST_Roofs</v>
      </c>
      <c r="Q193" s="38" t="str">
        <f t="shared" si="9"/>
        <v>Conceitos: Arquitetura Arqui  Projeto.A  Telhado  P_OST_Roofs</v>
      </c>
      <c r="R193" s="38" t="str">
        <f t="shared" si="10"/>
        <v>Consultar  -</v>
      </c>
      <c r="S193" s="76" t="s">
        <v>27</v>
      </c>
      <c r="T193" s="76" t="s">
        <v>27</v>
      </c>
      <c r="U193" s="42" t="str">
        <f t="shared" si="11"/>
        <v>Arqui-key_192</v>
      </c>
    </row>
    <row r="194" spans="1:21" ht="7.8" customHeight="1" x14ac:dyDescent="0.3">
      <c r="A194" s="54">
        <v>193</v>
      </c>
      <c r="B194" s="50" t="s">
        <v>87</v>
      </c>
      <c r="C194" s="53" t="s">
        <v>331</v>
      </c>
      <c r="D194" s="53" t="s">
        <v>89</v>
      </c>
      <c r="E194" s="53" t="s">
        <v>201</v>
      </c>
      <c r="F194" s="52" t="s">
        <v>309</v>
      </c>
      <c r="G194" s="43" t="s">
        <v>3</v>
      </c>
      <c r="H194" s="44" t="s">
        <v>3</v>
      </c>
      <c r="I194" s="43" t="s">
        <v>3</v>
      </c>
      <c r="J194" s="43" t="s">
        <v>3</v>
      </c>
      <c r="K194" s="43" t="s">
        <v>3</v>
      </c>
      <c r="L194" s="38" t="str">
        <f t="shared" si="6"/>
        <v>Conceitos: Arquitetura</v>
      </c>
      <c r="M194" s="38" t="str">
        <f t="shared" si="7"/>
        <v xml:space="preserve">Arqui </v>
      </c>
      <c r="N194" s="38" t="str">
        <f t="shared" si="7"/>
        <v xml:space="preserve">Projeto.A </v>
      </c>
      <c r="O194" s="80" t="str">
        <f t="shared" si="7"/>
        <v xml:space="preserve">Telhado </v>
      </c>
      <c r="P194" s="75" t="str">
        <f t="shared" si="8"/>
        <v>P_OST_RoofSoffit</v>
      </c>
      <c r="Q194" s="38" t="str">
        <f t="shared" si="9"/>
        <v>Conceitos: Arquitetura Arqui  Projeto.A  Telhado  P_OST_RoofSoffit</v>
      </c>
      <c r="R194" s="38" t="str">
        <f t="shared" si="10"/>
        <v>Consultar  -</v>
      </c>
      <c r="S194" s="76" t="s">
        <v>27</v>
      </c>
      <c r="T194" s="76" t="s">
        <v>27</v>
      </c>
      <c r="U194" s="42" t="str">
        <f t="shared" si="11"/>
        <v>Arqui-key_193</v>
      </c>
    </row>
    <row r="195" spans="1:21" ht="7.8" customHeight="1" x14ac:dyDescent="0.3">
      <c r="A195" s="54">
        <v>194</v>
      </c>
      <c r="B195" s="50" t="s">
        <v>87</v>
      </c>
      <c r="C195" s="53" t="s">
        <v>331</v>
      </c>
      <c r="D195" s="53" t="s">
        <v>89</v>
      </c>
      <c r="E195" s="53" t="s">
        <v>204</v>
      </c>
      <c r="F195" s="52" t="s">
        <v>310</v>
      </c>
      <c r="G195" s="43" t="s">
        <v>3</v>
      </c>
      <c r="H195" s="44" t="s">
        <v>3</v>
      </c>
      <c r="I195" s="43" t="s">
        <v>3</v>
      </c>
      <c r="J195" s="43" t="s">
        <v>3</v>
      </c>
      <c r="K195" s="43" t="s">
        <v>3</v>
      </c>
      <c r="L195" s="38" t="str">
        <f t="shared" si="6"/>
        <v>Conceitos: Arquitetura</v>
      </c>
      <c r="M195" s="38" t="str">
        <f t="shared" si="7"/>
        <v xml:space="preserve">Arqui </v>
      </c>
      <c r="N195" s="38" t="str">
        <f t="shared" si="7"/>
        <v xml:space="preserve">Projeto.A </v>
      </c>
      <c r="O195" s="80" t="str">
        <f t="shared" si="7"/>
        <v xml:space="preserve">Geral </v>
      </c>
      <c r="P195" s="75" t="str">
        <f t="shared" si="8"/>
        <v>P_OST_RvtLinks</v>
      </c>
      <c r="Q195" s="38" t="str">
        <f t="shared" si="9"/>
        <v>Conceitos: Arquitetura Arqui  Projeto.A  Geral  P_OST_RvtLinks</v>
      </c>
      <c r="R195" s="38" t="str">
        <f t="shared" si="10"/>
        <v>Consultar  -</v>
      </c>
      <c r="S195" s="76" t="s">
        <v>27</v>
      </c>
      <c r="T195" s="76" t="s">
        <v>27</v>
      </c>
      <c r="U195" s="42" t="str">
        <f t="shared" si="11"/>
        <v>Arqui-key_194</v>
      </c>
    </row>
    <row r="196" spans="1:21" ht="7.8" customHeight="1" x14ac:dyDescent="0.3">
      <c r="A196" s="54">
        <v>195</v>
      </c>
      <c r="B196" s="50" t="s">
        <v>87</v>
      </c>
      <c r="C196" s="53" t="s">
        <v>331</v>
      </c>
      <c r="D196" s="53" t="s">
        <v>89</v>
      </c>
      <c r="E196" s="53" t="s">
        <v>217</v>
      </c>
      <c r="F196" s="52" t="s">
        <v>311</v>
      </c>
      <c r="G196" s="43" t="s">
        <v>3</v>
      </c>
      <c r="H196" s="44" t="s">
        <v>3</v>
      </c>
      <c r="I196" s="43" t="s">
        <v>3</v>
      </c>
      <c r="J196" s="43" t="s">
        <v>3</v>
      </c>
      <c r="K196" s="43" t="s">
        <v>3</v>
      </c>
      <c r="L196" s="38" t="str">
        <f t="shared" si="6"/>
        <v>Conceitos: Arquitetura</v>
      </c>
      <c r="M196" s="38" t="str">
        <f t="shared" si="7"/>
        <v xml:space="preserve">Arqui </v>
      </c>
      <c r="N196" s="38" t="str">
        <f t="shared" si="7"/>
        <v xml:space="preserve">Projeto.A </v>
      </c>
      <c r="O196" s="80" t="str">
        <f t="shared" si="7"/>
        <v xml:space="preserve">Incêndio </v>
      </c>
      <c r="P196" s="75" t="str">
        <f t="shared" si="8"/>
        <v>P_OST_SecurityDevices</v>
      </c>
      <c r="Q196" s="38" t="str">
        <f t="shared" si="9"/>
        <v>Conceitos: Arquitetura Arqui  Projeto.A  Incêndio  P_OST_SecurityDevices</v>
      </c>
      <c r="R196" s="38" t="str">
        <f t="shared" si="10"/>
        <v>Consultar  -</v>
      </c>
      <c r="S196" s="76" t="s">
        <v>27</v>
      </c>
      <c r="T196" s="76" t="s">
        <v>27</v>
      </c>
      <c r="U196" s="42" t="str">
        <f t="shared" si="11"/>
        <v>Arqui-key_195</v>
      </c>
    </row>
    <row r="197" spans="1:21" ht="7.8" customHeight="1" x14ac:dyDescent="0.3">
      <c r="A197" s="54">
        <v>196</v>
      </c>
      <c r="B197" s="50" t="s">
        <v>87</v>
      </c>
      <c r="C197" s="53" t="s">
        <v>331</v>
      </c>
      <c r="D197" s="53" t="s">
        <v>89</v>
      </c>
      <c r="E197" s="53" t="s">
        <v>213</v>
      </c>
      <c r="F197" s="52" t="s">
        <v>312</v>
      </c>
      <c r="G197" s="43" t="s">
        <v>3</v>
      </c>
      <c r="H197" s="44" t="s">
        <v>3</v>
      </c>
      <c r="I197" s="43" t="s">
        <v>3</v>
      </c>
      <c r="J197" s="43" t="s">
        <v>3</v>
      </c>
      <c r="K197" s="43" t="s">
        <v>3</v>
      </c>
      <c r="L197" s="38" t="str">
        <f t="shared" si="6"/>
        <v>Conceitos: Arquitetura</v>
      </c>
      <c r="M197" s="38" t="str">
        <f t="shared" si="7"/>
        <v xml:space="preserve">Arqui </v>
      </c>
      <c r="N197" s="38" t="str">
        <f t="shared" si="7"/>
        <v xml:space="preserve">Projeto.A </v>
      </c>
      <c r="O197" s="80" t="str">
        <f t="shared" si="7"/>
        <v xml:space="preserve">Telecom </v>
      </c>
      <c r="P197" s="75" t="str">
        <f t="shared" si="8"/>
        <v>P_OST_Signage</v>
      </c>
      <c r="Q197" s="38" t="str">
        <f t="shared" si="9"/>
        <v>Conceitos: Arquitetura Arqui  Projeto.A  Telecom  P_OST_Signage</v>
      </c>
      <c r="R197" s="38" t="str">
        <f t="shared" si="10"/>
        <v>Consultar  -</v>
      </c>
      <c r="S197" s="76" t="s">
        <v>27</v>
      </c>
      <c r="T197" s="76" t="s">
        <v>27</v>
      </c>
      <c r="U197" s="42" t="str">
        <f t="shared" si="11"/>
        <v>Arqui-key_196</v>
      </c>
    </row>
    <row r="198" spans="1:21" ht="7.8" customHeight="1" x14ac:dyDescent="0.3">
      <c r="A198" s="54">
        <v>197</v>
      </c>
      <c r="B198" s="50" t="s">
        <v>87</v>
      </c>
      <c r="C198" s="53" t="s">
        <v>331</v>
      </c>
      <c r="D198" s="53" t="s">
        <v>89</v>
      </c>
      <c r="E198" s="53" t="s">
        <v>207</v>
      </c>
      <c r="F198" s="52" t="s">
        <v>313</v>
      </c>
      <c r="G198" s="43" t="s">
        <v>3</v>
      </c>
      <c r="H198" s="44" t="s">
        <v>3</v>
      </c>
      <c r="I198" s="43" t="s">
        <v>3</v>
      </c>
      <c r="J198" s="43" t="s">
        <v>3</v>
      </c>
      <c r="K198" s="43" t="s">
        <v>3</v>
      </c>
      <c r="L198" s="38" t="str">
        <f t="shared" si="6"/>
        <v>Conceitos: Arquitetura</v>
      </c>
      <c r="M198" s="38" t="str">
        <f t="shared" si="7"/>
        <v xml:space="preserve">Arqui </v>
      </c>
      <c r="N198" s="38" t="str">
        <f t="shared" si="7"/>
        <v xml:space="preserve">Projeto.A </v>
      </c>
      <c r="O198" s="80" t="str">
        <f t="shared" si="7"/>
        <v xml:space="preserve">Geo </v>
      </c>
      <c r="P198" s="75" t="str">
        <f t="shared" si="8"/>
        <v>P_OST_Site</v>
      </c>
      <c r="Q198" s="38" t="str">
        <f t="shared" si="9"/>
        <v>Conceitos: Arquitetura Arqui  Projeto.A  Geo  P_OST_Site</v>
      </c>
      <c r="R198" s="38" t="str">
        <f t="shared" si="10"/>
        <v>Consultar  -</v>
      </c>
      <c r="S198" s="76" t="s">
        <v>27</v>
      </c>
      <c r="T198" s="76" t="s">
        <v>27</v>
      </c>
      <c r="U198" s="42" t="str">
        <f t="shared" si="11"/>
        <v>Arqui-key_197</v>
      </c>
    </row>
    <row r="199" spans="1:21" ht="7.8" customHeight="1" x14ac:dyDescent="0.3">
      <c r="A199" s="54">
        <v>198</v>
      </c>
      <c r="B199" s="50" t="s">
        <v>87</v>
      </c>
      <c r="C199" s="53" t="s">
        <v>331</v>
      </c>
      <c r="D199" s="53" t="s">
        <v>89</v>
      </c>
      <c r="E199" s="53" t="s">
        <v>207</v>
      </c>
      <c r="F199" s="52" t="s">
        <v>314</v>
      </c>
      <c r="G199" s="43" t="s">
        <v>3</v>
      </c>
      <c r="H199" s="44" t="s">
        <v>3</v>
      </c>
      <c r="I199" s="43" t="s">
        <v>3</v>
      </c>
      <c r="J199" s="43" t="s">
        <v>3</v>
      </c>
      <c r="K199" s="43" t="s">
        <v>3</v>
      </c>
      <c r="L199" s="38" t="str">
        <f t="shared" si="6"/>
        <v>Conceitos: Arquitetura</v>
      </c>
      <c r="M199" s="38" t="str">
        <f t="shared" si="7"/>
        <v xml:space="preserve">Arqui </v>
      </c>
      <c r="N199" s="38" t="str">
        <f t="shared" si="7"/>
        <v xml:space="preserve">Projeto.A </v>
      </c>
      <c r="O199" s="80" t="str">
        <f t="shared" si="7"/>
        <v xml:space="preserve">Geo </v>
      </c>
      <c r="P199" s="75" t="str">
        <f t="shared" si="8"/>
        <v>P_OST_SiteProperty</v>
      </c>
      <c r="Q199" s="38" t="str">
        <f t="shared" si="9"/>
        <v>Conceitos: Arquitetura Arqui  Projeto.A  Geo  P_OST_SiteProperty</v>
      </c>
      <c r="R199" s="38" t="str">
        <f t="shared" si="10"/>
        <v>Consultar  -</v>
      </c>
      <c r="S199" s="76" t="s">
        <v>27</v>
      </c>
      <c r="T199" s="76" t="s">
        <v>27</v>
      </c>
      <c r="U199" s="42" t="str">
        <f t="shared" si="11"/>
        <v>Arqui-key_198</v>
      </c>
    </row>
    <row r="200" spans="1:21" ht="7.8" customHeight="1" x14ac:dyDescent="0.3">
      <c r="A200" s="54">
        <v>199</v>
      </c>
      <c r="B200" s="50" t="s">
        <v>87</v>
      </c>
      <c r="C200" s="53" t="s">
        <v>331</v>
      </c>
      <c r="D200" s="53" t="s">
        <v>89</v>
      </c>
      <c r="E200" s="53" t="s">
        <v>207</v>
      </c>
      <c r="F200" s="52" t="s">
        <v>315</v>
      </c>
      <c r="G200" s="43" t="s">
        <v>3</v>
      </c>
      <c r="H200" s="44" t="s">
        <v>3</v>
      </c>
      <c r="I200" s="43" t="s">
        <v>3</v>
      </c>
      <c r="J200" s="43" t="s">
        <v>3</v>
      </c>
      <c r="K200" s="43" t="s">
        <v>3</v>
      </c>
      <c r="L200" s="38" t="str">
        <f t="shared" si="6"/>
        <v>Conceitos: Arquitetura</v>
      </c>
      <c r="M200" s="38" t="str">
        <f t="shared" si="7"/>
        <v xml:space="preserve">Arqui </v>
      </c>
      <c r="N200" s="38" t="str">
        <f t="shared" si="7"/>
        <v xml:space="preserve">Projeto.A </v>
      </c>
      <c r="O200" s="80" t="str">
        <f t="shared" si="7"/>
        <v xml:space="preserve">Geo </v>
      </c>
      <c r="P200" s="75" t="str">
        <f t="shared" si="8"/>
        <v>P_OST_SitePropertyLineSegment</v>
      </c>
      <c r="Q200" s="38" t="str">
        <f t="shared" si="9"/>
        <v>Conceitos: Arquitetura Arqui  Projeto.A  Geo  P_OST_SitePropertyLineSegment</v>
      </c>
      <c r="R200" s="38" t="str">
        <f t="shared" si="10"/>
        <v>Consultar  -</v>
      </c>
      <c r="S200" s="76" t="s">
        <v>27</v>
      </c>
      <c r="T200" s="76" t="s">
        <v>27</v>
      </c>
      <c r="U200" s="42" t="str">
        <f t="shared" si="11"/>
        <v>Arqui-key_199</v>
      </c>
    </row>
    <row r="201" spans="1:21" ht="7.8" customHeight="1" x14ac:dyDescent="0.3">
      <c r="A201" s="54">
        <v>200</v>
      </c>
      <c r="B201" s="50" t="s">
        <v>87</v>
      </c>
      <c r="C201" s="53" t="s">
        <v>331</v>
      </c>
      <c r="D201" s="53" t="s">
        <v>89</v>
      </c>
      <c r="E201" s="53" t="s">
        <v>221</v>
      </c>
      <c r="F201" s="52" t="s">
        <v>316</v>
      </c>
      <c r="G201" s="43" t="s">
        <v>3</v>
      </c>
      <c r="H201" s="44" t="s">
        <v>3</v>
      </c>
      <c r="I201" s="43" t="s">
        <v>3</v>
      </c>
      <c r="J201" s="43" t="s">
        <v>3</v>
      </c>
      <c r="K201" s="43" t="s">
        <v>3</v>
      </c>
      <c r="L201" s="38" t="str">
        <f t="shared" si="6"/>
        <v>Conceitos: Arquitetura</v>
      </c>
      <c r="M201" s="38" t="str">
        <f t="shared" si="7"/>
        <v xml:space="preserve">Arqui </v>
      </c>
      <c r="N201" s="38" t="str">
        <f t="shared" si="7"/>
        <v xml:space="preserve">Projeto.A </v>
      </c>
      <c r="O201" s="80" t="str">
        <f t="shared" si="7"/>
        <v xml:space="preserve">Equipamento </v>
      </c>
      <c r="P201" s="75" t="str">
        <f t="shared" si="8"/>
        <v>P_OST_SpecialityEquipment</v>
      </c>
      <c r="Q201" s="38" t="str">
        <f t="shared" si="9"/>
        <v>Conceitos: Arquitetura Arqui  Projeto.A  Equipamento  P_OST_SpecialityEquipment</v>
      </c>
      <c r="R201" s="38" t="str">
        <f t="shared" si="10"/>
        <v>Consultar  -</v>
      </c>
      <c r="S201" s="76" t="s">
        <v>27</v>
      </c>
      <c r="T201" s="76" t="s">
        <v>27</v>
      </c>
      <c r="U201" s="42" t="str">
        <f t="shared" si="11"/>
        <v>Arqui-key_200</v>
      </c>
    </row>
    <row r="202" spans="1:21" ht="7.8" customHeight="1" x14ac:dyDescent="0.3">
      <c r="A202" s="54">
        <v>201</v>
      </c>
      <c r="B202" s="50" t="s">
        <v>87</v>
      </c>
      <c r="C202" s="53" t="s">
        <v>331</v>
      </c>
      <c r="D202" s="53" t="s">
        <v>89</v>
      </c>
      <c r="E202" s="53" t="s">
        <v>217</v>
      </c>
      <c r="F202" s="52" t="s">
        <v>317</v>
      </c>
      <c r="G202" s="43" t="s">
        <v>3</v>
      </c>
      <c r="H202" s="44" t="s">
        <v>3</v>
      </c>
      <c r="I202" s="43" t="s">
        <v>3</v>
      </c>
      <c r="J202" s="43" t="s">
        <v>3</v>
      </c>
      <c r="K202" s="43" t="s">
        <v>3</v>
      </c>
      <c r="L202" s="38" t="str">
        <f t="shared" si="6"/>
        <v>Conceitos: Arquitetura</v>
      </c>
      <c r="M202" s="38" t="str">
        <f t="shared" si="7"/>
        <v xml:space="preserve">Arqui </v>
      </c>
      <c r="N202" s="38" t="str">
        <f t="shared" si="7"/>
        <v xml:space="preserve">Projeto.A </v>
      </c>
      <c r="O202" s="80" t="str">
        <f t="shared" si="7"/>
        <v xml:space="preserve">Incêndio </v>
      </c>
      <c r="P202" s="75" t="str">
        <f t="shared" si="8"/>
        <v>P_OST_Sprinklers</v>
      </c>
      <c r="Q202" s="38" t="str">
        <f t="shared" si="9"/>
        <v>Conceitos: Arquitetura Arqui  Projeto.A  Incêndio  P_OST_Sprinklers</v>
      </c>
      <c r="R202" s="38" t="str">
        <f t="shared" si="10"/>
        <v>Consultar  -</v>
      </c>
      <c r="S202" s="76" t="s">
        <v>27</v>
      </c>
      <c r="T202" s="76" t="s">
        <v>27</v>
      </c>
      <c r="U202" s="42" t="str">
        <f t="shared" si="11"/>
        <v>Arqui-key_201</v>
      </c>
    </row>
    <row r="203" spans="1:21" ht="7.8" customHeight="1" x14ac:dyDescent="0.3">
      <c r="A203" s="54">
        <v>202</v>
      </c>
      <c r="B203" s="50" t="s">
        <v>87</v>
      </c>
      <c r="C203" s="53" t="s">
        <v>331</v>
      </c>
      <c r="D203" s="53" t="s">
        <v>89</v>
      </c>
      <c r="E203" s="53" t="s">
        <v>209</v>
      </c>
      <c r="F203" s="52" t="s">
        <v>318</v>
      </c>
      <c r="G203" s="43" t="s">
        <v>3</v>
      </c>
      <c r="H203" s="44" t="s">
        <v>3</v>
      </c>
      <c r="I203" s="43" t="s">
        <v>3</v>
      </c>
      <c r="J203" s="43" t="s">
        <v>3</v>
      </c>
      <c r="K203" s="43" t="s">
        <v>3</v>
      </c>
      <c r="L203" s="38" t="str">
        <f t="shared" si="6"/>
        <v>Conceitos: Arquitetura</v>
      </c>
      <c r="M203" s="38" t="str">
        <f t="shared" si="7"/>
        <v xml:space="preserve">Arqui </v>
      </c>
      <c r="N203" s="38" t="str">
        <f t="shared" si="7"/>
        <v xml:space="preserve">Projeto.A </v>
      </c>
      <c r="O203" s="80" t="str">
        <f t="shared" si="7"/>
        <v xml:space="preserve">Escada </v>
      </c>
      <c r="P203" s="75" t="str">
        <f t="shared" si="8"/>
        <v>P_OST_Stairs</v>
      </c>
      <c r="Q203" s="38" t="str">
        <f t="shared" si="9"/>
        <v>Conceitos: Arquitetura Arqui  Projeto.A  Escada  P_OST_Stairs</v>
      </c>
      <c r="R203" s="38" t="str">
        <f t="shared" si="10"/>
        <v>Consultar  -</v>
      </c>
      <c r="S203" s="76" t="s">
        <v>27</v>
      </c>
      <c r="T203" s="76" t="s">
        <v>27</v>
      </c>
      <c r="U203" s="42" t="str">
        <f t="shared" si="11"/>
        <v>Arqui-key_202</v>
      </c>
    </row>
    <row r="204" spans="1:21" ht="7.8" customHeight="1" x14ac:dyDescent="0.3">
      <c r="A204" s="54">
        <v>203</v>
      </c>
      <c r="B204" s="50" t="s">
        <v>87</v>
      </c>
      <c r="C204" s="53" t="s">
        <v>331</v>
      </c>
      <c r="D204" s="53" t="s">
        <v>89</v>
      </c>
      <c r="E204" s="53" t="s">
        <v>209</v>
      </c>
      <c r="F204" s="52" t="s">
        <v>319</v>
      </c>
      <c r="G204" s="43" t="s">
        <v>3</v>
      </c>
      <c r="H204" s="44" t="s">
        <v>3</v>
      </c>
      <c r="I204" s="43" t="s">
        <v>3</v>
      </c>
      <c r="J204" s="43" t="s">
        <v>3</v>
      </c>
      <c r="K204" s="43" t="s">
        <v>3</v>
      </c>
      <c r="L204" s="38" t="str">
        <f t="shared" si="6"/>
        <v>Conceitos: Arquitetura</v>
      </c>
      <c r="M204" s="38" t="str">
        <f t="shared" si="7"/>
        <v xml:space="preserve">Arqui </v>
      </c>
      <c r="N204" s="38" t="str">
        <f t="shared" si="7"/>
        <v xml:space="preserve">Projeto.A </v>
      </c>
      <c r="O204" s="80" t="str">
        <f t="shared" si="7"/>
        <v xml:space="preserve">Escada </v>
      </c>
      <c r="P204" s="75" t="str">
        <f t="shared" si="8"/>
        <v>P_OST_StairsLandings</v>
      </c>
      <c r="Q204" s="38" t="str">
        <f t="shared" si="9"/>
        <v>Conceitos: Arquitetura Arqui  Projeto.A  Escada  P_OST_StairsLandings</v>
      </c>
      <c r="R204" s="38" t="str">
        <f t="shared" si="10"/>
        <v>Consultar  -</v>
      </c>
      <c r="S204" s="76" t="s">
        <v>27</v>
      </c>
      <c r="T204" s="76" t="s">
        <v>27</v>
      </c>
      <c r="U204" s="42" t="str">
        <f t="shared" si="11"/>
        <v>Arqui-key_203</v>
      </c>
    </row>
    <row r="205" spans="1:21" ht="7.8" customHeight="1" x14ac:dyDescent="0.3">
      <c r="A205" s="54">
        <v>204</v>
      </c>
      <c r="B205" s="50" t="s">
        <v>87</v>
      </c>
      <c r="C205" s="53" t="s">
        <v>331</v>
      </c>
      <c r="D205" s="53" t="s">
        <v>89</v>
      </c>
      <c r="E205" s="53" t="s">
        <v>209</v>
      </c>
      <c r="F205" s="52" t="s">
        <v>320</v>
      </c>
      <c r="G205" s="43" t="s">
        <v>3</v>
      </c>
      <c r="H205" s="44" t="s">
        <v>3</v>
      </c>
      <c r="I205" s="43" t="s">
        <v>3</v>
      </c>
      <c r="J205" s="43" t="s">
        <v>3</v>
      </c>
      <c r="K205" s="43" t="s">
        <v>3</v>
      </c>
      <c r="L205" s="38" t="str">
        <f t="shared" si="6"/>
        <v>Conceitos: Arquitetura</v>
      </c>
      <c r="M205" s="38" t="str">
        <f t="shared" si="7"/>
        <v xml:space="preserve">Arqui </v>
      </c>
      <c r="N205" s="38" t="str">
        <f t="shared" si="7"/>
        <v xml:space="preserve">Projeto.A </v>
      </c>
      <c r="O205" s="80" t="str">
        <f t="shared" si="7"/>
        <v xml:space="preserve">Escada </v>
      </c>
      <c r="P205" s="75" t="str">
        <f t="shared" si="8"/>
        <v>P_OST_StairsRailing</v>
      </c>
      <c r="Q205" s="38" t="str">
        <f t="shared" si="9"/>
        <v>Conceitos: Arquitetura Arqui  Projeto.A  Escada  P_OST_StairsRailing</v>
      </c>
      <c r="R205" s="38" t="str">
        <f t="shared" si="10"/>
        <v>Consultar  -</v>
      </c>
      <c r="S205" s="76" t="s">
        <v>27</v>
      </c>
      <c r="T205" s="76" t="s">
        <v>27</v>
      </c>
      <c r="U205" s="42" t="str">
        <f t="shared" si="11"/>
        <v>Arqui-key_204</v>
      </c>
    </row>
    <row r="206" spans="1:21" ht="7.8" customHeight="1" x14ac:dyDescent="0.3">
      <c r="A206" s="54">
        <v>205</v>
      </c>
      <c r="B206" s="50" t="s">
        <v>87</v>
      </c>
      <c r="C206" s="53" t="s">
        <v>331</v>
      </c>
      <c r="D206" s="53" t="s">
        <v>89</v>
      </c>
      <c r="E206" s="53" t="s">
        <v>209</v>
      </c>
      <c r="F206" s="52" t="s">
        <v>321</v>
      </c>
      <c r="G206" s="43" t="s">
        <v>3</v>
      </c>
      <c r="H206" s="44" t="s">
        <v>3</v>
      </c>
      <c r="I206" s="43" t="s">
        <v>3</v>
      </c>
      <c r="J206" s="43" t="s">
        <v>3</v>
      </c>
      <c r="K206" s="43" t="s">
        <v>3</v>
      </c>
      <c r="L206" s="38" t="str">
        <f t="shared" si="6"/>
        <v>Conceitos: Arquitetura</v>
      </c>
      <c r="M206" s="38" t="str">
        <f t="shared" si="7"/>
        <v xml:space="preserve">Arqui </v>
      </c>
      <c r="N206" s="38" t="str">
        <f t="shared" si="7"/>
        <v xml:space="preserve">Projeto.A </v>
      </c>
      <c r="O206" s="80" t="str">
        <f t="shared" si="7"/>
        <v xml:space="preserve">Escada </v>
      </c>
      <c r="P206" s="75" t="str">
        <f t="shared" si="8"/>
        <v>P_OST_StairsRuns</v>
      </c>
      <c r="Q206" s="38" t="str">
        <f t="shared" si="9"/>
        <v>Conceitos: Arquitetura Arqui  Projeto.A  Escada  P_OST_StairsRuns</v>
      </c>
      <c r="R206" s="38" t="str">
        <f t="shared" si="10"/>
        <v>Consultar  -</v>
      </c>
      <c r="S206" s="76" t="s">
        <v>27</v>
      </c>
      <c r="T206" s="76" t="s">
        <v>27</v>
      </c>
      <c r="U206" s="42" t="str">
        <f t="shared" si="11"/>
        <v>Arqui-key_205</v>
      </c>
    </row>
    <row r="207" spans="1:21" ht="7.8" customHeight="1" x14ac:dyDescent="0.3">
      <c r="A207" s="54">
        <v>206</v>
      </c>
      <c r="B207" s="50" t="s">
        <v>87</v>
      </c>
      <c r="C207" s="53" t="s">
        <v>331</v>
      </c>
      <c r="D207" s="53" t="s">
        <v>89</v>
      </c>
      <c r="E207" s="53" t="s">
        <v>209</v>
      </c>
      <c r="F207" s="52" t="s">
        <v>322</v>
      </c>
      <c r="G207" s="43" t="s">
        <v>3</v>
      </c>
      <c r="H207" s="44" t="s">
        <v>3</v>
      </c>
      <c r="I207" s="43" t="s">
        <v>3</v>
      </c>
      <c r="J207" s="43" t="s">
        <v>3</v>
      </c>
      <c r="K207" s="43" t="s">
        <v>3</v>
      </c>
      <c r="L207" s="38" t="str">
        <f t="shared" si="6"/>
        <v>Conceitos: Arquitetura</v>
      </c>
      <c r="M207" s="38" t="str">
        <f t="shared" si="7"/>
        <v xml:space="preserve">Arqui </v>
      </c>
      <c r="N207" s="38" t="str">
        <f t="shared" si="7"/>
        <v xml:space="preserve">Projeto.A </v>
      </c>
      <c r="O207" s="80" t="str">
        <f t="shared" si="7"/>
        <v xml:space="preserve">Escada </v>
      </c>
      <c r="P207" s="75" t="str">
        <f t="shared" si="8"/>
        <v>P_OST_StairsSupports</v>
      </c>
      <c r="Q207" s="38" t="str">
        <f t="shared" si="9"/>
        <v>Conceitos: Arquitetura Arqui  Projeto.A  Escada  P_OST_StairsSupports</v>
      </c>
      <c r="R207" s="38" t="str">
        <f t="shared" si="10"/>
        <v>Consultar  -</v>
      </c>
      <c r="S207" s="76" t="s">
        <v>27</v>
      </c>
      <c r="T207" s="76" t="s">
        <v>27</v>
      </c>
      <c r="U207" s="42" t="str">
        <f t="shared" si="11"/>
        <v>Arqui-key_206</v>
      </c>
    </row>
    <row r="208" spans="1:21" ht="7.8" customHeight="1" x14ac:dyDescent="0.3">
      <c r="A208" s="54">
        <v>207</v>
      </c>
      <c r="B208" s="50" t="s">
        <v>87</v>
      </c>
      <c r="C208" s="53" t="s">
        <v>331</v>
      </c>
      <c r="D208" s="53" t="s">
        <v>89</v>
      </c>
      <c r="E208" s="53" t="s">
        <v>209</v>
      </c>
      <c r="F208" s="52" t="s">
        <v>323</v>
      </c>
      <c r="G208" s="43" t="s">
        <v>3</v>
      </c>
      <c r="H208" s="44" t="s">
        <v>3</v>
      </c>
      <c r="I208" s="43" t="s">
        <v>3</v>
      </c>
      <c r="J208" s="43" t="s">
        <v>3</v>
      </c>
      <c r="K208" s="43" t="s">
        <v>3</v>
      </c>
      <c r="L208" s="38" t="str">
        <f t="shared" si="6"/>
        <v>Conceitos: Arquitetura</v>
      </c>
      <c r="M208" s="38" t="str">
        <f t="shared" si="7"/>
        <v xml:space="preserve">Arqui </v>
      </c>
      <c r="N208" s="38" t="str">
        <f t="shared" si="7"/>
        <v xml:space="preserve">Projeto.A </v>
      </c>
      <c r="O208" s="80" t="str">
        <f t="shared" si="7"/>
        <v xml:space="preserve">Escada </v>
      </c>
      <c r="P208" s="75" t="str">
        <f t="shared" si="8"/>
        <v>P_OST_StairsTrisers</v>
      </c>
      <c r="Q208" s="38" t="str">
        <f t="shared" si="9"/>
        <v>Conceitos: Arquitetura Arqui  Projeto.A  Escada  P_OST_StairsTrisers</v>
      </c>
      <c r="R208" s="38" t="str">
        <f t="shared" si="10"/>
        <v>Consultar  -</v>
      </c>
      <c r="S208" s="76" t="s">
        <v>27</v>
      </c>
      <c r="T208" s="76" t="s">
        <v>27</v>
      </c>
      <c r="U208" s="42" t="str">
        <f t="shared" si="11"/>
        <v>Arqui-key_207</v>
      </c>
    </row>
    <row r="209" spans="1:21" ht="7.8" customHeight="1" x14ac:dyDescent="0.3">
      <c r="A209" s="54">
        <v>208</v>
      </c>
      <c r="B209" s="50" t="s">
        <v>87</v>
      </c>
      <c r="C209" s="53" t="s">
        <v>331</v>
      </c>
      <c r="D209" s="53" t="s">
        <v>89</v>
      </c>
      <c r="E209" s="53" t="s">
        <v>213</v>
      </c>
      <c r="F209" s="52" t="s">
        <v>324</v>
      </c>
      <c r="G209" s="43" t="s">
        <v>3</v>
      </c>
      <c r="H209" s="44" t="s">
        <v>3</v>
      </c>
      <c r="I209" s="43" t="s">
        <v>3</v>
      </c>
      <c r="J209" s="43" t="s">
        <v>3</v>
      </c>
      <c r="K209" s="43" t="s">
        <v>3</v>
      </c>
      <c r="L209" s="38" t="str">
        <f t="shared" si="6"/>
        <v>Conceitos: Arquitetura</v>
      </c>
      <c r="M209" s="38" t="str">
        <f t="shared" si="7"/>
        <v xml:space="preserve">Arqui </v>
      </c>
      <c r="N209" s="38" t="str">
        <f t="shared" si="7"/>
        <v xml:space="preserve">Projeto.A </v>
      </c>
      <c r="O209" s="80" t="str">
        <f t="shared" si="7"/>
        <v xml:space="preserve">Telecom </v>
      </c>
      <c r="P209" s="75" t="str">
        <f t="shared" si="8"/>
        <v>P_OST_TelephoneDevices</v>
      </c>
      <c r="Q209" s="38" t="str">
        <f t="shared" si="9"/>
        <v>Conceitos: Arquitetura Arqui  Projeto.A  Telecom  P_OST_TelephoneDevices</v>
      </c>
      <c r="R209" s="38" t="str">
        <f t="shared" si="10"/>
        <v>Consultar  -</v>
      </c>
      <c r="S209" s="76" t="s">
        <v>27</v>
      </c>
      <c r="T209" s="76" t="s">
        <v>27</v>
      </c>
      <c r="U209" s="42" t="str">
        <f t="shared" si="11"/>
        <v>Arqui-key_208</v>
      </c>
    </row>
    <row r="210" spans="1:21" ht="7.8" customHeight="1" x14ac:dyDescent="0.3">
      <c r="A210" s="54">
        <v>209</v>
      </c>
      <c r="B210" s="50" t="s">
        <v>87</v>
      </c>
      <c r="C210" s="53" t="s">
        <v>331</v>
      </c>
      <c r="D210" s="53" t="s">
        <v>89</v>
      </c>
      <c r="E210" s="53" t="s">
        <v>207</v>
      </c>
      <c r="F210" s="52" t="s">
        <v>325</v>
      </c>
      <c r="G210" s="43" t="s">
        <v>3</v>
      </c>
      <c r="H210" s="44" t="s">
        <v>3</v>
      </c>
      <c r="I210" s="43" t="s">
        <v>3</v>
      </c>
      <c r="J210" s="43" t="s">
        <v>3</v>
      </c>
      <c r="K210" s="43" t="s">
        <v>3</v>
      </c>
      <c r="L210" s="38" t="str">
        <f t="shared" si="6"/>
        <v>Conceitos: Arquitetura</v>
      </c>
      <c r="M210" s="38" t="str">
        <f t="shared" si="7"/>
        <v xml:space="preserve">Arqui </v>
      </c>
      <c r="N210" s="38" t="str">
        <f t="shared" si="7"/>
        <v xml:space="preserve">Projeto.A </v>
      </c>
      <c r="O210" s="80" t="str">
        <f t="shared" si="7"/>
        <v xml:space="preserve">Geo </v>
      </c>
      <c r="P210" s="75" t="str">
        <f t="shared" si="8"/>
        <v>P_OST_Toposolid</v>
      </c>
      <c r="Q210" s="38" t="str">
        <f t="shared" si="9"/>
        <v>Conceitos: Arquitetura Arqui  Projeto.A  Geo  P_OST_Toposolid</v>
      </c>
      <c r="R210" s="38" t="str">
        <f t="shared" si="10"/>
        <v>Consultar  -</v>
      </c>
      <c r="S210" s="76" t="s">
        <v>27</v>
      </c>
      <c r="T210" s="76" t="s">
        <v>27</v>
      </c>
      <c r="U210" s="42" t="str">
        <f t="shared" si="11"/>
        <v>Arqui-key_209</v>
      </c>
    </row>
    <row r="211" spans="1:21" ht="7.8" customHeight="1" x14ac:dyDescent="0.3">
      <c r="A211" s="54">
        <v>210</v>
      </c>
      <c r="B211" s="50" t="s">
        <v>87</v>
      </c>
      <c r="C211" s="53" t="s">
        <v>331</v>
      </c>
      <c r="D211" s="53" t="s">
        <v>89</v>
      </c>
      <c r="E211" s="53" t="s">
        <v>207</v>
      </c>
      <c r="F211" s="52" t="s">
        <v>326</v>
      </c>
      <c r="G211" s="43" t="s">
        <v>3</v>
      </c>
      <c r="H211" s="44" t="s">
        <v>3</v>
      </c>
      <c r="I211" s="43" t="s">
        <v>3</v>
      </c>
      <c r="J211" s="43" t="s">
        <v>3</v>
      </c>
      <c r="K211" s="43" t="s">
        <v>3</v>
      </c>
      <c r="L211" s="38" t="str">
        <f t="shared" si="6"/>
        <v>Conceitos: Arquitetura</v>
      </c>
      <c r="M211" s="38" t="str">
        <f t="shared" si="7"/>
        <v xml:space="preserve">Arqui </v>
      </c>
      <c r="N211" s="38" t="str">
        <f t="shared" si="7"/>
        <v xml:space="preserve">Projeto.A </v>
      </c>
      <c r="O211" s="80" t="str">
        <f t="shared" si="7"/>
        <v xml:space="preserve">Geo </v>
      </c>
      <c r="P211" s="75" t="str">
        <f t="shared" si="8"/>
        <v>P_OST_ToposolidLink</v>
      </c>
      <c r="Q211" s="38" t="str">
        <f t="shared" si="9"/>
        <v>Conceitos: Arquitetura Arqui  Projeto.A  Geo  P_OST_ToposolidLink</v>
      </c>
      <c r="R211" s="38" t="str">
        <f t="shared" si="10"/>
        <v>Consultar  -</v>
      </c>
      <c r="S211" s="76" t="s">
        <v>27</v>
      </c>
      <c r="T211" s="76" t="s">
        <v>27</v>
      </c>
      <c r="U211" s="42" t="str">
        <f t="shared" si="11"/>
        <v>Arqui-key_210</v>
      </c>
    </row>
    <row r="212" spans="1:21" ht="7.8" customHeight="1" x14ac:dyDescent="0.3">
      <c r="A212" s="54">
        <v>211</v>
      </c>
      <c r="B212" s="50" t="s">
        <v>87</v>
      </c>
      <c r="C212" s="53" t="s">
        <v>331</v>
      </c>
      <c r="D212" s="53" t="s">
        <v>89</v>
      </c>
      <c r="E212" s="53" t="s">
        <v>212</v>
      </c>
      <c r="F212" s="52" t="s">
        <v>327</v>
      </c>
      <c r="G212" s="43" t="s">
        <v>3</v>
      </c>
      <c r="H212" s="44" t="s">
        <v>3</v>
      </c>
      <c r="I212" s="43" t="s">
        <v>3</v>
      </c>
      <c r="J212" s="43" t="s">
        <v>3</v>
      </c>
      <c r="K212" s="43" t="s">
        <v>3</v>
      </c>
      <c r="L212" s="38" t="str">
        <f t="shared" si="6"/>
        <v>Conceitos: Arquitetura</v>
      </c>
      <c r="M212" s="38" t="str">
        <f t="shared" si="7"/>
        <v xml:space="preserve">Arqui </v>
      </c>
      <c r="N212" s="38" t="str">
        <f t="shared" si="7"/>
        <v xml:space="preserve">Projeto.A </v>
      </c>
      <c r="O212" s="80" t="str">
        <f t="shared" si="7"/>
        <v xml:space="preserve">Elevador </v>
      </c>
      <c r="P212" s="75" t="str">
        <f t="shared" si="8"/>
        <v>P_OST_VerticalCirculation</v>
      </c>
      <c r="Q212" s="38" t="str">
        <f t="shared" si="9"/>
        <v>Conceitos: Arquitetura Arqui  Projeto.A  Elevador  P_OST_VerticalCirculation</v>
      </c>
      <c r="R212" s="38" t="str">
        <f t="shared" si="10"/>
        <v>Consultar  -</v>
      </c>
      <c r="S212" s="76" t="s">
        <v>27</v>
      </c>
      <c r="T212" s="76" t="s">
        <v>27</v>
      </c>
      <c r="U212" s="42" t="str">
        <f t="shared" si="11"/>
        <v>Arqui-key_211</v>
      </c>
    </row>
    <row r="213" spans="1:21" ht="7.8" customHeight="1" x14ac:dyDescent="0.3">
      <c r="A213" s="54">
        <v>212</v>
      </c>
      <c r="B213" s="50" t="s">
        <v>87</v>
      </c>
      <c r="C213" s="53" t="s">
        <v>331</v>
      </c>
      <c r="D213" s="53" t="s">
        <v>89</v>
      </c>
      <c r="E213" s="53" t="s">
        <v>80</v>
      </c>
      <c r="F213" s="52" t="s">
        <v>328</v>
      </c>
      <c r="G213" s="43" t="s">
        <v>3</v>
      </c>
      <c r="H213" s="44" t="s">
        <v>3</v>
      </c>
      <c r="I213" s="43" t="s">
        <v>3</v>
      </c>
      <c r="J213" s="43" t="s">
        <v>3</v>
      </c>
      <c r="K213" s="43" t="s">
        <v>3</v>
      </c>
      <c r="L213" s="38" t="str">
        <f t="shared" si="6"/>
        <v>Conceitos: Arquitetura</v>
      </c>
      <c r="M213" s="38" t="str">
        <f t="shared" si="7"/>
        <v xml:space="preserve">Arqui </v>
      </c>
      <c r="N213" s="38" t="str">
        <f t="shared" si="7"/>
        <v xml:space="preserve">Projeto.A </v>
      </c>
      <c r="O213" s="80" t="str">
        <f t="shared" si="7"/>
        <v xml:space="preserve">Parede </v>
      </c>
      <c r="P213" s="75" t="str">
        <f t="shared" si="8"/>
        <v>P_OST_Walls</v>
      </c>
      <c r="Q213" s="38" t="str">
        <f t="shared" si="9"/>
        <v>Conceitos: Arquitetura Arqui  Projeto.A  Parede  P_OST_Walls</v>
      </c>
      <c r="R213" s="38" t="str">
        <f t="shared" si="10"/>
        <v>Consultar  -</v>
      </c>
      <c r="S213" s="76" t="s">
        <v>27</v>
      </c>
      <c r="T213" s="76" t="s">
        <v>27</v>
      </c>
      <c r="U213" s="42" t="str">
        <f t="shared" si="11"/>
        <v>Arqui-key_212</v>
      </c>
    </row>
    <row r="214" spans="1:21" ht="7.8" customHeight="1" x14ac:dyDescent="0.3">
      <c r="A214" s="54">
        <v>213</v>
      </c>
      <c r="B214" s="50" t="s">
        <v>87</v>
      </c>
      <c r="C214" s="53" t="s">
        <v>331</v>
      </c>
      <c r="D214" s="53" t="s">
        <v>89</v>
      </c>
      <c r="E214" s="53" t="s">
        <v>223</v>
      </c>
      <c r="F214" s="52" t="s">
        <v>329</v>
      </c>
      <c r="G214" s="43" t="s">
        <v>3</v>
      </c>
      <c r="H214" s="44" t="s">
        <v>3</v>
      </c>
      <c r="I214" s="43" t="s">
        <v>3</v>
      </c>
      <c r="J214" s="43" t="s">
        <v>3</v>
      </c>
      <c r="K214" s="43" t="s">
        <v>3</v>
      </c>
      <c r="L214" s="38" t="str">
        <f t="shared" si="6"/>
        <v>Conceitos: Arquitetura</v>
      </c>
      <c r="M214" s="38" t="str">
        <f t="shared" si="7"/>
        <v xml:space="preserve">Arqui </v>
      </c>
      <c r="N214" s="38" t="str">
        <f t="shared" si="7"/>
        <v xml:space="preserve">Projeto.A </v>
      </c>
      <c r="O214" s="80" t="str">
        <f t="shared" si="7"/>
        <v xml:space="preserve">Esquadria </v>
      </c>
      <c r="P214" s="75" t="str">
        <f t="shared" si="8"/>
        <v>P_OST_Windows</v>
      </c>
      <c r="Q214" s="38" t="str">
        <f t="shared" si="9"/>
        <v>Conceitos: Arquitetura Arqui  Projeto.A  Esquadria  P_OST_Windows</v>
      </c>
      <c r="R214" s="38" t="str">
        <f t="shared" si="10"/>
        <v>Consultar  -</v>
      </c>
      <c r="S214" s="76" t="s">
        <v>27</v>
      </c>
      <c r="T214" s="76" t="s">
        <v>27</v>
      </c>
      <c r="U214" s="42" t="str">
        <f t="shared" si="11"/>
        <v>Arqui-key_213</v>
      </c>
    </row>
  </sheetData>
  <sortState xmlns:xlrd2="http://schemas.microsoft.com/office/spreadsheetml/2017/richdata2" ref="B1:B73">
    <sortCondition ref="B1:B73"/>
  </sortState>
  <conditionalFormatting sqref="F109:F114">
    <cfRule type="duplicateValues" dxfId="29" priority="23"/>
    <cfRule type="duplicateValues" dxfId="28" priority="24"/>
    <cfRule type="duplicateValues" dxfId="27" priority="25"/>
    <cfRule type="duplicateValues" dxfId="26" priority="26"/>
    <cfRule type="duplicateValues" dxfId="25" priority="27"/>
    <cfRule type="duplicateValues" dxfId="24" priority="28"/>
    <cfRule type="duplicateValues" dxfId="23" priority="29"/>
    <cfRule type="duplicateValues" dxfId="22" priority="30"/>
  </conditionalFormatting>
  <conditionalFormatting sqref="F109:F214">
    <cfRule type="duplicateValues" dxfId="21" priority="1"/>
    <cfRule type="duplicateValues" dxfId="20" priority="20"/>
    <cfRule type="duplicateValues" dxfId="19" priority="21"/>
    <cfRule type="duplicateValues" dxfId="18" priority="22"/>
  </conditionalFormatting>
  <conditionalFormatting sqref="F110"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0"/>
  </conditionalFormatting>
  <conditionalFormatting sqref="F111">
    <cfRule type="duplicateValues" dxfId="9" priority="2"/>
  </conditionalFormatting>
  <conditionalFormatting sqref="F112">
    <cfRule type="duplicateValues" dxfId="8" priority="11"/>
    <cfRule type="duplicateValues" dxfId="7" priority="12"/>
    <cfRule type="duplicateValues" dxfId="6" priority="13"/>
    <cfRule type="duplicateValues" dxfId="5" priority="14"/>
    <cfRule type="duplicateValues" dxfId="4" priority="15"/>
    <cfRule type="duplicateValues" dxfId="3" priority="16"/>
    <cfRule type="duplicateValues" dxfId="2" priority="17"/>
    <cfRule type="duplicateValues" dxfId="1" priority="18"/>
  </conditionalFormatting>
  <conditionalFormatting sqref="G109:K214">
    <cfRule type="cellIs" dxfId="0" priority="19" operator="equal">
      <formula>"null"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Proprie</vt:lpstr>
      <vt:lpstr>Disjunt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2024-04-02T18:45:17Z</dcterms:modified>
</cp:coreProperties>
</file>