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53CA3FC6-4C2F-4BA3-B504-A329B102B348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39" l="1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S124" i="39"/>
  <c r="T124" i="39"/>
  <c r="U124" i="39"/>
  <c r="S125" i="39"/>
  <c r="T125" i="39"/>
  <c r="U125" i="39"/>
  <c r="S126" i="39"/>
  <c r="T126" i="39"/>
  <c r="U126" i="39"/>
  <c r="O90" i="39"/>
  <c r="N90" i="39"/>
  <c r="M90" i="39"/>
  <c r="L90" i="39"/>
  <c r="O107" i="39"/>
  <c r="N107" i="39"/>
  <c r="M107" i="39"/>
  <c r="L107" i="39"/>
  <c r="O106" i="39"/>
  <c r="N106" i="39"/>
  <c r="M106" i="39"/>
  <c r="L106" i="39"/>
  <c r="O108" i="39"/>
  <c r="N108" i="39"/>
  <c r="M108" i="39"/>
  <c r="L108" i="39"/>
  <c r="O39" i="39" l="1"/>
  <c r="N39" i="39"/>
  <c r="M39" i="39"/>
  <c r="L39" i="39"/>
  <c r="O114" i="39" l="1"/>
  <c r="N114" i="39"/>
  <c r="M114" i="39"/>
  <c r="L114" i="39"/>
  <c r="O113" i="39"/>
  <c r="N113" i="39"/>
  <c r="M113" i="39"/>
  <c r="L113" i="39"/>
  <c r="O112" i="39"/>
  <c r="N112" i="39"/>
  <c r="M112" i="39"/>
  <c r="L112" i="39"/>
  <c r="O115" i="39"/>
  <c r="N115" i="39"/>
  <c r="M115" i="39"/>
  <c r="L115" i="39"/>
  <c r="O110" i="39"/>
  <c r="N110" i="39"/>
  <c r="M110" i="39"/>
  <c r="L110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7" i="39"/>
  <c r="N117" i="39"/>
  <c r="M117" i="39"/>
  <c r="L117" i="39"/>
  <c r="O116" i="39"/>
  <c r="N116" i="39"/>
  <c r="M116" i="39"/>
  <c r="L116" i="39"/>
  <c r="O111" i="39"/>
  <c r="N111" i="39"/>
  <c r="M111" i="39"/>
  <c r="L111" i="39"/>
  <c r="O109" i="39"/>
  <c r="N109" i="39"/>
  <c r="M109" i="39"/>
  <c r="L109" i="39"/>
  <c r="O105" i="39"/>
  <c r="N105" i="39"/>
  <c r="M105" i="39"/>
  <c r="L105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4" i="39"/>
  <c r="N104" i="39"/>
  <c r="M104" i="39"/>
  <c r="L104" i="39"/>
  <c r="O118" i="39"/>
  <c r="N118" i="39"/>
  <c r="M118" i="39"/>
  <c r="L118" i="39"/>
  <c r="O103" i="39"/>
  <c r="N103" i="39"/>
  <c r="M103" i="39"/>
  <c r="L103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83" i="39"/>
  <c r="N83" i="39"/>
  <c r="M83" i="39"/>
  <c r="L83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82" i="39"/>
  <c r="N82" i="39"/>
  <c r="M82" i="39"/>
  <c r="L82" i="39"/>
  <c r="O81" i="39"/>
  <c r="N81" i="39"/>
  <c r="M81" i="39"/>
  <c r="L81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100" i="39"/>
  <c r="N100" i="39"/>
  <c r="M100" i="39"/>
  <c r="L100" i="39"/>
  <c r="O99" i="39"/>
  <c r="N99" i="39"/>
  <c r="M99" i="39"/>
  <c r="L99" i="39"/>
  <c r="O98" i="39"/>
  <c r="N98" i="39"/>
  <c r="M98" i="39"/>
  <c r="L98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73" i="39"/>
  <c r="N73" i="39"/>
  <c r="M73" i="39"/>
  <c r="L73" i="39"/>
  <c r="O126" i="39"/>
  <c r="N126" i="39"/>
  <c r="M126" i="39"/>
  <c r="L126" i="39"/>
  <c r="O2" i="39" l="1"/>
  <c r="N2" i="39"/>
  <c r="M2" i="39"/>
  <c r="L2" i="39"/>
  <c r="O85" i="39"/>
  <c r="N85" i="39"/>
  <c r="M85" i="39"/>
  <c r="L85" i="39"/>
  <c r="O101" i="39"/>
  <c r="N101" i="39"/>
  <c r="M101" i="39"/>
  <c r="L101" i="39"/>
  <c r="O119" i="39"/>
  <c r="N119" i="39"/>
  <c r="M119" i="39"/>
  <c r="L119" i="39"/>
  <c r="O84" i="39"/>
  <c r="N84" i="39"/>
  <c r="M84" i="39"/>
  <c r="L84" i="39"/>
  <c r="O3" i="39"/>
  <c r="N3" i="39"/>
  <c r="M3" i="39"/>
  <c r="L3" i="39"/>
  <c r="O120" i="39" l="1"/>
  <c r="N120" i="39"/>
  <c r="M120" i="39"/>
  <c r="L120" i="39"/>
  <c r="O121" i="39"/>
  <c r="N121" i="39"/>
  <c r="M121" i="39"/>
  <c r="L121" i="39"/>
  <c r="O102" i="39"/>
  <c r="O123" i="39"/>
  <c r="N123" i="39"/>
  <c r="M123" i="39"/>
  <c r="L123" i="39"/>
  <c r="O122" i="39"/>
  <c r="N122" i="39"/>
  <c r="M122" i="39"/>
  <c r="L122" i="39"/>
  <c r="L124" i="39"/>
  <c r="M124" i="39"/>
  <c r="N124" i="39"/>
  <c r="O124" i="39"/>
  <c r="L125" i="39"/>
  <c r="M125" i="39"/>
  <c r="N125" i="39"/>
  <c r="O125" i="39"/>
  <c r="N102" i="39"/>
  <c r="M102" i="39"/>
  <c r="L102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<sst xmlns="http://schemas.openxmlformats.org/spreadsheetml/2006/main" count="6339" uniqueCount="1065">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</sst>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45940.289642824071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tabSelected="1" topLeftCell="F1" zoomScale="295" zoomScaleNormal="295" workbookViewId="0">
      <pane ySplit="1" topLeftCell="A104" activePane="bottomLeft" state="frozen"/>
      <selection pane="bottomLeft" activeCell="J17" sqref="J17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5.23046875" bestFit="1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671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6.55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726</v>
      </c>
      <c r="W2" s="30" t="str">
        <f t="shared" ref="W2:W72" si="2">CONCATENATE("k.",LOWER(LEFT(D2,2)),LOWER(LEFT(E2,4)),".",A2)</f>
        <v>k.daliga.2</v>
      </c>
      <c r="X2" s="55" t="s">
        <v>618</v>
      </c>
      <c r="Y2" s="55" t="s">
        <v>619</v>
      </c>
    </row>
    <row r="3" spans="1:25" ht="6.55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726</v>
      </c>
      <c r="W3" s="30" t="str">
        <f t="shared" si="2"/>
        <v>k.daliga.3</v>
      </c>
      <c r="X3" s="55" t="s">
        <v>618</v>
      </c>
      <c r="Y3" s="55" t="s">
        <v>619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1022</v>
      </c>
      <c r="E4" s="18" t="s">
        <v>1026</v>
      </c>
      <c r="F4" s="18" t="s">
        <v>1023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1030</v>
      </c>
      <c r="Q4" s="29" t="s">
        <v>1033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726</v>
      </c>
      <c r="W4" s="30" t="str">
        <f t="shared" si="2"/>
        <v>k.arverg.4</v>
      </c>
      <c r="X4" s="55" t="s">
        <v>709</v>
      </c>
      <c r="Y4" s="55" t="s">
        <v>833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1022</v>
      </c>
      <c r="E5" s="18" t="s">
        <v>1026</v>
      </c>
      <c r="F5" s="18" t="s">
        <v>1025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1031</v>
      </c>
      <c r="Q5" s="29" t="s">
        <v>1034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726</v>
      </c>
      <c r="W5" s="30" t="str">
        <f t="shared" si="2"/>
        <v>k.arverg.5</v>
      </c>
      <c r="X5" s="55" t="s">
        <v>709</v>
      </c>
      <c r="Y5" s="55" t="s">
        <v>833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1022</v>
      </c>
      <c r="E6" s="18" t="s">
        <v>1026</v>
      </c>
      <c r="F6" s="18" t="s">
        <v>1024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1032</v>
      </c>
      <c r="Q6" s="29" t="s">
        <v>1035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726</v>
      </c>
      <c r="W6" s="30" t="str">
        <f t="shared" si="2"/>
        <v>k.arverg.6</v>
      </c>
      <c r="X6" s="55" t="s">
        <v>709</v>
      </c>
      <c r="Y6" s="55" t="s">
        <v>833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1022</v>
      </c>
      <c r="E7" s="18" t="s">
        <v>1026</v>
      </c>
      <c r="F7" s="18" t="s">
        <v>1027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1029</v>
      </c>
      <c r="Q7" s="29" t="s">
        <v>1036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726</v>
      </c>
      <c r="W7" s="30" t="str">
        <f t="shared" si="2"/>
        <v>k.arverg.7</v>
      </c>
      <c r="X7" s="55" t="s">
        <v>709</v>
      </c>
      <c r="Y7" s="55" t="s">
        <v>833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1022</v>
      </c>
      <c r="E8" s="18" t="s">
        <v>1028</v>
      </c>
      <c r="F8" s="18" t="s">
        <v>1037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1042</v>
      </c>
      <c r="Q8" s="29" t="s">
        <v>1045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726</v>
      </c>
      <c r="W8" s="30" t="str">
        <f t="shared" si="2"/>
        <v>k.arestr.8</v>
      </c>
      <c r="X8" s="55" t="s">
        <v>709</v>
      </c>
      <c r="Y8" s="55" t="s">
        <v>833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1022</v>
      </c>
      <c r="E9" s="18" t="s">
        <v>1028</v>
      </c>
      <c r="F9" s="18" t="s">
        <v>1038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1043</v>
      </c>
      <c r="Q9" s="29" t="s">
        <v>1046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726</v>
      </c>
      <c r="W9" s="30" t="str">
        <f t="shared" si="2"/>
        <v>k.arestr.9</v>
      </c>
      <c r="X9" s="55" t="s">
        <v>709</v>
      </c>
      <c r="Y9" s="55" t="s">
        <v>833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1022</v>
      </c>
      <c r="E10" s="18" t="s">
        <v>1028</v>
      </c>
      <c r="F10" s="18" t="s">
        <v>1039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1041</v>
      </c>
      <c r="Q10" s="29" t="s">
        <v>1047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726</v>
      </c>
      <c r="W10" s="30" t="str">
        <f t="shared" si="2"/>
        <v>k.arestr.10</v>
      </c>
      <c r="X10" s="55" t="s">
        <v>709</v>
      </c>
      <c r="Y10" s="55" t="s">
        <v>833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1022</v>
      </c>
      <c r="E11" s="18" t="s">
        <v>1028</v>
      </c>
      <c r="F11" s="18" t="s">
        <v>1040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1044</v>
      </c>
      <c r="Q11" s="29" t="s">
        <v>1048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726</v>
      </c>
      <c r="W11" s="30" t="str">
        <f t="shared" ref="W11:W14" si="21">CONCATENATE("k.",LOWER(LEFT(D11,2)),LOWER(LEFT(E11,4)),".",A11)</f>
        <v>k.arestr.11</v>
      </c>
      <c r="X11" s="55" t="s">
        <v>709</v>
      </c>
      <c r="Y11" s="55" t="s">
        <v>833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1022</v>
      </c>
      <c r="E12" s="18" t="s">
        <v>1051</v>
      </c>
      <c r="F12" s="18" t="s">
        <v>1061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1062</v>
      </c>
      <c r="Q12" s="29" t="s">
        <v>1063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726</v>
      </c>
      <c r="W12" s="30" t="str">
        <f t="shared" ref="W12" si="29">CONCATENATE("k.",LOWER(LEFT(D12,2)),LOWER(LEFT(E12,4)),".",A12)</f>
        <v>k.arpron.12</v>
      </c>
      <c r="X12" s="55" t="s">
        <v>709</v>
      </c>
      <c r="Y12" s="55" t="s">
        <v>833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1022</v>
      </c>
      <c r="E13" s="18" t="s">
        <v>1051</v>
      </c>
      <c r="F13" s="18" t="s">
        <v>1052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1053</v>
      </c>
      <c r="Q13" s="29" t="s">
        <v>1058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726</v>
      </c>
      <c r="W13" s="30" t="str">
        <f t="shared" si="21"/>
        <v>k.arpron.13</v>
      </c>
      <c r="X13" s="55" t="s">
        <v>709</v>
      </c>
      <c r="Y13" s="55" t="s">
        <v>833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1022</v>
      </c>
      <c r="E14" s="18" t="s">
        <v>1051</v>
      </c>
      <c r="F14" s="18" t="s">
        <v>1054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1055</v>
      </c>
      <c r="Q14" s="29" t="s">
        <v>1059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726</v>
      </c>
      <c r="W14" s="30" t="str">
        <f t="shared" si="21"/>
        <v>k.arpron.14</v>
      </c>
      <c r="X14" s="55" t="s">
        <v>709</v>
      </c>
      <c r="Y14" s="55" t="s">
        <v>833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1022</v>
      </c>
      <c r="E15" s="18" t="s">
        <v>1051</v>
      </c>
      <c r="F15" s="18" t="s">
        <v>1056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1057</v>
      </c>
      <c r="Q15" s="29" t="s">
        <v>1060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726</v>
      </c>
      <c r="W15" s="30" t="str">
        <f t="shared" si="2"/>
        <v>k.arpron.15</v>
      </c>
      <c r="X15" s="55" t="s">
        <v>709</v>
      </c>
      <c r="Y15" s="55" t="s">
        <v>833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682</v>
      </c>
      <c r="F16" s="18" t="s">
        <v>674</v>
      </c>
      <c r="G16" s="32" t="s">
        <v>9</v>
      </c>
      <c r="H16" s="32" t="s">
        <v>9</v>
      </c>
      <c r="I16" s="32" t="s">
        <v>9</v>
      </c>
      <c r="J16" s="32" t="s">
        <v>1064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676</v>
      </c>
      <c r="Q16" s="29" t="s">
        <v>745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726</v>
      </c>
      <c r="W16" s="30" t="str">
        <f t="shared" si="2"/>
        <v>k.susold.16</v>
      </c>
      <c r="X16" s="55" t="s">
        <v>623</v>
      </c>
      <c r="Y16" s="55" t="s">
        <v>622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682</v>
      </c>
      <c r="F17" s="18" t="s">
        <v>672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677</v>
      </c>
      <c r="Q17" s="29" t="s">
        <v>746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726</v>
      </c>
      <c r="W17" s="30" t="str">
        <f t="shared" si="2"/>
        <v>k.susold.17</v>
      </c>
      <c r="X17" s="55" t="s">
        <v>620</v>
      </c>
      <c r="Y17" s="55" t="s">
        <v>727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682</v>
      </c>
      <c r="F18" s="18" t="s">
        <v>673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675</v>
      </c>
      <c r="Q18" s="29" t="s">
        <v>747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726</v>
      </c>
      <c r="W18" s="30" t="str">
        <f t="shared" si="2"/>
        <v>k.susold.18</v>
      </c>
      <c r="X18" s="55" t="s">
        <v>628</v>
      </c>
      <c r="Y18" s="55" t="s">
        <v>621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681</v>
      </c>
      <c r="F19" s="18" t="s">
        <v>678</v>
      </c>
      <c r="G19" s="32" t="s">
        <v>9</v>
      </c>
      <c r="H19" s="32" t="s">
        <v>9</v>
      </c>
      <c r="I19" s="32" t="s">
        <v>9</v>
      </c>
      <c r="J19" s="32" t="s">
        <v>1064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706</v>
      </c>
      <c r="Q19" s="29" t="s">
        <v>748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726</v>
      </c>
      <c r="W19" s="30" t="str">
        <f t="shared" si="2"/>
        <v>k.sulami.19</v>
      </c>
      <c r="X19" s="55" t="s">
        <v>628</v>
      </c>
      <c r="Y19" s="55" t="s">
        <v>621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681</v>
      </c>
      <c r="F20" s="18" t="s">
        <v>679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707</v>
      </c>
      <c r="Q20" s="29" t="s">
        <v>749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726</v>
      </c>
      <c r="W20" s="30" t="str">
        <f t="shared" si="2"/>
        <v>k.sulami.20</v>
      </c>
      <c r="X20" s="55" t="s">
        <v>623</v>
      </c>
      <c r="Y20" s="55" t="s">
        <v>622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681</v>
      </c>
      <c r="F21" s="18" t="s">
        <v>680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708</v>
      </c>
      <c r="Q21" s="29" t="s">
        <v>750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726</v>
      </c>
      <c r="W21" s="30" t="str">
        <f t="shared" si="2"/>
        <v>k.sulami.21</v>
      </c>
      <c r="X21" s="55" t="s">
        <v>628</v>
      </c>
      <c r="Y21" s="55" t="s">
        <v>621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911</v>
      </c>
      <c r="E22" s="18" t="s">
        <v>896</v>
      </c>
      <c r="F22" s="18" t="s">
        <v>899</v>
      </c>
      <c r="G22" s="32" t="s">
        <v>9</v>
      </c>
      <c r="H22" s="32" t="s">
        <v>9</v>
      </c>
      <c r="I22" s="32" t="s">
        <v>923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787</v>
      </c>
      <c r="Q22" s="29" t="s">
        <v>782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726</v>
      </c>
      <c r="W22" s="30" t="str">
        <f t="shared" si="2"/>
        <v>k.peperf.22</v>
      </c>
      <c r="X22" s="55" t="s">
        <v>628</v>
      </c>
      <c r="Y22" s="55" t="s">
        <v>621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911</v>
      </c>
      <c r="E23" s="18" t="s">
        <v>896</v>
      </c>
      <c r="F23" s="18" t="s">
        <v>897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788</v>
      </c>
      <c r="Q23" s="29" t="s">
        <v>783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726</v>
      </c>
      <c r="W23" s="30" t="str">
        <f t="shared" si="2"/>
        <v>k.peperf.23</v>
      </c>
      <c r="X23" s="55" t="s">
        <v>628</v>
      </c>
      <c r="Y23" s="55" t="s">
        <v>621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911</v>
      </c>
      <c r="E24" s="18" t="s">
        <v>895</v>
      </c>
      <c r="F24" s="18" t="s">
        <v>898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900</v>
      </c>
      <c r="Q24" s="29" t="s">
        <v>901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726</v>
      </c>
      <c r="W24" s="30" t="str">
        <f t="shared" si="2"/>
        <v>k.peperf.24</v>
      </c>
      <c r="X24" s="55" t="s">
        <v>628</v>
      </c>
      <c r="Y24" s="55" t="s">
        <v>621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911</v>
      </c>
      <c r="E25" s="18" t="s">
        <v>722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784</v>
      </c>
      <c r="Q25" s="29" t="s">
        <v>779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726</v>
      </c>
      <c r="W25" s="30" t="str">
        <f t="shared" si="2"/>
        <v>k.peperf.25</v>
      </c>
      <c r="X25" s="55" t="s">
        <v>628</v>
      </c>
      <c r="Y25" s="55" t="s">
        <v>621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911</v>
      </c>
      <c r="E26" s="18" t="s">
        <v>723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785</v>
      </c>
      <c r="Q26" s="29" t="s">
        <v>780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726</v>
      </c>
      <c r="W26" s="30" t="str">
        <f t="shared" si="2"/>
        <v>k.peperf.26</v>
      </c>
      <c r="X26" s="55" t="s">
        <v>628</v>
      </c>
      <c r="Y26" s="55" t="s">
        <v>621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911</v>
      </c>
      <c r="E27" s="18" t="s">
        <v>723</v>
      </c>
      <c r="F27" s="18" t="s">
        <v>888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786</v>
      </c>
      <c r="Q27" s="29" t="s">
        <v>781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726</v>
      </c>
      <c r="W27" s="30" t="str">
        <f t="shared" si="2"/>
        <v>k.peperf.27</v>
      </c>
      <c r="X27" s="55" t="s">
        <v>628</v>
      </c>
      <c r="Y27" s="55" t="s">
        <v>621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911</v>
      </c>
      <c r="E28" s="18" t="s">
        <v>884</v>
      </c>
      <c r="F28" s="18" t="s">
        <v>885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886</v>
      </c>
      <c r="Q28" s="29" t="s">
        <v>887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726</v>
      </c>
      <c r="W28" s="30" t="str">
        <f t="shared" si="2"/>
        <v>k.peperf.28</v>
      </c>
      <c r="X28" s="55" t="s">
        <v>628</v>
      </c>
      <c r="Y28" s="55" t="s">
        <v>621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911</v>
      </c>
      <c r="E29" s="18" t="s">
        <v>913</v>
      </c>
      <c r="F29" s="18" t="s">
        <v>922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914</v>
      </c>
      <c r="Q29" s="25" t="s">
        <v>917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726</v>
      </c>
      <c r="W29" s="30" t="str">
        <f t="shared" si="2"/>
        <v>k.peperf.29</v>
      </c>
      <c r="X29" s="55" t="s">
        <v>628</v>
      </c>
      <c r="Y29" s="55" t="s">
        <v>621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911</v>
      </c>
      <c r="E30" s="18" t="s">
        <v>913</v>
      </c>
      <c r="F30" s="18" t="s">
        <v>920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915</v>
      </c>
      <c r="Q30" s="25" t="s">
        <v>916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726</v>
      </c>
      <c r="W30" s="30" t="str">
        <f t="shared" si="2"/>
        <v>k.peperf.30</v>
      </c>
      <c r="X30" s="55" t="s">
        <v>628</v>
      </c>
      <c r="Y30" s="55" t="s">
        <v>621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911</v>
      </c>
      <c r="E31" s="18" t="s">
        <v>913</v>
      </c>
      <c r="F31" s="18" t="s">
        <v>921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919</v>
      </c>
      <c r="Q31" s="25" t="s">
        <v>918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726</v>
      </c>
      <c r="W31" s="30" t="str">
        <f t="shared" si="2"/>
        <v>k.peperf.31</v>
      </c>
      <c r="X31" s="55" t="s">
        <v>628</v>
      </c>
      <c r="Y31" s="55" t="s">
        <v>621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796</v>
      </c>
      <c r="E32" s="18" t="s">
        <v>685</v>
      </c>
      <c r="F32" s="18" t="s">
        <v>686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101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751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726</v>
      </c>
      <c r="W32" s="30" t="str">
        <f t="shared" si="2"/>
        <v>k.emplac.32</v>
      </c>
      <c r="X32" s="55" t="s">
        <v>629</v>
      </c>
      <c r="Y32" s="55" t="s">
        <v>668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796</v>
      </c>
      <c r="E33" s="18" t="s">
        <v>685</v>
      </c>
      <c r="F33" s="18" t="s">
        <v>690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752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726</v>
      </c>
      <c r="W33" s="30" t="str">
        <f t="shared" si="2"/>
        <v>k.emplac.33</v>
      </c>
      <c r="X33" s="55" t="s">
        <v>630</v>
      </c>
      <c r="Y33" s="55" t="s">
        <v>670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796</v>
      </c>
      <c r="E34" s="18" t="s">
        <v>685</v>
      </c>
      <c r="F34" s="18" t="s">
        <v>687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752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726</v>
      </c>
      <c r="W34" s="30" t="str">
        <f t="shared" si="2"/>
        <v>k.emplac.34</v>
      </c>
      <c r="X34" s="55" t="s">
        <v>629</v>
      </c>
      <c r="Y34" s="55" t="s">
        <v>668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796</v>
      </c>
      <c r="E35" s="18" t="s">
        <v>685</v>
      </c>
      <c r="F35" s="18" t="s">
        <v>688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711</v>
      </c>
      <c r="Q35" s="29" t="s">
        <v>753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726</v>
      </c>
      <c r="W35" s="30" t="str">
        <f t="shared" si="2"/>
        <v>k.emplac.35</v>
      </c>
      <c r="X35" s="55" t="s">
        <v>629</v>
      </c>
      <c r="Y35" s="55" t="s">
        <v>668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796</v>
      </c>
      <c r="E36" s="18" t="s">
        <v>685</v>
      </c>
      <c r="F36" s="18" t="s">
        <v>689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754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726</v>
      </c>
      <c r="W36" s="30" t="str">
        <f t="shared" si="2"/>
        <v>k.emplac.36</v>
      </c>
      <c r="X36" s="55" t="s">
        <v>629</v>
      </c>
      <c r="Y36" s="55" t="s">
        <v>668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796</v>
      </c>
      <c r="E37" s="18" t="s">
        <v>685</v>
      </c>
      <c r="F37" s="18" t="s">
        <v>802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1019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798</v>
      </c>
      <c r="Q37" s="29" t="s">
        <v>800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726</v>
      </c>
      <c r="W37" s="30" t="str">
        <f t="shared" si="2"/>
        <v>k.emplac.37</v>
      </c>
      <c r="X37" s="55" t="s">
        <v>629</v>
      </c>
      <c r="Y37" s="55" t="s">
        <v>668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796</v>
      </c>
      <c r="E38" s="18" t="s">
        <v>685</v>
      </c>
      <c r="F38" s="18" t="s">
        <v>797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1020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799</v>
      </c>
      <c r="Q38" s="29" t="s">
        <v>801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726</v>
      </c>
      <c r="W38" s="30" t="str">
        <f t="shared" si="2"/>
        <v>k.emplac.38</v>
      </c>
      <c r="X38" s="55" t="s">
        <v>629</v>
      </c>
      <c r="Y38" s="55" t="s">
        <v>668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796</v>
      </c>
      <c r="E39" s="18" t="s">
        <v>685</v>
      </c>
      <c r="F39" s="18" t="s">
        <v>949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835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957</v>
      </c>
      <c r="Q39" s="29" t="s">
        <v>958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726</v>
      </c>
      <c r="W39" s="30" t="str">
        <f t="shared" si="2"/>
        <v>k.emplac.39</v>
      </c>
      <c r="X39" s="55" t="s">
        <v>629</v>
      </c>
      <c r="Y39" s="55" t="s">
        <v>668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950</v>
      </c>
      <c r="E40" s="18" t="s">
        <v>951</v>
      </c>
      <c r="F40" s="18" t="s">
        <v>952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953</v>
      </c>
      <c r="Q40" s="29" t="s">
        <v>954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726</v>
      </c>
      <c r="W40" s="30" t="str">
        <f t="shared" si="2"/>
        <v>k.chstee.40</v>
      </c>
      <c r="X40" s="55" t="s">
        <v>955</v>
      </c>
      <c r="Y40" s="55" t="s">
        <v>956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683</v>
      </c>
      <c r="E41" s="18" t="s">
        <v>714</v>
      </c>
      <c r="F41" s="18" t="s">
        <v>705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789</v>
      </c>
      <c r="Q41" s="25" t="s">
        <v>789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726</v>
      </c>
      <c r="W41" s="30" t="str">
        <f t="shared" si="2"/>
        <v>k.babarr.41</v>
      </c>
      <c r="X41" s="55" t="s">
        <v>628</v>
      </c>
      <c r="Y41" s="55" t="s">
        <v>621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683</v>
      </c>
      <c r="E42" s="18" t="s">
        <v>714</v>
      </c>
      <c r="F42" s="18" t="s">
        <v>715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791</v>
      </c>
      <c r="Q42" s="25" t="s">
        <v>792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726</v>
      </c>
      <c r="W42" s="30" t="str">
        <f t="shared" si="2"/>
        <v>k.babarr.42</v>
      </c>
      <c r="X42" s="55" t="s">
        <v>628</v>
      </c>
      <c r="Y42" s="55" t="s">
        <v>621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683</v>
      </c>
      <c r="E43" s="18" t="s">
        <v>714</v>
      </c>
      <c r="F43" s="18" t="s">
        <v>704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790</v>
      </c>
      <c r="Q43" s="25" t="s">
        <v>790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726</v>
      </c>
      <c r="W43" s="30" t="str">
        <f t="shared" si="2"/>
        <v>k.babarr.43</v>
      </c>
      <c r="X43" s="55" t="s">
        <v>628</v>
      </c>
      <c r="Y43" s="55" t="s">
        <v>621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683</v>
      </c>
      <c r="E44" s="18" t="s">
        <v>714</v>
      </c>
      <c r="F44" s="18" t="s">
        <v>712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713</v>
      </c>
      <c r="Q44" s="29" t="s">
        <v>755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726</v>
      </c>
      <c r="W44" s="30" t="str">
        <f t="shared" si="2"/>
        <v>k.babarr.44</v>
      </c>
      <c r="X44" s="55" t="s">
        <v>628</v>
      </c>
      <c r="Y44" s="55" t="s">
        <v>621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683</v>
      </c>
      <c r="E45" s="18" t="s">
        <v>716</v>
      </c>
      <c r="F45" s="18" t="s">
        <v>718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720</v>
      </c>
      <c r="Q45" s="29" t="s">
        <v>793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726</v>
      </c>
      <c r="W45" s="30" t="str">
        <f t="shared" si="2"/>
        <v>k.babarr.45</v>
      </c>
      <c r="X45" s="55" t="s">
        <v>628</v>
      </c>
      <c r="Y45" s="55" t="s">
        <v>621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683</v>
      </c>
      <c r="E46" s="18" t="s">
        <v>716</v>
      </c>
      <c r="F46" s="18" t="s">
        <v>717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721</v>
      </c>
      <c r="Q46" s="29" t="s">
        <v>795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726</v>
      </c>
      <c r="W46" s="30" t="str">
        <f t="shared" si="2"/>
        <v>k.babarr.46</v>
      </c>
      <c r="X46" s="55" t="s">
        <v>628</v>
      </c>
      <c r="Y46" s="55" t="s">
        <v>621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683</v>
      </c>
      <c r="E47" s="18" t="s">
        <v>716</v>
      </c>
      <c r="F47" s="18" t="s">
        <v>719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720</v>
      </c>
      <c r="Q47" s="29" t="s">
        <v>794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726</v>
      </c>
      <c r="W47" s="30" t="str">
        <f t="shared" si="2"/>
        <v>k.babarr.47</v>
      </c>
      <c r="X47" s="55" t="s">
        <v>628</v>
      </c>
      <c r="Y47" s="55" t="s">
        <v>621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683</v>
      </c>
      <c r="E48" s="18" t="s">
        <v>841</v>
      </c>
      <c r="F48" s="18" t="s">
        <v>804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846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809</v>
      </c>
      <c r="Q48" s="25" t="s">
        <v>810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726</v>
      </c>
      <c r="W48" s="30" t="str">
        <f t="shared" si="2"/>
        <v>k.babarr.48</v>
      </c>
      <c r="X48" s="55" t="s">
        <v>960</v>
      </c>
      <c r="Y48" s="55" t="s">
        <v>813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683</v>
      </c>
      <c r="E49" s="18" t="s">
        <v>841</v>
      </c>
      <c r="F49" s="18" t="s">
        <v>805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846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807</v>
      </c>
      <c r="Q49" s="25" t="s">
        <v>811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726</v>
      </c>
      <c r="W49" s="30" t="str">
        <f t="shared" si="2"/>
        <v>k.babarr.49</v>
      </c>
      <c r="X49" s="55" t="s">
        <v>960</v>
      </c>
      <c r="Y49" s="55" t="s">
        <v>813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683</v>
      </c>
      <c r="E50" s="18" t="s">
        <v>841</v>
      </c>
      <c r="F50" s="18" t="s">
        <v>806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846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808</v>
      </c>
      <c r="Q50" s="25" t="s">
        <v>812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726</v>
      </c>
      <c r="W50" s="30" t="str">
        <f t="shared" si="2"/>
        <v>k.babarr.50</v>
      </c>
      <c r="X50" s="55" t="s">
        <v>960</v>
      </c>
      <c r="Y50" s="55" t="s">
        <v>813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683</v>
      </c>
      <c r="E51" s="18" t="s">
        <v>814</v>
      </c>
      <c r="F51" s="18" t="s">
        <v>817</v>
      </c>
      <c r="G51" s="32" t="s">
        <v>9</v>
      </c>
      <c r="H51" s="32" t="s">
        <v>9</v>
      </c>
      <c r="I51" s="32" t="s">
        <v>9</v>
      </c>
      <c r="J51" s="32" t="s">
        <v>847</v>
      </c>
      <c r="K51" s="32" t="s">
        <v>848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824</v>
      </c>
      <c r="Q51" s="25" t="s">
        <v>825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726</v>
      </c>
      <c r="W51" s="30" t="str">
        <f t="shared" si="2"/>
        <v>k.babarr.51</v>
      </c>
      <c r="X51" s="55" t="s">
        <v>628</v>
      </c>
      <c r="Y51" s="55" t="s">
        <v>830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683</v>
      </c>
      <c r="E52" s="18" t="s">
        <v>815</v>
      </c>
      <c r="F52" s="18" t="s">
        <v>816</v>
      </c>
      <c r="G52" s="32" t="s">
        <v>9</v>
      </c>
      <c r="H52" s="32" t="s">
        <v>9</v>
      </c>
      <c r="I52" s="32" t="s">
        <v>9</v>
      </c>
      <c r="J52" s="32" t="s">
        <v>847</v>
      </c>
      <c r="K52" s="32" t="s">
        <v>849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823</v>
      </c>
      <c r="Q52" s="25" t="s">
        <v>826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726</v>
      </c>
      <c r="W52" s="30" t="str">
        <f t="shared" si="2"/>
        <v>k.babarr.52</v>
      </c>
      <c r="X52" s="55" t="s">
        <v>628</v>
      </c>
      <c r="Y52" s="55" t="s">
        <v>813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683</v>
      </c>
      <c r="E53" s="18" t="s">
        <v>818</v>
      </c>
      <c r="F53" s="18" t="s">
        <v>819</v>
      </c>
      <c r="G53" s="32" t="s">
        <v>9</v>
      </c>
      <c r="H53" s="32" t="s">
        <v>9</v>
      </c>
      <c r="I53" s="32" t="s">
        <v>9</v>
      </c>
      <c r="J53" s="32" t="s">
        <v>847</v>
      </c>
      <c r="K53" s="32" t="s">
        <v>850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821</v>
      </c>
      <c r="Q53" s="25" t="s">
        <v>827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726</v>
      </c>
      <c r="W53" s="30" t="str">
        <f t="shared" si="2"/>
        <v>k.babanz.53</v>
      </c>
      <c r="X53" s="55" t="s">
        <v>628</v>
      </c>
      <c r="Y53" s="55" t="s">
        <v>829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683</v>
      </c>
      <c r="E54" s="18" t="s">
        <v>818</v>
      </c>
      <c r="F54" s="18" t="s">
        <v>820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851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822</v>
      </c>
      <c r="Q54" s="25" t="s">
        <v>828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726</v>
      </c>
      <c r="W54" s="30" t="str">
        <f t="shared" si="2"/>
        <v>k.babanz.54</v>
      </c>
      <c r="X54" s="55" t="s">
        <v>628</v>
      </c>
      <c r="Y54" s="55" t="s">
        <v>829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842</v>
      </c>
      <c r="E55" s="18" t="s">
        <v>843</v>
      </c>
      <c r="F55" s="18" t="s">
        <v>861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868</v>
      </c>
      <c r="Q55" s="25" t="s">
        <v>859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726</v>
      </c>
      <c r="W55" s="30" t="str">
        <f t="shared" si="2"/>
        <v>k.cocont.55</v>
      </c>
      <c r="X55" s="55" t="s">
        <v>959</v>
      </c>
      <c r="Y55" s="55" t="s">
        <v>813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842</v>
      </c>
      <c r="E56" s="18" t="s">
        <v>843</v>
      </c>
      <c r="F56" s="18" t="s">
        <v>836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869</v>
      </c>
      <c r="Q56" s="25" t="s">
        <v>882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726</v>
      </c>
      <c r="W56" s="30" t="str">
        <f t="shared" si="2"/>
        <v>k.cocont.56</v>
      </c>
      <c r="X56" s="55" t="s">
        <v>959</v>
      </c>
      <c r="Y56" s="55" t="s">
        <v>813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842</v>
      </c>
      <c r="E57" s="18" t="s">
        <v>843</v>
      </c>
      <c r="F57" s="18" t="s">
        <v>854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867</v>
      </c>
      <c r="Q57" s="25" t="s">
        <v>875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726</v>
      </c>
      <c r="W57" s="30" t="str">
        <f t="shared" si="2"/>
        <v>k.cocont.57</v>
      </c>
      <c r="X57" s="55" t="s">
        <v>959</v>
      </c>
      <c r="Y57" s="55" t="s">
        <v>813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842</v>
      </c>
      <c r="E58" s="18" t="s">
        <v>843</v>
      </c>
      <c r="F58" s="18" t="s">
        <v>855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866</v>
      </c>
      <c r="Q58" s="25" t="s">
        <v>876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726</v>
      </c>
      <c r="W58" s="30" t="str">
        <f t="shared" si="2"/>
        <v>k.cocont.58</v>
      </c>
      <c r="X58" s="55" t="s">
        <v>959</v>
      </c>
      <c r="Y58" s="55" t="s">
        <v>813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842</v>
      </c>
      <c r="E59" s="18" t="s">
        <v>843</v>
      </c>
      <c r="F59" s="18" t="s">
        <v>856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865</v>
      </c>
      <c r="Q59" s="25" t="s">
        <v>877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726</v>
      </c>
      <c r="W59" s="30" t="str">
        <f t="shared" si="2"/>
        <v>k.cocont.59</v>
      </c>
      <c r="X59" s="55" t="s">
        <v>959</v>
      </c>
      <c r="Y59" s="55" t="s">
        <v>813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842</v>
      </c>
      <c r="E60" s="18" t="s">
        <v>843</v>
      </c>
      <c r="F60" s="18" t="s">
        <v>862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864</v>
      </c>
      <c r="Q60" s="25" t="s">
        <v>878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726</v>
      </c>
      <c r="W60" s="30" t="str">
        <f t="shared" si="2"/>
        <v>k.cocont.60</v>
      </c>
      <c r="X60" s="55" t="s">
        <v>959</v>
      </c>
      <c r="Y60" s="55" t="s">
        <v>813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842</v>
      </c>
      <c r="E61" s="18" t="s">
        <v>844</v>
      </c>
      <c r="F61" s="18" t="s">
        <v>837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870</v>
      </c>
      <c r="Q61" s="25" t="s">
        <v>860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726</v>
      </c>
      <c r="W61" s="30" t="str">
        <f t="shared" si="2"/>
        <v>k.cocont.61</v>
      </c>
      <c r="X61" s="55" t="s">
        <v>831</v>
      </c>
      <c r="Y61" s="55" t="s">
        <v>813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842</v>
      </c>
      <c r="E62" s="18" t="s">
        <v>844</v>
      </c>
      <c r="F62" s="18" t="s">
        <v>838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871</v>
      </c>
      <c r="Q62" s="25" t="s">
        <v>883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726</v>
      </c>
      <c r="W62" s="30" t="str">
        <f t="shared" si="2"/>
        <v>k.cocont.62</v>
      </c>
      <c r="X62" s="55" t="s">
        <v>831</v>
      </c>
      <c r="Y62" s="55" t="s">
        <v>813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842</v>
      </c>
      <c r="E63" s="18" t="s">
        <v>844</v>
      </c>
      <c r="F63" s="18" t="s">
        <v>839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872</v>
      </c>
      <c r="Q63" s="25" t="s">
        <v>879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726</v>
      </c>
      <c r="W63" s="30" t="str">
        <f t="shared" si="2"/>
        <v>k.cocont.63</v>
      </c>
      <c r="X63" s="55" t="s">
        <v>831</v>
      </c>
      <c r="Y63" s="55" t="s">
        <v>813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842</v>
      </c>
      <c r="E64" s="18" t="s">
        <v>844</v>
      </c>
      <c r="F64" s="18" t="s">
        <v>840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873</v>
      </c>
      <c r="Q64" s="25" t="s">
        <v>880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726</v>
      </c>
      <c r="W64" s="30" t="str">
        <f t="shared" si="2"/>
        <v>k.cocont.64</v>
      </c>
      <c r="X64" s="55" t="s">
        <v>831</v>
      </c>
      <c r="Y64" s="55" t="s">
        <v>813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842</v>
      </c>
      <c r="E65" s="18" t="s">
        <v>844</v>
      </c>
      <c r="F65" s="18" t="s">
        <v>845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874</v>
      </c>
      <c r="Q65" s="25" t="s">
        <v>881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726</v>
      </c>
      <c r="W65" s="30" t="str">
        <f t="shared" si="2"/>
        <v>k.cocont.65</v>
      </c>
      <c r="X65" s="55" t="s">
        <v>831</v>
      </c>
      <c r="Y65" s="55" t="s">
        <v>813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842</v>
      </c>
      <c r="E66" s="18" t="s">
        <v>844</v>
      </c>
      <c r="F66" s="18" t="s">
        <v>863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864</v>
      </c>
      <c r="Q66" s="25" t="s">
        <v>878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726</v>
      </c>
      <c r="W66" s="30" t="str">
        <f t="shared" si="2"/>
        <v>k.cocont.66</v>
      </c>
      <c r="X66" s="55" t="s">
        <v>831</v>
      </c>
      <c r="Y66" s="55" t="s">
        <v>813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842</v>
      </c>
      <c r="E67" s="18" t="s">
        <v>852</v>
      </c>
      <c r="F67" s="18" t="s">
        <v>853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858</v>
      </c>
      <c r="Q67" s="25" t="s">
        <v>857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726</v>
      </c>
      <c r="W67" s="30" t="str">
        <f t="shared" si="2"/>
        <v>k.cocont.67</v>
      </c>
      <c r="X67" s="55" t="s">
        <v>624</v>
      </c>
      <c r="Y67" s="55" t="s">
        <v>813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684</v>
      </c>
      <c r="E68" s="18" t="s">
        <v>700</v>
      </c>
      <c r="F68" s="18" t="s">
        <v>692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693</v>
      </c>
      <c r="Q68" s="29" t="s">
        <v>756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726</v>
      </c>
      <c r="W68" s="30" t="str">
        <f t="shared" si="2"/>
        <v>k.trtrel.68</v>
      </c>
      <c r="X68" s="55" t="s">
        <v>634</v>
      </c>
      <c r="Y68" s="55" t="s">
        <v>834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684</v>
      </c>
      <c r="E69" s="18" t="s">
        <v>700</v>
      </c>
      <c r="F69" s="18" t="s">
        <v>694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695</v>
      </c>
      <c r="Q69" s="29" t="s">
        <v>757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726</v>
      </c>
      <c r="W69" s="30" t="str">
        <f t="shared" si="2"/>
        <v>k.trtrel.69</v>
      </c>
      <c r="X69" s="55" t="s">
        <v>634</v>
      </c>
      <c r="Y69" s="55" t="s">
        <v>834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684</v>
      </c>
      <c r="E70" s="18" t="s">
        <v>700</v>
      </c>
      <c r="F70" s="18" t="s">
        <v>696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698</v>
      </c>
      <c r="Q70" s="29" t="s">
        <v>758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726</v>
      </c>
      <c r="W70" s="30" t="str">
        <f t="shared" si="2"/>
        <v>k.trtrel.70</v>
      </c>
      <c r="X70" s="55" t="s">
        <v>634</v>
      </c>
      <c r="Y70" s="55" t="s">
        <v>834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684</v>
      </c>
      <c r="E71" s="18" t="s">
        <v>700</v>
      </c>
      <c r="F71" s="18" t="s">
        <v>699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701</v>
      </c>
      <c r="Q71" s="29" t="s">
        <v>759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726</v>
      </c>
      <c r="W71" s="30" t="str">
        <f t="shared" si="2"/>
        <v>k.trtrel.71</v>
      </c>
      <c r="X71" s="55" t="s">
        <v>634</v>
      </c>
      <c r="Y71" s="55" t="s">
        <v>834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684</v>
      </c>
      <c r="E72" s="18" t="s">
        <v>700</v>
      </c>
      <c r="F72" s="18" t="s">
        <v>697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702</v>
      </c>
      <c r="Q72" s="29" t="s">
        <v>760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726</v>
      </c>
      <c r="W72" s="30" t="str">
        <f t="shared" si="2"/>
        <v>k.trtrel.72</v>
      </c>
      <c r="X72" s="55" t="s">
        <v>634</v>
      </c>
      <c r="Y72" s="55" t="s">
        <v>834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684</v>
      </c>
      <c r="E73" s="18" t="s">
        <v>700</v>
      </c>
      <c r="F73" s="18" t="s">
        <v>691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703</v>
      </c>
      <c r="Q73" s="29" t="s">
        <v>761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726</v>
      </c>
      <c r="W73" s="30" t="str">
        <f t="shared" ref="W73:W126" si="111">CONCATENATE("k.",LOWER(LEFT(D73,2)),LOWER(LEFT(E73,4)),".",A73)</f>
        <v>k.trtrel.73</v>
      </c>
      <c r="X73" s="55" t="s">
        <v>634</v>
      </c>
      <c r="Y73" s="55" t="s">
        <v>834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684</v>
      </c>
      <c r="E74" s="18" t="s">
        <v>700</v>
      </c>
      <c r="F74" s="18" t="s">
        <v>633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710</v>
      </c>
      <c r="Q74" s="29" t="s">
        <v>762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726</v>
      </c>
      <c r="W74" s="30" t="str">
        <f t="shared" si="111"/>
        <v>k.trtrel.74</v>
      </c>
      <c r="X74" s="55" t="s">
        <v>634</v>
      </c>
      <c r="Y74" s="55" t="s">
        <v>834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684</v>
      </c>
      <c r="E75" s="18" t="s">
        <v>741</v>
      </c>
      <c r="F75" s="18" t="s">
        <v>732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735</v>
      </c>
      <c r="Q75" s="29" t="s">
        <v>763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726</v>
      </c>
      <c r="W75" s="30" t="str">
        <f t="shared" si="111"/>
        <v>k.trtrel.75</v>
      </c>
      <c r="X75" s="55" t="s">
        <v>634</v>
      </c>
      <c r="Y75" s="55" t="s">
        <v>834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684</v>
      </c>
      <c r="E76" s="18" t="s">
        <v>741</v>
      </c>
      <c r="F76" s="18" t="s">
        <v>733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740</v>
      </c>
      <c r="Q76" s="29" t="s">
        <v>764</v>
      </c>
      <c r="R76" s="61" t="s">
        <v>9</v>
      </c>
      <c r="S76" s="62" t="str">
        <f t="shared" ref="S76:S126" si="122">SUBSTITUTE(C76, ".", " ")</f>
        <v>Estrutura Principal</v>
      </c>
      <c r="T76" s="62" t="str">
        <f t="shared" ref="T76:T126" si="123">SUBSTITUTE(D76, ".", " ")</f>
        <v>Treliçados</v>
      </c>
      <c r="U76" s="62" t="str">
        <f t="shared" ref="U76:U126" si="124">SUBSTITUTE(E76, ".", " ")</f>
        <v>Treliças Espaciais</v>
      </c>
      <c r="V76" s="61" t="s">
        <v>726</v>
      </c>
      <c r="W76" s="30" t="str">
        <f t="shared" si="111"/>
        <v>k.trtrel.76</v>
      </c>
      <c r="X76" s="55" t="s">
        <v>634</v>
      </c>
      <c r="Y76" s="55" t="s">
        <v>834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684</v>
      </c>
      <c r="E77" s="18" t="s">
        <v>741</v>
      </c>
      <c r="F77" s="18" t="s">
        <v>742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743</v>
      </c>
      <c r="Q77" s="29" t="s">
        <v>765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726</v>
      </c>
      <c r="W77" s="30" t="str">
        <f t="shared" si="111"/>
        <v>k.trtrel.77</v>
      </c>
      <c r="X77" s="55" t="s">
        <v>634</v>
      </c>
      <c r="Y77" s="55" t="s">
        <v>834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684</v>
      </c>
      <c r="E78" s="18" t="s">
        <v>741</v>
      </c>
      <c r="F78" s="18" t="s">
        <v>734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739</v>
      </c>
      <c r="Q78" s="29" t="s">
        <v>766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726</v>
      </c>
      <c r="W78" s="30" t="str">
        <f t="shared" si="111"/>
        <v>k.trtrel.78</v>
      </c>
      <c r="X78" s="55" t="s">
        <v>634</v>
      </c>
      <c r="Y78" s="55" t="s">
        <v>834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684</v>
      </c>
      <c r="E79" s="18" t="s">
        <v>741</v>
      </c>
      <c r="F79" s="18" t="s">
        <v>736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738</v>
      </c>
      <c r="Q79" s="29" t="s">
        <v>767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726</v>
      </c>
      <c r="W79" s="30" t="str">
        <f t="shared" si="111"/>
        <v>k.trtrel.79</v>
      </c>
      <c r="X79" s="55" t="s">
        <v>634</v>
      </c>
      <c r="Y79" s="55" t="s">
        <v>834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684</v>
      </c>
      <c r="E80" s="18" t="s">
        <v>741</v>
      </c>
      <c r="F80" s="18" t="s">
        <v>744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737</v>
      </c>
      <c r="Q80" s="29" t="s">
        <v>768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726</v>
      </c>
      <c r="W80" s="30" t="str">
        <f t="shared" si="111"/>
        <v>k.trtrel.80</v>
      </c>
      <c r="X80" s="55" t="s">
        <v>634</v>
      </c>
      <c r="Y80" s="55" t="s">
        <v>834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803</v>
      </c>
      <c r="E81" s="18" t="s">
        <v>1005</v>
      </c>
      <c r="F81" s="18" t="s">
        <v>1006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ref="L81:L83" si="125">_xlfn.CONCAT(SUBSTITUTE(C81,"1.",""))</f>
        <v>Estrutura.Principal</v>
      </c>
      <c r="M81" s="25" t="str">
        <f t="shared" ref="M81:M83" si="126">_xlfn.CONCAT(SUBSTITUTE(D81,"."," "))</f>
        <v>Galpões</v>
      </c>
      <c r="N81" s="25" t="str">
        <f t="shared" ref="N81:N83" si="127">_xlfn.CONCAT(SUBSTITUTE(E81,"."," "))</f>
        <v>Pórticos de Galpões</v>
      </c>
      <c r="O81" s="25" t="str">
        <f t="shared" ref="O81:O83" si="128">_xlfn.CONCAT(SUBSTITUTE(F81,"."," "))</f>
        <v>Pórtico Galpão</v>
      </c>
      <c r="P81" s="25" t="s">
        <v>961</v>
      </c>
      <c r="Q81" s="29" t="s">
        <v>979</v>
      </c>
      <c r="R81" s="61" t="s">
        <v>9</v>
      </c>
      <c r="S81" s="62" t="str">
        <f t="shared" si="122"/>
        <v>Estrutura Principal</v>
      </c>
      <c r="T81" s="62" t="str">
        <f t="shared" si="123"/>
        <v>Galpões</v>
      </c>
      <c r="U81" s="62" t="str">
        <f t="shared" si="124"/>
        <v>Pórticos de Galpões</v>
      </c>
      <c r="V81" s="61" t="s">
        <v>726</v>
      </c>
      <c r="W81" s="30" t="str">
        <f t="shared" si="111"/>
        <v>k.gapórt.81</v>
      </c>
      <c r="X81" s="55" t="s">
        <v>623</v>
      </c>
      <c r="Y81" s="55" t="s">
        <v>622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803</v>
      </c>
      <c r="E82" s="18" t="s">
        <v>1005</v>
      </c>
      <c r="F82" s="18" t="s">
        <v>1007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25"/>
        <v>Estrutura.Principal</v>
      </c>
      <c r="M82" s="25" t="str">
        <f t="shared" si="126"/>
        <v>Galpões</v>
      </c>
      <c r="N82" s="25" t="str">
        <f t="shared" si="127"/>
        <v>Pórticos de Galpões</v>
      </c>
      <c r="O82" s="25" t="str">
        <f t="shared" si="128"/>
        <v>Pórtico Galpão e Anexo</v>
      </c>
      <c r="P82" s="25" t="s">
        <v>962</v>
      </c>
      <c r="Q82" s="29" t="s">
        <v>980</v>
      </c>
      <c r="R82" s="61" t="s">
        <v>9</v>
      </c>
      <c r="S82" s="62" t="str">
        <f t="shared" si="122"/>
        <v>Estrutura Principal</v>
      </c>
      <c r="T82" s="62" t="str">
        <f t="shared" si="123"/>
        <v>Galpões</v>
      </c>
      <c r="U82" s="62" t="str">
        <f t="shared" si="124"/>
        <v>Pórticos de Galpões</v>
      </c>
      <c r="V82" s="61" t="s">
        <v>726</v>
      </c>
      <c r="W82" s="30" t="str">
        <f t="shared" si="111"/>
        <v>k.gapórt.82</v>
      </c>
      <c r="X82" s="55" t="s">
        <v>623</v>
      </c>
      <c r="Y82" s="55" t="s">
        <v>622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803</v>
      </c>
      <c r="E83" s="18" t="s">
        <v>1005</v>
      </c>
      <c r="F83" s="18" t="s">
        <v>1008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5"/>
        <v>Estrutura.Principal</v>
      </c>
      <c r="M83" s="25" t="str">
        <f t="shared" si="126"/>
        <v>Galpões</v>
      </c>
      <c r="N83" s="25" t="str">
        <f t="shared" si="127"/>
        <v>Pórticos de Galpões</v>
      </c>
      <c r="O83" s="25" t="str">
        <f t="shared" si="128"/>
        <v>Pórtico Galpão Vãos Múltiplos</v>
      </c>
      <c r="P83" s="25" t="s">
        <v>963</v>
      </c>
      <c r="Q83" s="29" t="s">
        <v>981</v>
      </c>
      <c r="R83" s="61" t="s">
        <v>9</v>
      </c>
      <c r="S83" s="62" t="str">
        <f t="shared" si="122"/>
        <v>Estrutura Principal</v>
      </c>
      <c r="T83" s="62" t="str">
        <f t="shared" si="123"/>
        <v>Galpões</v>
      </c>
      <c r="U83" s="62" t="str">
        <f t="shared" si="124"/>
        <v>Pórticos de Galpões</v>
      </c>
      <c r="V83" s="61" t="s">
        <v>726</v>
      </c>
      <c r="W83" s="30" t="str">
        <f t="shared" si="111"/>
        <v>k.gapórt.83</v>
      </c>
      <c r="X83" s="55" t="s">
        <v>623</v>
      </c>
      <c r="Y83" s="55" t="s">
        <v>622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603</v>
      </c>
      <c r="E84" s="18" t="s">
        <v>1021</v>
      </c>
      <c r="F84" s="18" t="s">
        <v>731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43"/>
        <v>Estrutura.Principal</v>
      </c>
      <c r="M84" s="25" t="str">
        <f t="shared" ref="M84:M101" si="129">_xlfn.CONCAT(SUBSTITUTE(D84,"."," "))</f>
        <v>Tensionadas</v>
      </c>
      <c r="N84" s="25" t="str">
        <f t="shared" ref="N84:N101" si="130">_xlfn.CONCAT(SUBSTITUTE(E84,"."," "))</f>
        <v>Ancoras</v>
      </c>
      <c r="O84" s="25" t="str">
        <f t="shared" ref="O84:O118" si="131">_xlfn.CONCAT(SUBSTITUTE(F84,"."," "))</f>
        <v>Ancora Estrutural</v>
      </c>
      <c r="P84" s="25" t="s">
        <v>600</v>
      </c>
      <c r="Q84" s="29" t="s">
        <v>769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726</v>
      </c>
      <c r="W84" s="30" t="str">
        <f t="shared" si="111"/>
        <v>k.teanco.84</v>
      </c>
      <c r="X84" s="55" t="s">
        <v>625</v>
      </c>
      <c r="Y84" s="55" t="s">
        <v>669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603</v>
      </c>
      <c r="E85" s="18" t="s">
        <v>1021</v>
      </c>
      <c r="F85" s="18" t="s">
        <v>730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ref="L85:L100" si="132">_xlfn.CONCAT(SUBSTITUTE(C85,"1.",""))</f>
        <v>Estrutura.Principal</v>
      </c>
      <c r="M85" s="25" t="str">
        <f t="shared" ref="M85:M100" si="133">_xlfn.CONCAT(SUBSTITUTE(D85,"."," "))</f>
        <v>Tensionadas</v>
      </c>
      <c r="N85" s="25" t="str">
        <f t="shared" ref="N85:N100" si="134">_xlfn.CONCAT(SUBSTITUTE(E85,"."," "))</f>
        <v>Ancoras</v>
      </c>
      <c r="O85" s="25" t="str">
        <f t="shared" si="131"/>
        <v>Conector Estrutural</v>
      </c>
      <c r="P85" s="25" t="s">
        <v>601</v>
      </c>
      <c r="Q85" s="29" t="s">
        <v>770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726</v>
      </c>
      <c r="W85" s="30" t="str">
        <f t="shared" si="111"/>
        <v>k.teanco.85</v>
      </c>
      <c r="X85" s="55" t="s">
        <v>625</v>
      </c>
      <c r="Y85" s="55" t="s">
        <v>669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603</v>
      </c>
      <c r="E86" s="18" t="s">
        <v>1021</v>
      </c>
      <c r="F86" s="60" t="s">
        <v>652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32"/>
        <v>Estrutura.Principal</v>
      </c>
      <c r="M86" s="25" t="str">
        <f t="shared" si="133"/>
        <v>Tensionadas</v>
      </c>
      <c r="N86" s="25" t="str">
        <f t="shared" si="134"/>
        <v>Ancoras</v>
      </c>
      <c r="O86" s="25" t="str">
        <f t="shared" si="131"/>
        <v>Ancoragem de Estai</v>
      </c>
      <c r="P86" s="25" t="s">
        <v>964</v>
      </c>
      <c r="Q86" s="29" t="s">
        <v>1004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726</v>
      </c>
      <c r="W86" s="30" t="str">
        <f t="shared" si="111"/>
        <v>k.teanco.86</v>
      </c>
      <c r="X86" s="55" t="s">
        <v>624</v>
      </c>
      <c r="Y86" s="59" t="s">
        <v>637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603</v>
      </c>
      <c r="E87" s="18" t="s">
        <v>1021</v>
      </c>
      <c r="F87" s="60" t="s">
        <v>653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32"/>
        <v>Estrutura.Principal</v>
      </c>
      <c r="M87" s="25" t="str">
        <f t="shared" si="133"/>
        <v>Tensionadas</v>
      </c>
      <c r="N87" s="25" t="str">
        <f t="shared" si="134"/>
        <v>Ancoras</v>
      </c>
      <c r="O87" s="25" t="str">
        <f t="shared" si="131"/>
        <v>Ancoragem Acoplador</v>
      </c>
      <c r="P87" s="25" t="s">
        <v>965</v>
      </c>
      <c r="Q87" s="29" t="s">
        <v>982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Ancoras</v>
      </c>
      <c r="V87" s="61" t="s">
        <v>726</v>
      </c>
      <c r="W87" s="30" t="str">
        <f t="shared" si="111"/>
        <v>k.teanco.87</v>
      </c>
      <c r="X87" s="55" t="s">
        <v>624</v>
      </c>
      <c r="Y87" s="59" t="s">
        <v>638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603</v>
      </c>
      <c r="E88" s="18" t="s">
        <v>1021</v>
      </c>
      <c r="F88" s="60" t="s">
        <v>724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32"/>
        <v>Estrutura.Principal</v>
      </c>
      <c r="M88" s="25" t="str">
        <f t="shared" si="133"/>
        <v>Tensionadas</v>
      </c>
      <c r="N88" s="25" t="str">
        <f t="shared" si="134"/>
        <v>Ancoras</v>
      </c>
      <c r="O88" s="25" t="str">
        <f t="shared" si="131"/>
        <v>Ancoragem Extremo Fixo</v>
      </c>
      <c r="P88" s="25" t="s">
        <v>966</v>
      </c>
      <c r="Q88" s="29" t="s">
        <v>983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Ancoras</v>
      </c>
      <c r="V88" s="61" t="s">
        <v>726</v>
      </c>
      <c r="W88" s="30" t="str">
        <f t="shared" si="111"/>
        <v>k.teanco.88</v>
      </c>
      <c r="X88" s="55" t="s">
        <v>624</v>
      </c>
      <c r="Y88" s="59" t="s">
        <v>639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603</v>
      </c>
      <c r="E89" s="18" t="s">
        <v>1021</v>
      </c>
      <c r="F89" s="60" t="s">
        <v>725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32"/>
        <v>Estrutura.Principal</v>
      </c>
      <c r="M89" s="25" t="str">
        <f t="shared" si="133"/>
        <v>Tensionadas</v>
      </c>
      <c r="N89" s="25" t="str">
        <f t="shared" si="134"/>
        <v>Ancoras</v>
      </c>
      <c r="O89" s="25" t="str">
        <f t="shared" si="131"/>
        <v>Ancoragem Extremo Tensionado</v>
      </c>
      <c r="P89" s="25" t="s">
        <v>967</v>
      </c>
      <c r="Q89" s="29" t="s">
        <v>984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Ancoras</v>
      </c>
      <c r="V89" s="61" t="s">
        <v>726</v>
      </c>
      <c r="W89" s="30" t="str">
        <f t="shared" si="111"/>
        <v>k.teanco.89</v>
      </c>
      <c r="X89" s="55" t="s">
        <v>624</v>
      </c>
      <c r="Y89" s="59" t="s">
        <v>640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603</v>
      </c>
      <c r="E90" s="18" t="s">
        <v>651</v>
      </c>
      <c r="F90" s="60" t="s">
        <v>589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ref="L90" si="135">_xlfn.CONCAT(SUBSTITUTE(C90,"1.",""))</f>
        <v>Estrutura.Principal</v>
      </c>
      <c r="M90" s="25" t="str">
        <f t="shared" ref="M90" si="136">_xlfn.CONCAT(SUBSTITUTE(D90,"."," "))</f>
        <v>Tensionadas</v>
      </c>
      <c r="N90" s="25" t="str">
        <f t="shared" ref="N90" si="137">_xlfn.CONCAT(SUBSTITUTE(E90,"."," "))</f>
        <v>Tensores</v>
      </c>
      <c r="O90" s="25" t="str">
        <f t="shared" ref="O90" si="138">_xlfn.CONCAT(SUBSTITUTE(F90,"."," "))</f>
        <v>Estai</v>
      </c>
      <c r="P90" s="25" t="s">
        <v>589</v>
      </c>
      <c r="Q90" s="29" t="s">
        <v>1003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726</v>
      </c>
      <c r="W90" s="30" t="str">
        <f t="shared" si="111"/>
        <v>k.tetens.90</v>
      </c>
      <c r="X90" s="55" t="s">
        <v>624</v>
      </c>
      <c r="Y90" s="59" t="s">
        <v>636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603</v>
      </c>
      <c r="E91" s="18" t="s">
        <v>651</v>
      </c>
      <c r="F91" s="60" t="s">
        <v>654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32"/>
        <v>Estrutura.Principal</v>
      </c>
      <c r="M91" s="25" t="str">
        <f t="shared" si="133"/>
        <v>Tensionadas</v>
      </c>
      <c r="N91" s="25" t="str">
        <f t="shared" si="134"/>
        <v>Tensores</v>
      </c>
      <c r="O91" s="25" t="str">
        <f t="shared" si="131"/>
        <v>Tensor Barra</v>
      </c>
      <c r="P91" s="25" t="s">
        <v>968</v>
      </c>
      <c r="Q91" s="29" t="s">
        <v>985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726</v>
      </c>
      <c r="W91" s="30" t="str">
        <f t="shared" si="111"/>
        <v>k.tetens.91</v>
      </c>
      <c r="X91" s="55" t="s">
        <v>624</v>
      </c>
      <c r="Y91" s="59" t="s">
        <v>641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603</v>
      </c>
      <c r="E92" s="18" t="s">
        <v>651</v>
      </c>
      <c r="F92" s="60" t="s">
        <v>661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32"/>
        <v>Estrutura.Principal</v>
      </c>
      <c r="M92" s="25" t="str">
        <f t="shared" si="133"/>
        <v>Tensionadas</v>
      </c>
      <c r="N92" s="25" t="str">
        <f t="shared" si="134"/>
        <v>Tensores</v>
      </c>
      <c r="O92" s="25" t="str">
        <f t="shared" si="131"/>
        <v>Tensor Revestido</v>
      </c>
      <c r="P92" s="25" t="s">
        <v>969</v>
      </c>
      <c r="Q92" s="29" t="s">
        <v>986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726</v>
      </c>
      <c r="W92" s="30" t="str">
        <f t="shared" si="111"/>
        <v>k.tetens.92</v>
      </c>
      <c r="X92" s="55" t="s">
        <v>624</v>
      </c>
      <c r="Y92" s="59" t="s">
        <v>642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603</v>
      </c>
      <c r="E93" s="18" t="s">
        <v>651</v>
      </c>
      <c r="F93" s="60" t="s">
        <v>655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32"/>
        <v>Estrutura.Principal</v>
      </c>
      <c r="M93" s="25" t="str">
        <f t="shared" si="133"/>
        <v>Tensionadas</v>
      </c>
      <c r="N93" s="25" t="str">
        <f t="shared" si="134"/>
        <v>Tensores</v>
      </c>
      <c r="O93" s="25" t="str">
        <f t="shared" si="131"/>
        <v>Tensor Bainha</v>
      </c>
      <c r="P93" s="25" t="s">
        <v>970</v>
      </c>
      <c r="Q93" s="29" t="s">
        <v>987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726</v>
      </c>
      <c r="W93" s="30" t="str">
        <f t="shared" si="111"/>
        <v>k.tetens.93</v>
      </c>
      <c r="X93" s="55" t="s">
        <v>624</v>
      </c>
      <c r="Y93" s="59" t="s">
        <v>643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603</v>
      </c>
      <c r="E94" s="18" t="s">
        <v>651</v>
      </c>
      <c r="F94" s="60" t="s">
        <v>658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32"/>
        <v>Estrutura.Principal</v>
      </c>
      <c r="M94" s="25" t="str">
        <f t="shared" si="133"/>
        <v>Tensionadas</v>
      </c>
      <c r="N94" s="25" t="str">
        <f t="shared" si="134"/>
        <v>Tensores</v>
      </c>
      <c r="O94" s="25" t="str">
        <f t="shared" si="131"/>
        <v>Tensor Bainha Acoplador</v>
      </c>
      <c r="P94" s="25" t="s">
        <v>971</v>
      </c>
      <c r="Q94" s="29" t="s">
        <v>988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726</v>
      </c>
      <c r="W94" s="30" t="str">
        <f t="shared" si="111"/>
        <v>k.tetens.94</v>
      </c>
      <c r="X94" s="55" t="s">
        <v>624</v>
      </c>
      <c r="Y94" s="59" t="s">
        <v>644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603</v>
      </c>
      <c r="E95" s="18" t="s">
        <v>651</v>
      </c>
      <c r="F95" s="60" t="s">
        <v>662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32"/>
        <v>Estrutura.Principal</v>
      </c>
      <c r="M95" s="25" t="str">
        <f t="shared" si="133"/>
        <v>Tensionadas</v>
      </c>
      <c r="N95" s="25" t="str">
        <f t="shared" si="134"/>
        <v>Tensores</v>
      </c>
      <c r="O95" s="25" t="str">
        <f t="shared" si="131"/>
        <v>Tensor Bainha Diabolo</v>
      </c>
      <c r="P95" s="25" t="s">
        <v>972</v>
      </c>
      <c r="Q95" s="29" t="s">
        <v>989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726</v>
      </c>
      <c r="W95" s="30" t="str">
        <f t="shared" si="111"/>
        <v>k.tetens.95</v>
      </c>
      <c r="X95" s="55" t="s">
        <v>624</v>
      </c>
      <c r="Y95" s="59" t="s">
        <v>645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603</v>
      </c>
      <c r="E96" s="18" t="s">
        <v>651</v>
      </c>
      <c r="F96" s="60" t="s">
        <v>663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32"/>
        <v>Estrutura.Principal</v>
      </c>
      <c r="M96" s="25" t="str">
        <f t="shared" si="133"/>
        <v>Tensionadas</v>
      </c>
      <c r="N96" s="25" t="str">
        <f t="shared" si="134"/>
        <v>Tensores</v>
      </c>
      <c r="O96" s="25" t="str">
        <f t="shared" si="131"/>
        <v>Tensor Bainha Cabo</v>
      </c>
      <c r="P96" s="25" t="s">
        <v>973</v>
      </c>
      <c r="Q96" s="29" t="s">
        <v>990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726</v>
      </c>
      <c r="W96" s="30" t="str">
        <f t="shared" si="111"/>
        <v>k.tetens.96</v>
      </c>
      <c r="X96" s="55" t="s">
        <v>624</v>
      </c>
      <c r="Y96" s="59" t="s">
        <v>646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603</v>
      </c>
      <c r="E97" s="18" t="s">
        <v>651</v>
      </c>
      <c r="F97" s="60" t="s">
        <v>660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32"/>
        <v>Estrutura.Principal</v>
      </c>
      <c r="M97" s="25" t="str">
        <f t="shared" si="133"/>
        <v>Tensionadas</v>
      </c>
      <c r="N97" s="25" t="str">
        <f t="shared" si="134"/>
        <v>Tensores</v>
      </c>
      <c r="O97" s="25" t="str">
        <f t="shared" si="131"/>
        <v>Tensor Injetor</v>
      </c>
      <c r="P97" s="25" t="s">
        <v>974</v>
      </c>
      <c r="Q97" s="29" t="s">
        <v>991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726</v>
      </c>
      <c r="W97" s="30" t="str">
        <f t="shared" si="111"/>
        <v>k.tetens.97</v>
      </c>
      <c r="X97" s="55" t="s">
        <v>624</v>
      </c>
      <c r="Y97" s="59" t="s">
        <v>647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603</v>
      </c>
      <c r="E98" s="18" t="s">
        <v>651</v>
      </c>
      <c r="F98" s="60" t="s">
        <v>659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32"/>
        <v>Estrutura.Principal</v>
      </c>
      <c r="M98" s="25" t="str">
        <f t="shared" si="133"/>
        <v>Tensionadas</v>
      </c>
      <c r="N98" s="25" t="str">
        <f t="shared" si="134"/>
        <v>Tensores</v>
      </c>
      <c r="O98" s="25" t="str">
        <f t="shared" si="131"/>
        <v>Tensor Trombeta</v>
      </c>
      <c r="P98" s="25" t="s">
        <v>975</v>
      </c>
      <c r="Q98" s="29" t="s">
        <v>992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726</v>
      </c>
      <c r="W98" s="30" t="str">
        <f t="shared" si="111"/>
        <v>k.tetens.98</v>
      </c>
      <c r="X98" s="55" t="s">
        <v>624</v>
      </c>
      <c r="Y98" s="59" t="s">
        <v>648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603</v>
      </c>
      <c r="E99" s="18" t="s">
        <v>651</v>
      </c>
      <c r="F99" s="60" t="s">
        <v>656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32"/>
        <v>Estrutura.Principal</v>
      </c>
      <c r="M99" s="25" t="str">
        <f t="shared" si="133"/>
        <v>Tensionadas</v>
      </c>
      <c r="N99" s="25" t="str">
        <f t="shared" si="134"/>
        <v>Tensores</v>
      </c>
      <c r="O99" s="25" t="str">
        <f t="shared" si="131"/>
        <v>Tensor Corda</v>
      </c>
      <c r="P99" s="25" t="s">
        <v>976</v>
      </c>
      <c r="Q99" s="29" t="s">
        <v>993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726</v>
      </c>
      <c r="W99" s="30" t="str">
        <f t="shared" si="111"/>
        <v>k.tetens.99</v>
      </c>
      <c r="X99" s="55" t="s">
        <v>624</v>
      </c>
      <c r="Y99" s="59" t="s">
        <v>649</v>
      </c>
    </row>
    <row r="100" spans="1:25" ht="6.55" customHeight="1" x14ac:dyDescent="0.4">
      <c r="A100" s="24">
        <v>100</v>
      </c>
      <c r="B100" s="18" t="s">
        <v>76</v>
      </c>
      <c r="C100" s="18" t="s">
        <v>91</v>
      </c>
      <c r="D100" s="18" t="s">
        <v>603</v>
      </c>
      <c r="E100" s="18" t="s">
        <v>651</v>
      </c>
      <c r="F100" s="60" t="s">
        <v>657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2"/>
        <v>Estrutura.Principal</v>
      </c>
      <c r="M100" s="25" t="str">
        <f t="shared" si="133"/>
        <v>Tensionadas</v>
      </c>
      <c r="N100" s="25" t="str">
        <f t="shared" si="134"/>
        <v>Tensores</v>
      </c>
      <c r="O100" s="25" t="str">
        <f t="shared" si="131"/>
        <v>Tensor Fio</v>
      </c>
      <c r="P100" s="25" t="s">
        <v>977</v>
      </c>
      <c r="Q100" s="29" t="s">
        <v>994</v>
      </c>
      <c r="R100" s="61" t="s">
        <v>9</v>
      </c>
      <c r="S100" s="62" t="str">
        <f t="shared" si="122"/>
        <v>Estrutura Principal</v>
      </c>
      <c r="T100" s="62" t="str">
        <f t="shared" si="123"/>
        <v>Tensionadas</v>
      </c>
      <c r="U100" s="62" t="str">
        <f t="shared" si="124"/>
        <v>Tensores</v>
      </c>
      <c r="V100" s="61" t="s">
        <v>726</v>
      </c>
      <c r="W100" s="30" t="str">
        <f t="shared" si="111"/>
        <v>k.tetens.100</v>
      </c>
      <c r="X100" s="55" t="s">
        <v>624</v>
      </c>
      <c r="Y100" s="59" t="s">
        <v>650</v>
      </c>
    </row>
    <row r="101" spans="1:25" ht="6.55" customHeight="1" x14ac:dyDescent="0.4">
      <c r="A101" s="24">
        <v>101</v>
      </c>
      <c r="B101" s="18" t="s">
        <v>76</v>
      </c>
      <c r="C101" s="18" t="s">
        <v>91</v>
      </c>
      <c r="D101" s="18" t="s">
        <v>603</v>
      </c>
      <c r="E101" s="18" t="s">
        <v>651</v>
      </c>
      <c r="F101" s="18" t="s">
        <v>728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si="43"/>
        <v>Estrutura.Principal</v>
      </c>
      <c r="M101" s="25" t="str">
        <f t="shared" si="129"/>
        <v>Tensionadas</v>
      </c>
      <c r="N101" s="25" t="str">
        <f t="shared" si="130"/>
        <v>Tensores</v>
      </c>
      <c r="O101" s="25" t="str">
        <f t="shared" si="131"/>
        <v>Mastro Estrutural</v>
      </c>
      <c r="P101" s="25" t="s">
        <v>978</v>
      </c>
      <c r="Q101" s="29" t="s">
        <v>995</v>
      </c>
      <c r="R101" s="61" t="s">
        <v>9</v>
      </c>
      <c r="S101" s="62" t="str">
        <f t="shared" si="122"/>
        <v>Estrutura Principal</v>
      </c>
      <c r="T101" s="62" t="str">
        <f t="shared" si="123"/>
        <v>Tensionadas</v>
      </c>
      <c r="U101" s="62" t="str">
        <f t="shared" si="124"/>
        <v>Tensores</v>
      </c>
      <c r="V101" s="61" t="s">
        <v>726</v>
      </c>
      <c r="W101" s="30" t="str">
        <f t="shared" si="111"/>
        <v>k.tetens.101</v>
      </c>
      <c r="X101" s="55" t="s">
        <v>620</v>
      </c>
      <c r="Y101" s="55" t="s">
        <v>727</v>
      </c>
    </row>
    <row r="102" spans="1:25" ht="6.55" customHeight="1" x14ac:dyDescent="0.4">
      <c r="A102" s="24">
        <v>102</v>
      </c>
      <c r="B102" s="18" t="s">
        <v>76</v>
      </c>
      <c r="C102" s="18" t="s">
        <v>91</v>
      </c>
      <c r="D102" s="18" t="s">
        <v>603</v>
      </c>
      <c r="E102" s="18" t="s">
        <v>651</v>
      </c>
      <c r="F102" s="18" t="s">
        <v>729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ref="L102:L123" si="139">_xlfn.CONCAT(SUBSTITUTE(C102,"1.",""))</f>
        <v>Estrutura.Principal</v>
      </c>
      <c r="M102" s="25" t="str">
        <f t="shared" ref="M102:M123" si="140">_xlfn.CONCAT(SUBSTITUTE(D102,"."," "))</f>
        <v>Tensionadas</v>
      </c>
      <c r="N102" s="25" t="str">
        <f t="shared" ref="N102:N123" si="141">_xlfn.CONCAT(SUBSTITUTE(E102,"."," "))</f>
        <v>Tensores</v>
      </c>
      <c r="O102" s="25" t="str">
        <f t="shared" si="131"/>
        <v>Membrana Estrutural</v>
      </c>
      <c r="P102" s="25" t="s">
        <v>602</v>
      </c>
      <c r="Q102" s="29" t="s">
        <v>771</v>
      </c>
      <c r="R102" s="61" t="s">
        <v>9</v>
      </c>
      <c r="S102" s="62" t="str">
        <f t="shared" si="122"/>
        <v>Estrutura Principal</v>
      </c>
      <c r="T102" s="62" t="str">
        <f t="shared" si="123"/>
        <v>Tensionadas</v>
      </c>
      <c r="U102" s="62" t="str">
        <f t="shared" si="124"/>
        <v>Tensores</v>
      </c>
      <c r="V102" s="61" t="s">
        <v>726</v>
      </c>
      <c r="W102" s="30" t="str">
        <f t="shared" si="111"/>
        <v>k.tetens.102</v>
      </c>
      <c r="X102" s="55" t="s">
        <v>626</v>
      </c>
      <c r="Y102" s="55" t="s">
        <v>635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925</v>
      </c>
      <c r="E103" s="18" t="s">
        <v>889</v>
      </c>
      <c r="F103" s="18" t="s">
        <v>891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9"/>
        <v>Estrutura.Secundária</v>
      </c>
      <c r="M103" s="25" t="str">
        <f t="shared" si="140"/>
        <v>Terças de Suporte</v>
      </c>
      <c r="N103" s="25" t="str">
        <f t="shared" si="141"/>
        <v>Terças</v>
      </c>
      <c r="O103" s="25" t="str">
        <f t="shared" si="131"/>
        <v>Terça Cobertura</v>
      </c>
      <c r="P103" s="25" t="s">
        <v>892</v>
      </c>
      <c r="Q103" s="29" t="s">
        <v>908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Terças</v>
      </c>
      <c r="V103" s="61" t="s">
        <v>726</v>
      </c>
      <c r="W103" s="30" t="str">
        <f t="shared" si="111"/>
        <v>k.teterç.103</v>
      </c>
      <c r="X103" s="55" t="s">
        <v>628</v>
      </c>
      <c r="Y103" s="55" t="s">
        <v>621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925</v>
      </c>
      <c r="E104" s="18" t="s">
        <v>889</v>
      </c>
      <c r="F104" s="18" t="s">
        <v>890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ref="L104:L117" si="142">_xlfn.CONCAT(SUBSTITUTE(C104,"1.",""))</f>
        <v>Estrutura.Secundária</v>
      </c>
      <c r="M104" s="25" t="str">
        <f t="shared" ref="M104:M117" si="143">_xlfn.CONCAT(SUBSTITUTE(D104,"."," "))</f>
        <v>Terças de Suporte</v>
      </c>
      <c r="N104" s="25" t="str">
        <f t="shared" ref="N104:N117" si="144">_xlfn.CONCAT(SUBSTITUTE(E104,"."," "))</f>
        <v>Terças</v>
      </c>
      <c r="O104" s="25" t="str">
        <f t="shared" ref="O104:O117" si="145">_xlfn.CONCAT(SUBSTITUTE(F104,"."," "))</f>
        <v>Terça Fachada</v>
      </c>
      <c r="P104" s="25" t="s">
        <v>893</v>
      </c>
      <c r="Q104" s="29" t="s">
        <v>909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Terças</v>
      </c>
      <c r="V104" s="61" t="s">
        <v>726</v>
      </c>
      <c r="W104" s="30" t="str">
        <f t="shared" si="111"/>
        <v>k.teterç.104</v>
      </c>
      <c r="X104" s="55" t="s">
        <v>628</v>
      </c>
      <c r="Y104" s="55" t="s">
        <v>621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925</v>
      </c>
      <c r="E105" s="18" t="s">
        <v>889</v>
      </c>
      <c r="F105" s="18" t="s">
        <v>894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42"/>
        <v>Estrutura.Secundária</v>
      </c>
      <c r="M105" s="25" t="str">
        <f t="shared" si="143"/>
        <v>Terças de Suporte</v>
      </c>
      <c r="N105" s="25" t="str">
        <f t="shared" si="144"/>
        <v>Terças</v>
      </c>
      <c r="O105" s="25" t="str">
        <f t="shared" si="145"/>
        <v>Terça Cartola</v>
      </c>
      <c r="P105" s="25" t="s">
        <v>893</v>
      </c>
      <c r="Q105" s="29" t="s">
        <v>909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Terças</v>
      </c>
      <c r="V105" s="61" t="s">
        <v>726</v>
      </c>
      <c r="W105" s="30" t="str">
        <f t="shared" si="111"/>
        <v>k.teterç.105</v>
      </c>
      <c r="X105" s="55" t="s">
        <v>628</v>
      </c>
      <c r="Y105" s="55" t="s">
        <v>621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925</v>
      </c>
      <c r="E106" s="18" t="s">
        <v>1009</v>
      </c>
      <c r="F106" s="18" t="s">
        <v>1010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42"/>
        <v>Estrutura.Secundária</v>
      </c>
      <c r="M106" s="25" t="str">
        <f t="shared" si="143"/>
        <v>Terças de Suporte</v>
      </c>
      <c r="N106" s="25" t="str">
        <f t="shared" si="144"/>
        <v>Tirantes</v>
      </c>
      <c r="O106" s="25" t="str">
        <f t="shared" si="145"/>
        <v>Tirante Beiral</v>
      </c>
      <c r="P106" s="25" t="s">
        <v>1013</v>
      </c>
      <c r="Q106" s="29" t="s">
        <v>1017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Tirantes</v>
      </c>
      <c r="V106" s="61" t="s">
        <v>726</v>
      </c>
      <c r="W106" s="30" t="str">
        <f t="shared" si="111"/>
        <v>k.tetira.106</v>
      </c>
      <c r="X106" s="55" t="s">
        <v>832</v>
      </c>
      <c r="Y106" s="55" t="s">
        <v>813</v>
      </c>
    </row>
    <row r="107" spans="1:25" ht="6.55" customHeight="1" x14ac:dyDescent="0.4">
      <c r="A107" s="24">
        <v>107</v>
      </c>
      <c r="B107" s="18" t="s">
        <v>76</v>
      </c>
      <c r="C107" s="18" t="s">
        <v>92</v>
      </c>
      <c r="D107" s="18" t="s">
        <v>925</v>
      </c>
      <c r="E107" s="18" t="s">
        <v>1009</v>
      </c>
      <c r="F107" s="18" t="s">
        <v>1011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42"/>
        <v>Estrutura.Secundária</v>
      </c>
      <c r="M107" s="25" t="str">
        <f t="shared" si="143"/>
        <v>Terças de Suporte</v>
      </c>
      <c r="N107" s="25" t="str">
        <f t="shared" si="144"/>
        <v>Tirantes</v>
      </c>
      <c r="O107" s="25" t="str">
        <f t="shared" si="145"/>
        <v>Tirante Terça</v>
      </c>
      <c r="P107" s="25" t="s">
        <v>1014</v>
      </c>
      <c r="Q107" s="29" t="s">
        <v>1018</v>
      </c>
      <c r="R107" s="61" t="s">
        <v>9</v>
      </c>
      <c r="S107" s="62" t="str">
        <f t="shared" si="122"/>
        <v>Estrutura Secundária</v>
      </c>
      <c r="T107" s="62" t="str">
        <f t="shared" si="123"/>
        <v>Terças de Suporte</v>
      </c>
      <c r="U107" s="62" t="str">
        <f t="shared" si="124"/>
        <v>Tirantes</v>
      </c>
      <c r="V107" s="61" t="s">
        <v>726</v>
      </c>
      <c r="W107" s="30" t="str">
        <f t="shared" si="111"/>
        <v>k.tetira.107</v>
      </c>
      <c r="X107" s="55" t="s">
        <v>832</v>
      </c>
      <c r="Y107" s="55" t="s">
        <v>813</v>
      </c>
    </row>
    <row r="108" spans="1:25" ht="6.55" customHeight="1" x14ac:dyDescent="0.4">
      <c r="A108" s="24">
        <v>108</v>
      </c>
      <c r="B108" s="18" t="s">
        <v>76</v>
      </c>
      <c r="C108" s="18" t="s">
        <v>92</v>
      </c>
      <c r="D108" s="18" t="s">
        <v>925</v>
      </c>
      <c r="E108" s="18" t="s">
        <v>1009</v>
      </c>
      <c r="F108" s="18" t="s">
        <v>1012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ref="L108" si="146">_xlfn.CONCAT(SUBSTITUTE(C108,"1.",""))</f>
        <v>Estrutura.Secundária</v>
      </c>
      <c r="M108" s="25" t="str">
        <f t="shared" ref="M108" si="147">_xlfn.CONCAT(SUBSTITUTE(D108,"."," "))</f>
        <v>Terças de Suporte</v>
      </c>
      <c r="N108" s="25" t="str">
        <f t="shared" ref="N108" si="148">_xlfn.CONCAT(SUBSTITUTE(E108,"."," "))</f>
        <v>Tirantes</v>
      </c>
      <c r="O108" s="25" t="str">
        <f t="shared" ref="O108" si="149">_xlfn.CONCAT(SUBSTITUTE(F108,"."," "))</f>
        <v>Tirante Cumeeira</v>
      </c>
      <c r="P108" s="25" t="s">
        <v>1015</v>
      </c>
      <c r="Q108" s="29" t="s">
        <v>1016</v>
      </c>
      <c r="R108" s="61" t="s">
        <v>9</v>
      </c>
      <c r="S108" s="62" t="str">
        <f t="shared" si="122"/>
        <v>Estrutura Secundária</v>
      </c>
      <c r="T108" s="62" t="str">
        <f t="shared" si="123"/>
        <v>Terças de Suporte</v>
      </c>
      <c r="U108" s="62" t="str">
        <f t="shared" si="124"/>
        <v>Tirantes</v>
      </c>
      <c r="V108" s="61" t="s">
        <v>726</v>
      </c>
      <c r="W108" s="30" t="str">
        <f t="shared" si="111"/>
        <v>k.tetira.108</v>
      </c>
      <c r="X108" s="55" t="s">
        <v>832</v>
      </c>
      <c r="Y108" s="55" t="s">
        <v>813</v>
      </c>
    </row>
    <row r="109" spans="1:25" ht="6.55" customHeight="1" x14ac:dyDescent="0.4">
      <c r="A109" s="24">
        <v>109</v>
      </c>
      <c r="B109" s="18" t="s">
        <v>76</v>
      </c>
      <c r="C109" s="18" t="s">
        <v>92</v>
      </c>
      <c r="D109" s="18" t="s">
        <v>925</v>
      </c>
      <c r="E109" s="18" t="s">
        <v>926</v>
      </c>
      <c r="F109" s="18" t="s">
        <v>924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42"/>
        <v>Estrutura.Secundária</v>
      </c>
      <c r="M109" s="25" t="str">
        <f t="shared" si="143"/>
        <v>Terças de Suporte</v>
      </c>
      <c r="N109" s="25" t="str">
        <f t="shared" si="144"/>
        <v>Frechais</v>
      </c>
      <c r="O109" s="25" t="str">
        <f t="shared" si="145"/>
        <v>Frechal Alinhamento</v>
      </c>
      <c r="P109" s="25" t="s">
        <v>907</v>
      </c>
      <c r="Q109" s="29" t="s">
        <v>910</v>
      </c>
      <c r="R109" s="61" t="s">
        <v>9</v>
      </c>
      <c r="S109" s="62" t="str">
        <f t="shared" si="122"/>
        <v>Estrutura Secundária</v>
      </c>
      <c r="T109" s="62" t="str">
        <f t="shared" si="123"/>
        <v>Terças de Suporte</v>
      </c>
      <c r="U109" s="62" t="str">
        <f t="shared" si="124"/>
        <v>Frechais</v>
      </c>
      <c r="V109" s="61" t="s">
        <v>726</v>
      </c>
      <c r="W109" s="30" t="str">
        <f t="shared" si="111"/>
        <v>k.tefrec.109</v>
      </c>
      <c r="X109" s="55" t="s">
        <v>624</v>
      </c>
      <c r="Y109" s="59" t="s">
        <v>636</v>
      </c>
    </row>
    <row r="110" spans="1:25" ht="6.55" customHeight="1" x14ac:dyDescent="0.4">
      <c r="A110" s="24">
        <v>110</v>
      </c>
      <c r="B110" s="18" t="s">
        <v>76</v>
      </c>
      <c r="C110" s="18" t="s">
        <v>902</v>
      </c>
      <c r="D110" s="18" t="s">
        <v>929</v>
      </c>
      <c r="E110" s="18" t="s">
        <v>930</v>
      </c>
      <c r="F110" s="18" t="s">
        <v>943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ref="L110" si="150">_xlfn.CONCAT(SUBSTITUTE(C110,"1.",""))</f>
        <v>Estrutura.Fechamento</v>
      </c>
      <c r="M110" s="25" t="str">
        <f t="shared" ref="M110" si="151">_xlfn.CONCAT(SUBSTITUTE(D110,"."," "))</f>
        <v>Sistemas Sanduíches</v>
      </c>
      <c r="N110" s="25" t="str">
        <f t="shared" ref="N110" si="152">_xlfn.CONCAT(SUBSTITUTE(E110,"."," "))</f>
        <v>Paineis Sanduíches</v>
      </c>
      <c r="O110" s="25" t="str">
        <f t="shared" ref="O110" si="153">_xlfn.CONCAT(SUBSTITUTE(F110,"."," "))</f>
        <v>Painel Sanduíche Fachada</v>
      </c>
      <c r="P110" s="25" t="s">
        <v>944</v>
      </c>
      <c r="Q110" s="29" t="s">
        <v>996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Paineis Sanduíches</v>
      </c>
      <c r="V110" s="61" t="s">
        <v>726</v>
      </c>
      <c r="W110" s="30" t="str">
        <f t="shared" si="111"/>
        <v>k.sipain.110</v>
      </c>
      <c r="X110" s="55" t="s">
        <v>948</v>
      </c>
      <c r="Y110" s="55" t="s">
        <v>945</v>
      </c>
    </row>
    <row r="111" spans="1:25" ht="6.55" customHeight="1" x14ac:dyDescent="0.4">
      <c r="A111" s="24">
        <v>111</v>
      </c>
      <c r="B111" s="18" t="s">
        <v>76</v>
      </c>
      <c r="C111" s="18" t="s">
        <v>902</v>
      </c>
      <c r="D111" s="18" t="s">
        <v>929</v>
      </c>
      <c r="E111" s="18" t="s">
        <v>930</v>
      </c>
      <c r="F111" s="18" t="s">
        <v>932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42"/>
        <v>Estrutura.Fechamento</v>
      </c>
      <c r="M111" s="25" t="str">
        <f t="shared" si="143"/>
        <v>Sistemas Sanduíches</v>
      </c>
      <c r="N111" s="25" t="str">
        <f t="shared" si="144"/>
        <v>Paineis Sanduíches</v>
      </c>
      <c r="O111" s="25" t="str">
        <f t="shared" si="145"/>
        <v>Painel Sanduíche Térmico</v>
      </c>
      <c r="P111" s="25" t="s">
        <v>927</v>
      </c>
      <c r="Q111" s="29" t="s">
        <v>997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Paineis Sanduíches</v>
      </c>
      <c r="V111" s="61" t="s">
        <v>726</v>
      </c>
      <c r="W111" s="30" t="str">
        <f t="shared" si="111"/>
        <v>k.sipain.111</v>
      </c>
      <c r="X111" s="55" t="s">
        <v>948</v>
      </c>
      <c r="Y111" s="55" t="s">
        <v>945</v>
      </c>
    </row>
    <row r="112" spans="1:25" ht="6.55" customHeight="1" x14ac:dyDescent="0.4">
      <c r="A112" s="24">
        <v>112</v>
      </c>
      <c r="B112" s="18" t="s">
        <v>76</v>
      </c>
      <c r="C112" s="18" t="s">
        <v>902</v>
      </c>
      <c r="D112" s="18" t="s">
        <v>929</v>
      </c>
      <c r="E112" s="18" t="s">
        <v>931</v>
      </c>
      <c r="F112" s="18" t="s">
        <v>933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ref="L112:L114" si="154">_xlfn.CONCAT(SUBSTITUTE(C112,"1.",""))</f>
        <v>Estrutura.Fechamento</v>
      </c>
      <c r="M112" s="25" t="str">
        <f t="shared" ref="M112:M114" si="155">_xlfn.CONCAT(SUBSTITUTE(D112,"."," "))</f>
        <v>Sistemas Sanduíches</v>
      </c>
      <c r="N112" s="25" t="str">
        <f t="shared" ref="N112:N114" si="156">_xlfn.CONCAT(SUBSTITUTE(E112,"."," "))</f>
        <v>Telhas Sanduíches</v>
      </c>
      <c r="O112" s="25" t="str">
        <f t="shared" ref="O112:O114" si="157">_xlfn.CONCAT(SUBSTITUTE(F112,"."," "))</f>
        <v>Telha Sanduíche Zipada</v>
      </c>
      <c r="P112" s="25" t="s">
        <v>934</v>
      </c>
      <c r="Q112" s="29" t="s">
        <v>998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726</v>
      </c>
      <c r="W112" s="30" t="str">
        <f t="shared" si="111"/>
        <v>k.sitelh.112</v>
      </c>
      <c r="X112" s="55" t="s">
        <v>946</v>
      </c>
      <c r="Y112" s="59" t="s">
        <v>947</v>
      </c>
    </row>
    <row r="113" spans="1:25" ht="6.55" customHeight="1" x14ac:dyDescent="0.4">
      <c r="A113" s="24">
        <v>113</v>
      </c>
      <c r="B113" s="18" t="s">
        <v>76</v>
      </c>
      <c r="C113" s="18" t="s">
        <v>902</v>
      </c>
      <c r="D113" s="18" t="s">
        <v>929</v>
      </c>
      <c r="E113" s="18" t="s">
        <v>931</v>
      </c>
      <c r="F113" s="18" t="s">
        <v>939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54"/>
        <v>Estrutura.Fechamento</v>
      </c>
      <c r="M113" s="25" t="str">
        <f t="shared" si="155"/>
        <v>Sistemas Sanduíches</v>
      </c>
      <c r="N113" s="25" t="str">
        <f t="shared" si="156"/>
        <v>Telhas Sanduíches</v>
      </c>
      <c r="O113" s="25" t="str">
        <f t="shared" si="157"/>
        <v>Telha Sanduíche Ondulada</v>
      </c>
      <c r="P113" s="25" t="s">
        <v>938</v>
      </c>
      <c r="Q113" s="29" t="s">
        <v>999</v>
      </c>
      <c r="R113" s="61" t="s">
        <v>9</v>
      </c>
      <c r="S113" s="62" t="str">
        <f t="shared" si="122"/>
        <v>Estrutura Fechamento</v>
      </c>
      <c r="T113" s="62" t="str">
        <f t="shared" si="123"/>
        <v>Sistemas Sanduíches</v>
      </c>
      <c r="U113" s="62" t="str">
        <f t="shared" si="124"/>
        <v>Telhas Sanduíches</v>
      </c>
      <c r="V113" s="61" t="s">
        <v>726</v>
      </c>
      <c r="W113" s="30" t="str">
        <f t="shared" si="111"/>
        <v>k.sitelh.113</v>
      </c>
      <c r="X113" s="55" t="s">
        <v>946</v>
      </c>
      <c r="Y113" s="59" t="s">
        <v>947</v>
      </c>
    </row>
    <row r="114" spans="1:25" ht="6.55" customHeight="1" x14ac:dyDescent="0.4">
      <c r="A114" s="24">
        <v>114</v>
      </c>
      <c r="B114" s="18" t="s">
        <v>76</v>
      </c>
      <c r="C114" s="18" t="s">
        <v>902</v>
      </c>
      <c r="D114" s="18" t="s">
        <v>929</v>
      </c>
      <c r="E114" s="18" t="s">
        <v>931</v>
      </c>
      <c r="F114" s="18" t="s">
        <v>936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54"/>
        <v>Estrutura.Fechamento</v>
      </c>
      <c r="M114" s="25" t="str">
        <f t="shared" si="155"/>
        <v>Sistemas Sanduíches</v>
      </c>
      <c r="N114" s="25" t="str">
        <f t="shared" si="156"/>
        <v>Telhas Sanduíches</v>
      </c>
      <c r="O114" s="25" t="str">
        <f t="shared" si="157"/>
        <v>Telha Sanduíche Trapezoidal</v>
      </c>
      <c r="P114" s="25" t="s">
        <v>937</v>
      </c>
      <c r="Q114" s="29" t="s">
        <v>1000</v>
      </c>
      <c r="R114" s="61" t="s">
        <v>9</v>
      </c>
      <c r="S114" s="62" t="str">
        <f t="shared" si="122"/>
        <v>Estrutura Fechamento</v>
      </c>
      <c r="T114" s="62" t="str">
        <f t="shared" si="123"/>
        <v>Sistemas Sanduíches</v>
      </c>
      <c r="U114" s="62" t="str">
        <f t="shared" si="124"/>
        <v>Telhas Sanduíches</v>
      </c>
      <c r="V114" s="61" t="s">
        <v>726</v>
      </c>
      <c r="W114" s="30" t="str">
        <f t="shared" si="111"/>
        <v>k.sitelh.114</v>
      </c>
      <c r="X114" s="55" t="s">
        <v>946</v>
      </c>
      <c r="Y114" s="59" t="s">
        <v>947</v>
      </c>
    </row>
    <row r="115" spans="1:25" ht="6.55" customHeight="1" x14ac:dyDescent="0.4">
      <c r="A115" s="24">
        <v>115</v>
      </c>
      <c r="B115" s="18" t="s">
        <v>76</v>
      </c>
      <c r="C115" s="18" t="s">
        <v>902</v>
      </c>
      <c r="D115" s="18" t="s">
        <v>929</v>
      </c>
      <c r="E115" s="18" t="s">
        <v>931</v>
      </c>
      <c r="F115" s="18" t="s">
        <v>941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42"/>
        <v>Estrutura.Fechamento</v>
      </c>
      <c r="M115" s="25" t="str">
        <f t="shared" si="143"/>
        <v>Sistemas Sanduíches</v>
      </c>
      <c r="N115" s="25" t="str">
        <f t="shared" si="144"/>
        <v>Telhas Sanduíches</v>
      </c>
      <c r="O115" s="25" t="str">
        <f t="shared" si="145"/>
        <v>Telha Sanduíche Solar</v>
      </c>
      <c r="P115" s="25" t="s">
        <v>942</v>
      </c>
      <c r="Q115" s="29" t="s">
        <v>1001</v>
      </c>
      <c r="R115" s="61" t="s">
        <v>9</v>
      </c>
      <c r="S115" s="62" t="str">
        <f t="shared" si="122"/>
        <v>Estrutura Fechamento</v>
      </c>
      <c r="T115" s="62" t="str">
        <f t="shared" si="123"/>
        <v>Sistemas Sanduíches</v>
      </c>
      <c r="U115" s="62" t="str">
        <f t="shared" si="124"/>
        <v>Telhas Sanduíches</v>
      </c>
      <c r="V115" s="61" t="s">
        <v>726</v>
      </c>
      <c r="W115" s="30" t="str">
        <f t="shared" si="111"/>
        <v>k.sitelh.115</v>
      </c>
      <c r="X115" s="55" t="s">
        <v>946</v>
      </c>
      <c r="Y115" s="59" t="s">
        <v>947</v>
      </c>
    </row>
    <row r="116" spans="1:25" ht="6.55" customHeight="1" x14ac:dyDescent="0.4">
      <c r="A116" s="24">
        <v>116</v>
      </c>
      <c r="B116" s="18" t="s">
        <v>76</v>
      </c>
      <c r="C116" s="18" t="s">
        <v>902</v>
      </c>
      <c r="D116" s="18" t="s">
        <v>905</v>
      </c>
      <c r="E116" s="18" t="s">
        <v>903</v>
      </c>
      <c r="F116" s="18" t="s">
        <v>935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42"/>
        <v>Estrutura.Fechamento</v>
      </c>
      <c r="M116" s="25" t="str">
        <f t="shared" si="143"/>
        <v>Sistemas Perfilados</v>
      </c>
      <c r="N116" s="25" t="str">
        <f t="shared" si="144"/>
        <v>Telhas Perfiladas</v>
      </c>
      <c r="O116" s="25" t="str">
        <f t="shared" si="145"/>
        <v>Telha Trapezoidal</v>
      </c>
      <c r="P116" s="25" t="s">
        <v>940</v>
      </c>
      <c r="Q116" s="29" t="s">
        <v>1002</v>
      </c>
      <c r="R116" s="61" t="s">
        <v>9</v>
      </c>
      <c r="S116" s="62" t="str">
        <f t="shared" si="122"/>
        <v>Estrutura Fechamento</v>
      </c>
      <c r="T116" s="62" t="str">
        <f t="shared" si="123"/>
        <v>Sistemas Perfilados</v>
      </c>
      <c r="U116" s="62" t="str">
        <f t="shared" si="124"/>
        <v>Telhas Perfiladas</v>
      </c>
      <c r="V116" s="61" t="s">
        <v>726</v>
      </c>
      <c r="W116" s="30" t="str">
        <f t="shared" si="111"/>
        <v>k.sitelh.116</v>
      </c>
      <c r="X116" s="55" t="s">
        <v>946</v>
      </c>
      <c r="Y116" s="59" t="s">
        <v>947</v>
      </c>
    </row>
    <row r="117" spans="1:25" ht="6.55" customHeight="1" x14ac:dyDescent="0.4">
      <c r="A117" s="24">
        <v>117</v>
      </c>
      <c r="B117" s="18" t="s">
        <v>76</v>
      </c>
      <c r="C117" s="18" t="s">
        <v>902</v>
      </c>
      <c r="D117" s="18" t="s">
        <v>905</v>
      </c>
      <c r="E117" s="18" t="s">
        <v>903</v>
      </c>
      <c r="F117" s="18" t="s">
        <v>904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42"/>
        <v>Estrutura.Fechamento</v>
      </c>
      <c r="M117" s="25" t="str">
        <f t="shared" si="143"/>
        <v>Sistemas Perfilados</v>
      </c>
      <c r="N117" s="25" t="str">
        <f t="shared" si="144"/>
        <v>Telhas Perfiladas</v>
      </c>
      <c r="O117" s="25" t="str">
        <f t="shared" si="145"/>
        <v>Telha Ondulada</v>
      </c>
      <c r="P117" s="25" t="s">
        <v>938</v>
      </c>
      <c r="Q117" s="29" t="s">
        <v>999</v>
      </c>
      <c r="R117" s="61" t="s">
        <v>9</v>
      </c>
      <c r="S117" s="62" t="str">
        <f t="shared" si="122"/>
        <v>Estrutura Fechamento</v>
      </c>
      <c r="T117" s="62" t="str">
        <f t="shared" si="123"/>
        <v>Sistemas Perfilados</v>
      </c>
      <c r="U117" s="62" t="str">
        <f t="shared" si="124"/>
        <v>Telhas Perfiladas</v>
      </c>
      <c r="V117" s="61" t="s">
        <v>726</v>
      </c>
      <c r="W117" s="30" t="str">
        <f t="shared" si="111"/>
        <v>k.sitelh.117</v>
      </c>
      <c r="X117" s="55" t="s">
        <v>946</v>
      </c>
      <c r="Y117" s="59" t="s">
        <v>947</v>
      </c>
    </row>
    <row r="118" spans="1:25" ht="6.55" customHeight="1" x14ac:dyDescent="0.4">
      <c r="A118" s="24">
        <v>118</v>
      </c>
      <c r="B118" s="18" t="s">
        <v>76</v>
      </c>
      <c r="C118" s="18" t="s">
        <v>902</v>
      </c>
      <c r="D118" s="18" t="s">
        <v>905</v>
      </c>
      <c r="E118" s="18" t="s">
        <v>903</v>
      </c>
      <c r="F118" s="18" t="s">
        <v>906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9"/>
        <v>Estrutura.Fechamento</v>
      </c>
      <c r="M118" s="25" t="str">
        <f t="shared" si="140"/>
        <v>Sistemas Perfilados</v>
      </c>
      <c r="N118" s="25" t="str">
        <f t="shared" si="141"/>
        <v>Telhas Perfiladas</v>
      </c>
      <c r="O118" s="25" t="str">
        <f t="shared" si="131"/>
        <v>Telha Zipada</v>
      </c>
      <c r="P118" s="25" t="s">
        <v>928</v>
      </c>
      <c r="Q118" s="29" t="s">
        <v>998</v>
      </c>
      <c r="R118" s="61" t="s">
        <v>9</v>
      </c>
      <c r="S118" s="62" t="str">
        <f t="shared" si="122"/>
        <v>Estrutura Fechamento</v>
      </c>
      <c r="T118" s="62" t="str">
        <f t="shared" si="123"/>
        <v>Sistemas Perfilados</v>
      </c>
      <c r="U118" s="62" t="str">
        <f t="shared" si="124"/>
        <v>Telhas Perfiladas</v>
      </c>
      <c r="V118" s="61" t="s">
        <v>726</v>
      </c>
      <c r="W118" s="30" t="str">
        <f t="shared" si="111"/>
        <v>k.sitelh.118</v>
      </c>
      <c r="X118" s="55" t="s">
        <v>946</v>
      </c>
      <c r="Y118" s="59" t="s">
        <v>947</v>
      </c>
    </row>
    <row r="119" spans="1:25" ht="6.55" customHeight="1" x14ac:dyDescent="0.4">
      <c r="A119" s="24">
        <v>119</v>
      </c>
      <c r="B119" s="18" t="s">
        <v>76</v>
      </c>
      <c r="C119" s="18" t="s">
        <v>912</v>
      </c>
      <c r="D119" s="18" t="s">
        <v>666</v>
      </c>
      <c r="E119" s="18" t="s">
        <v>597</v>
      </c>
      <c r="F119" s="18" t="s">
        <v>595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ref="L119" si="158">_xlfn.CONCAT(SUBSTITUTE(C119,"1.",""))</f>
        <v>Conexão.Estrutural</v>
      </c>
      <c r="M119" s="25" t="str">
        <f t="shared" ref="M119" si="159">_xlfn.CONCAT(SUBSTITUTE(D119,"."," "))</f>
        <v>Fixações</v>
      </c>
      <c r="N119" s="25" t="str">
        <f t="shared" ref="N119" si="160">_xlfn.CONCAT(SUBSTITUTE(E119,"."," "))</f>
        <v>Chumbadores</v>
      </c>
      <c r="O119" s="25" t="str">
        <f t="shared" ref="O119" si="161">_xlfn.CONCAT(SUBSTITUTE(F119,"."," "))</f>
        <v>Chumbador Interno</v>
      </c>
      <c r="P119" s="25" t="s">
        <v>598</v>
      </c>
      <c r="Q119" s="29" t="s">
        <v>772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Chumbadores</v>
      </c>
      <c r="V119" s="61" t="s">
        <v>726</v>
      </c>
      <c r="W119" s="30" t="str">
        <f t="shared" si="111"/>
        <v>k.fichum.119</v>
      </c>
      <c r="X119" s="55" t="s">
        <v>627</v>
      </c>
      <c r="Y119" s="55" t="s">
        <v>667</v>
      </c>
    </row>
    <row r="120" spans="1:25" ht="6.55" customHeight="1" x14ac:dyDescent="0.4">
      <c r="A120" s="24">
        <v>120</v>
      </c>
      <c r="B120" s="18" t="s">
        <v>76</v>
      </c>
      <c r="C120" s="18" t="s">
        <v>912</v>
      </c>
      <c r="D120" s="18" t="s">
        <v>666</v>
      </c>
      <c r="E120" s="18" t="s">
        <v>597</v>
      </c>
      <c r="F120" s="18" t="s">
        <v>596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9"/>
        <v>Conexão.Estrutural</v>
      </c>
      <c r="M120" s="25" t="str">
        <f t="shared" si="140"/>
        <v>Fixações</v>
      </c>
      <c r="N120" s="25" t="str">
        <f t="shared" si="141"/>
        <v>Chumbadores</v>
      </c>
      <c r="O120" s="25" t="str">
        <f t="shared" ref="O120" si="162">_xlfn.CONCAT(SUBSTITUTE(F120,"."," "))</f>
        <v>Chumbador Externo</v>
      </c>
      <c r="P120" s="25" t="s">
        <v>599</v>
      </c>
      <c r="Q120" s="29" t="s">
        <v>773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Chumbadores</v>
      </c>
      <c r="V120" s="61" t="s">
        <v>726</v>
      </c>
      <c r="W120" s="30" t="str">
        <f t="shared" si="111"/>
        <v>k.fichum.120</v>
      </c>
      <c r="X120" s="55" t="s">
        <v>627</v>
      </c>
      <c r="Y120" s="55" t="s">
        <v>667</v>
      </c>
    </row>
    <row r="121" spans="1:25" ht="6.55" customHeight="1" x14ac:dyDescent="0.4">
      <c r="A121" s="24">
        <v>121</v>
      </c>
      <c r="B121" s="18" t="s">
        <v>76</v>
      </c>
      <c r="C121" s="18" t="s">
        <v>912</v>
      </c>
      <c r="D121" s="18" t="s">
        <v>666</v>
      </c>
      <c r="E121" s="18" t="s">
        <v>664</v>
      </c>
      <c r="F121" s="49" t="s">
        <v>588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si="139"/>
        <v>Conexão.Estrutural</v>
      </c>
      <c r="M121" s="25" t="str">
        <f t="shared" si="140"/>
        <v>Fixações</v>
      </c>
      <c r="N121" s="25" t="str">
        <f t="shared" si="141"/>
        <v>Parafusos</v>
      </c>
      <c r="O121" s="25" t="str">
        <f t="shared" ref="O121" si="163">_xlfn.CONCAT(SUBSTITUTE(F121,"."," "))</f>
        <v>Parafuso DIN</v>
      </c>
      <c r="P121" s="25" t="s">
        <v>558</v>
      </c>
      <c r="Q121" s="29" t="s">
        <v>774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726</v>
      </c>
      <c r="W121" s="30" t="str">
        <f t="shared" si="111"/>
        <v>k.fipara.121</v>
      </c>
      <c r="X121" s="55" t="s">
        <v>627</v>
      </c>
      <c r="Y121" s="55" t="s">
        <v>669</v>
      </c>
    </row>
    <row r="122" spans="1:25" ht="6.55" customHeight="1" x14ac:dyDescent="0.4">
      <c r="A122" s="24">
        <v>122</v>
      </c>
      <c r="B122" s="18" t="s">
        <v>76</v>
      </c>
      <c r="C122" s="18" t="s">
        <v>912</v>
      </c>
      <c r="D122" s="18" t="s">
        <v>666</v>
      </c>
      <c r="E122" s="18" t="s">
        <v>664</v>
      </c>
      <c r="F122" s="49" t="s">
        <v>545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39"/>
        <v>Conexão.Estrutural</v>
      </c>
      <c r="M122" s="25" t="str">
        <f t="shared" si="140"/>
        <v>Fixações</v>
      </c>
      <c r="N122" s="25" t="str">
        <f t="shared" si="141"/>
        <v>Parafusos</v>
      </c>
      <c r="O122" s="25" t="str">
        <f t="shared" ref="O122:O123" si="164">_xlfn.CONCAT(SUBSTITUTE(F122,"."," "))</f>
        <v>Parafuso ASTM</v>
      </c>
      <c r="P122" s="25" t="s">
        <v>555</v>
      </c>
      <c r="Q122" s="29" t="s">
        <v>775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726</v>
      </c>
      <c r="W122" s="30" t="str">
        <f t="shared" si="111"/>
        <v>k.fipara.122</v>
      </c>
      <c r="X122" s="55" t="s">
        <v>627</v>
      </c>
      <c r="Y122" s="55" t="s">
        <v>669</v>
      </c>
    </row>
    <row r="123" spans="1:25" ht="6.55" customHeight="1" x14ac:dyDescent="0.4">
      <c r="A123" s="24">
        <v>123</v>
      </c>
      <c r="B123" s="18" t="s">
        <v>76</v>
      </c>
      <c r="C123" s="18" t="s">
        <v>912</v>
      </c>
      <c r="D123" s="18" t="s">
        <v>666</v>
      </c>
      <c r="E123" s="18" t="s">
        <v>664</v>
      </c>
      <c r="F123" s="18" t="s">
        <v>541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si="139"/>
        <v>Conexão.Estrutural</v>
      </c>
      <c r="M123" s="25" t="str">
        <f t="shared" si="140"/>
        <v>Fixações</v>
      </c>
      <c r="N123" s="25" t="str">
        <f t="shared" si="141"/>
        <v>Parafusos</v>
      </c>
      <c r="O123" s="25" t="str">
        <f t="shared" si="164"/>
        <v>Parafuso Drywall</v>
      </c>
      <c r="P123" s="25" t="s">
        <v>542</v>
      </c>
      <c r="Q123" s="29" t="s">
        <v>776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Parafusos</v>
      </c>
      <c r="V123" s="61" t="s">
        <v>726</v>
      </c>
      <c r="W123" s="30" t="str">
        <f t="shared" si="111"/>
        <v>k.fipara.123</v>
      </c>
      <c r="X123" s="55" t="s">
        <v>627</v>
      </c>
      <c r="Y123" s="55" t="s">
        <v>669</v>
      </c>
    </row>
    <row r="124" spans="1:25" ht="6.55" customHeight="1" x14ac:dyDescent="0.4">
      <c r="A124" s="24">
        <v>124</v>
      </c>
      <c r="B124" s="18" t="s">
        <v>76</v>
      </c>
      <c r="C124" s="18" t="s">
        <v>912</v>
      </c>
      <c r="D124" s="18" t="s">
        <v>666</v>
      </c>
      <c r="E124" s="18" t="s">
        <v>664</v>
      </c>
      <c r="F124" s="48" t="s">
        <v>540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ref="L124:L125" si="165">_xlfn.CONCAT(SUBSTITUTE(C124,"1.",""))</f>
        <v>Conexão.Estrutural</v>
      </c>
      <c r="M124" s="25" t="str">
        <f t="shared" ref="M124:M125" si="166">_xlfn.CONCAT(SUBSTITUTE(D124,"."," "))</f>
        <v>Fixações</v>
      </c>
      <c r="N124" s="25" t="str">
        <f t="shared" ref="N124:N125" si="167">_xlfn.CONCAT(SUBSTITUTE(E124,"."," "))</f>
        <v>Parafusos</v>
      </c>
      <c r="O124" s="25" t="str">
        <f t="shared" ref="O124:O125" si="168">_xlfn.CONCAT(SUBSTITUTE(F124,"."," "))</f>
        <v>Parafuso Brocante</v>
      </c>
      <c r="P124" s="25" t="s">
        <v>543</v>
      </c>
      <c r="Q124" s="29" t="s">
        <v>777</v>
      </c>
      <c r="R124" s="61" t="s">
        <v>9</v>
      </c>
      <c r="S124" s="62" t="str">
        <f t="shared" si="122"/>
        <v>Conexão Estrutural</v>
      </c>
      <c r="T124" s="62" t="str">
        <f t="shared" si="123"/>
        <v>Fixações</v>
      </c>
      <c r="U124" s="62" t="str">
        <f t="shared" si="124"/>
        <v>Parafusos</v>
      </c>
      <c r="V124" s="61" t="s">
        <v>726</v>
      </c>
      <c r="W124" s="30" t="str">
        <f t="shared" si="111"/>
        <v>k.fipara.124</v>
      </c>
      <c r="X124" s="55" t="s">
        <v>627</v>
      </c>
      <c r="Y124" s="55" t="s">
        <v>669</v>
      </c>
    </row>
    <row r="125" spans="1:25" ht="6.55" customHeight="1" x14ac:dyDescent="0.4">
      <c r="A125" s="24">
        <v>125</v>
      </c>
      <c r="B125" s="18" t="s">
        <v>76</v>
      </c>
      <c r="C125" s="18" t="s">
        <v>912</v>
      </c>
      <c r="D125" s="18" t="s">
        <v>666</v>
      </c>
      <c r="E125" s="18" t="s">
        <v>664</v>
      </c>
      <c r="F125" s="18" t="s">
        <v>556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Conexão.Estrutural</v>
      </c>
      <c r="M125" s="25" t="str">
        <f t="shared" si="166"/>
        <v>Fixações</v>
      </c>
      <c r="N125" s="25" t="str">
        <f t="shared" si="167"/>
        <v>Parafusos</v>
      </c>
      <c r="O125" s="25" t="str">
        <f t="shared" si="168"/>
        <v>Parafuso Auto Atarraxante</v>
      </c>
      <c r="P125" s="25" t="s">
        <v>544</v>
      </c>
      <c r="Q125" s="29" t="s">
        <v>778</v>
      </c>
      <c r="R125" s="61" t="s">
        <v>9</v>
      </c>
      <c r="S125" s="62" t="str">
        <f t="shared" si="122"/>
        <v>Conexão Estrutural</v>
      </c>
      <c r="T125" s="62" t="str">
        <f t="shared" si="123"/>
        <v>Fixações</v>
      </c>
      <c r="U125" s="62" t="str">
        <f t="shared" si="124"/>
        <v>Parafusos</v>
      </c>
      <c r="V125" s="61" t="s">
        <v>726</v>
      </c>
      <c r="W125" s="30" t="str">
        <f t="shared" si="111"/>
        <v>k.fipara.125</v>
      </c>
      <c r="X125" s="55" t="s">
        <v>627</v>
      </c>
      <c r="Y125" s="55" t="s">
        <v>669</v>
      </c>
    </row>
    <row r="126" spans="1:25" ht="6.55" customHeight="1" x14ac:dyDescent="0.4">
      <c r="A126" s="24">
        <v>126</v>
      </c>
      <c r="B126" s="18" t="s">
        <v>76</v>
      </c>
      <c r="C126" s="18" t="s">
        <v>912</v>
      </c>
      <c r="D126" s="18" t="s">
        <v>666</v>
      </c>
      <c r="E126" s="18" t="s">
        <v>631</v>
      </c>
      <c r="F126" s="18" t="s">
        <v>665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ref="L126" si="169">_xlfn.CONCAT(SUBSTITUTE(C126,"1.",""))</f>
        <v>Conexão.Estrutural</v>
      </c>
      <c r="M126" s="25" t="str">
        <f t="shared" ref="M126" si="170">_xlfn.CONCAT(SUBSTITUTE(D126,"."," "))</f>
        <v>Fixações</v>
      </c>
      <c r="N126" s="25" t="str">
        <f t="shared" ref="N126" si="171">_xlfn.CONCAT(SUBSTITUTE(E126,"."," "))</f>
        <v>Pinos</v>
      </c>
      <c r="O126" s="25" t="str">
        <f t="shared" ref="O126" si="172">_xlfn.CONCAT(SUBSTITUTE(F126,"."," "))</f>
        <v>Pino de Cisalhamento</v>
      </c>
      <c r="P126" s="25" t="s">
        <v>1049</v>
      </c>
      <c r="Q126" s="29" t="s">
        <v>1050</v>
      </c>
      <c r="R126" s="61" t="s">
        <v>9</v>
      </c>
      <c r="S126" s="62" t="str">
        <f t="shared" si="122"/>
        <v>Conexão Estrutural</v>
      </c>
      <c r="T126" s="62" t="str">
        <f t="shared" si="123"/>
        <v>Fixações</v>
      </c>
      <c r="U126" s="62" t="str">
        <f t="shared" si="124"/>
        <v>Pinos</v>
      </c>
      <c r="V126" s="61" t="s">
        <v>726</v>
      </c>
      <c r="W126" s="30" t="str">
        <f t="shared" si="111"/>
        <v>k.fipino.126</v>
      </c>
      <c r="X126" s="55" t="s">
        <v>632</v>
      </c>
      <c r="Y126" s="55" t="s">
        <v>669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2"/>
  </conditionalFormatting>
  <conditionalFormatting sqref="Y86:Y100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9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opLeftCell="F1" zoomScale="265" zoomScaleNormal="265" workbookViewId="0">
      <pane ySplit="1" topLeftCell="A2" activePane="bottomLeft" state="frozen"/>
      <selection pane="bottomLeft" activeCell="F10" sqref="A10:XFD10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2.843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6.15234375" bestFit="1" customWidth="1"/>
    <col min="26" max="26" width="4.15234375" style="47" bestFit="1" customWidth="1"/>
    <col min="27" max="27" width="5.3046875" style="47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679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679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679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679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679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679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679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679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679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679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679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679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679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679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679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679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679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679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679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679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679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679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679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679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679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679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679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679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679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680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680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680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680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680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680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680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680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680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680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680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680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680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680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680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680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680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680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680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680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680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680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680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680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680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680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680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680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680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680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680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680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680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680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680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680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680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680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680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680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680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680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680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680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680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680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680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680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680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680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680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680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680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680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680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680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680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680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680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680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680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680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680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680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680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680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680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680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680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680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680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680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680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680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680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680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680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680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680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680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680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680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680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680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680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680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680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680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680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680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680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680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680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680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680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680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680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680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680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680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2025-10-10T09:57:38Z</dcterms:modified>
</cp:coreProperties>
</file>