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Etapas\"/>
    </mc:Choice>
  </mc:AlternateContent>
  <xr:revisionPtr revIDLastSave="0" documentId="13_ncr:1_{41952E56-5521-4E17-9ED1-BFC0F742D417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Classes" sheetId="23" r:id="rId1"/>
    <sheet name="Proprie" sheetId="9" r:id="rId2"/>
    <sheet name="Disjunt" sheetId="3" r:id="rId3"/>
    <sheet name="Esquemas" sheetId="24" r:id="rId4"/>
  </sheets>
  <definedNames>
    <definedName name="_xlnm._FilterDatabase" localSheetId="0" hidden="1">Classes!$A$1:$U$17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9" l="1"/>
  <c r="S11" i="9"/>
  <c r="C11" i="9"/>
  <c r="V11" i="9" s="1"/>
  <c r="U17" i="23"/>
  <c r="R17" i="23"/>
  <c r="P17" i="23"/>
  <c r="O17" i="23"/>
  <c r="N17" i="23"/>
  <c r="M17" i="23"/>
  <c r="L17" i="23"/>
  <c r="U12" i="23"/>
  <c r="R12" i="23"/>
  <c r="P12" i="23"/>
  <c r="O12" i="23"/>
  <c r="N12" i="23"/>
  <c r="M12" i="23"/>
  <c r="L12" i="23"/>
  <c r="U13" i="23"/>
  <c r="R13" i="23"/>
  <c r="P13" i="23"/>
  <c r="O13" i="23"/>
  <c r="N13" i="23"/>
  <c r="M13" i="23"/>
  <c r="L13" i="23"/>
  <c r="L14" i="23"/>
  <c r="M14" i="23"/>
  <c r="N14" i="23"/>
  <c r="O14" i="23"/>
  <c r="P14" i="23"/>
  <c r="R14" i="23"/>
  <c r="U14" i="23"/>
  <c r="E9" i="9"/>
  <c r="B9" i="9" s="1"/>
  <c r="U9" i="9"/>
  <c r="C8" i="9"/>
  <c r="U8" i="9" s="1"/>
  <c r="C10" i="9"/>
  <c r="S10" i="9" s="1"/>
  <c r="C9" i="9"/>
  <c r="V9" i="9" s="1"/>
  <c r="C7" i="9"/>
  <c r="S7" i="9" s="1"/>
  <c r="E10" i="9" l="1"/>
  <c r="U11" i="9"/>
  <c r="V10" i="9"/>
  <c r="U10" i="9"/>
  <c r="Q17" i="23"/>
  <c r="Q12" i="23"/>
  <c r="Q14" i="23"/>
  <c r="Q13" i="23"/>
  <c r="S8" i="9"/>
  <c r="S9" i="9"/>
  <c r="V7" i="9"/>
  <c r="V8" i="9"/>
  <c r="U7" i="9"/>
  <c r="B10" i="9" l="1"/>
  <c r="E11" i="9"/>
  <c r="B11" i="9" s="1"/>
  <c r="Q3" i="9"/>
  <c r="Q4" i="9" s="1"/>
  <c r="Q5" i="9" s="1"/>
  <c r="Q6" i="9" s="1"/>
  <c r="Q7" i="9" s="1"/>
  <c r="Q8" i="9" s="1"/>
  <c r="Q9" i="9" s="1"/>
  <c r="Q10" i="9" s="1"/>
  <c r="Q11" i="9" s="1"/>
  <c r="P3" i="9"/>
  <c r="P4" i="9" s="1"/>
  <c r="P5" i="9" s="1"/>
  <c r="P6" i="9" s="1"/>
  <c r="P7" i="9" s="1"/>
  <c r="P8" i="9" s="1"/>
  <c r="P9" i="9" s="1"/>
  <c r="P10" i="9" s="1"/>
  <c r="P11" i="9" s="1"/>
  <c r="R3" i="23"/>
  <c r="R4" i="23"/>
  <c r="R5" i="23"/>
  <c r="R6" i="23"/>
  <c r="R7" i="23"/>
  <c r="R8" i="23"/>
  <c r="R9" i="23"/>
  <c r="R10" i="23"/>
  <c r="R11" i="23"/>
  <c r="R15" i="23"/>
  <c r="R16" i="23"/>
  <c r="R2" i="23"/>
  <c r="L3" i="23"/>
  <c r="M3" i="23"/>
  <c r="N3" i="23"/>
  <c r="O3" i="23"/>
  <c r="P3" i="23"/>
  <c r="L4" i="23"/>
  <c r="M4" i="23"/>
  <c r="N4" i="23"/>
  <c r="O4" i="23"/>
  <c r="P4" i="23"/>
  <c r="L5" i="23"/>
  <c r="M5" i="23"/>
  <c r="N5" i="23"/>
  <c r="O5" i="23"/>
  <c r="P5" i="23"/>
  <c r="L6" i="23"/>
  <c r="M6" i="23"/>
  <c r="N6" i="23"/>
  <c r="O6" i="23"/>
  <c r="P6" i="23"/>
  <c r="L7" i="23"/>
  <c r="M7" i="23"/>
  <c r="N7" i="23"/>
  <c r="O7" i="23"/>
  <c r="P7" i="23"/>
  <c r="L8" i="23"/>
  <c r="M8" i="23"/>
  <c r="N8" i="23"/>
  <c r="O8" i="23"/>
  <c r="P8" i="23"/>
  <c r="L9" i="23"/>
  <c r="M9" i="23"/>
  <c r="N9" i="23"/>
  <c r="O9" i="23"/>
  <c r="P9" i="23"/>
  <c r="L10" i="23"/>
  <c r="M10" i="23"/>
  <c r="N10" i="23"/>
  <c r="O10" i="23"/>
  <c r="P10" i="23"/>
  <c r="L11" i="23"/>
  <c r="M11" i="23"/>
  <c r="N11" i="23"/>
  <c r="O11" i="23"/>
  <c r="P11" i="23"/>
  <c r="L15" i="23"/>
  <c r="M15" i="23"/>
  <c r="N15" i="23"/>
  <c r="O15" i="23"/>
  <c r="P15" i="23"/>
  <c r="L16" i="23"/>
  <c r="M16" i="23"/>
  <c r="N16" i="23"/>
  <c r="O16" i="23"/>
  <c r="P16" i="23"/>
  <c r="O2" i="23"/>
  <c r="P2" i="23"/>
  <c r="N2" i="23"/>
  <c r="L2" i="23"/>
  <c r="M2" i="23"/>
  <c r="U8" i="23"/>
  <c r="U9" i="23"/>
  <c r="U10" i="23"/>
  <c r="U6" i="23"/>
  <c r="U4" i="23"/>
  <c r="U5" i="23"/>
  <c r="U3" i="23"/>
  <c r="U2" i="23"/>
  <c r="U7" i="23"/>
  <c r="R7" i="9" l="1"/>
  <c r="Q11" i="23"/>
  <c r="Q7" i="23"/>
  <c r="Q16" i="23"/>
  <c r="Q15" i="23"/>
  <c r="Q10" i="23"/>
  <c r="Q6" i="23"/>
  <c r="Q8" i="23"/>
  <c r="Q4" i="23"/>
  <c r="Q3" i="23"/>
  <c r="Q9" i="23"/>
  <c r="Q5" i="23"/>
  <c r="Q2" i="23"/>
  <c r="E3" i="9"/>
  <c r="E8" i="9" s="1"/>
  <c r="U16" i="23"/>
  <c r="C5" i="9"/>
  <c r="V5" i="9" s="1"/>
  <c r="C6" i="9"/>
  <c r="U6" i="9" s="1"/>
  <c r="E4" i="9"/>
  <c r="E5" i="9" s="1"/>
  <c r="B5" i="9" s="1"/>
  <c r="C4" i="9"/>
  <c r="U4" i="9" s="1"/>
  <c r="R8" i="9" l="1"/>
  <c r="B8" i="9"/>
  <c r="S6" i="9"/>
  <c r="S5" i="9"/>
  <c r="S4" i="9"/>
  <c r="E6" i="9"/>
  <c r="U5" i="9"/>
  <c r="V6" i="9"/>
  <c r="V4" i="9"/>
  <c r="U11" i="23"/>
  <c r="U15" i="23"/>
  <c r="E7" i="9" l="1"/>
  <c r="B7" i="9" s="1"/>
  <c r="B6" i="9"/>
  <c r="R10" i="9"/>
  <c r="R9" i="9"/>
  <c r="C2" i="9"/>
  <c r="C3" i="9"/>
  <c r="B3" i="9"/>
  <c r="B4" i="9"/>
  <c r="U3" i="9" l="1"/>
  <c r="V3" i="9"/>
  <c r="R2" i="9" l="1"/>
  <c r="U2" i="9"/>
  <c r="R3" i="9" l="1"/>
  <c r="S3" i="9"/>
  <c r="V2" i="9"/>
  <c r="S2" i="9"/>
  <c r="R4" i="9" l="1"/>
  <c r="R5" i="9" l="1"/>
  <c r="R6" i="9" l="1"/>
</calcChain>
</file>

<file path=xl/sharedStrings.xml><?xml version="1.0" encoding="utf-8"?>
<sst xmlns="http://schemas.openxmlformats.org/spreadsheetml/2006/main" count="435" uniqueCount="119">
  <si>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</si>
  <si>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</si>
  <si>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</si>
  <si>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</si>
  <si>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</si>
  <si>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</si>
  <si>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</si>
  <si>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</si>
  <si>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</si>
  <si>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</si>
  <si>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</si>
  <si>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</si>
  <si>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</si>
  <si>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</si>
  <si>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</si>
  <si>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</si>
  <si>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</si>
  <si>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</si>
  <si>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</si>
  <si>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</si>
  <si>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</si>
  <si>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</si>
  <si>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</si>
  <si>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</si>
  <si>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</si>
  <si>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</si>
  <si>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</si>
  <si>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</si>
  <si>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</si>
  <si>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</si>
  <si>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</si>
  <si>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</si>
  <si>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</si>
  <si>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</si>
  <si>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</si>
  <si>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</si>
  <si>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</si>
  <si>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</si>
  <si>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</si>
  <si>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</si>
  <si>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</si>
  <si>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</si>
  <si>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Tempo</t>
  </si>
  <si>
    <t>-</t>
  </si>
  <si>
    <t>de.tempos</t>
  </si>
  <si>
    <t>tem.duração</t>
  </si>
  <si>
    <t>Functional</t>
  </si>
  <si>
    <t>SuperClass
3</t>
  </si>
  <si>
    <t>SuperClass
2</t>
  </si>
  <si>
    <t>SuperClass
4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</si>
  <si>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</si>
  <si>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</si>
  <si>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</si>
  <si>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</si>
  <si>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</si>
  <si>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</si>
  <si>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</si>
  <si>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</si>
  <si>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</si>
  <si>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</si>
  <si>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</si>
  <si>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Fato</t>
  </si>
  <si>
    <t>Etapa</t>
  </si>
  <si>
    <t>tem.início</t>
  </si>
  <si>
    <t>tem.fim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</si>
  <si>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</si>
  <si>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</si>
  <si>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</si>
  <si>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</si>
  <si>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</si>
  <si>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</si>
  <si>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</si>
  <si>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</si>
  <si>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</si>
  <si>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</si>
  <si>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</si>
  <si>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</si>
  <si>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</si>
  <si>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</si>
  <si>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</si>
  <si>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</si>
  <si>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</si>
  <si>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</si>
  <si>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</si>
  <si>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</si>
  <si>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</si>
  <si>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</si>
  <si>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</si>
  <si>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</si>
  <si>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</si>
  <si>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xsd:dateTime</t>
  </si>
  <si>
    <t>Era</t>
  </si>
  <si>
    <t>Época</t>
  </si>
  <si>
    <t>Ano</t>
  </si>
  <si>
    <t>Mês</t>
  </si>
  <si>
    <t>Semana</t>
  </si>
  <si>
    <t>Dia</t>
  </si>
  <si>
    <t>Hora</t>
  </si>
  <si>
    <t>Minuto</t>
  </si>
  <si>
    <t>Segundo</t>
  </si>
  <si>
    <t>Milisegundo</t>
  </si>
  <si>
    <t>Evento</t>
  </si>
  <si>
    <t>EventoHorário</t>
  </si>
  <si>
    <t>EventoCalendário</t>
  </si>
  <si>
    <t>EventoMacro</t>
  </si>
  <si>
    <t>tem.descrição</t>
  </si>
  <si>
    <t>é.depois.de</t>
  </si>
  <si>
    <t>é.antes.de</t>
  </si>
  <si>
    <t>cronograma</t>
  </si>
  <si>
    <t>Transitive</t>
  </si>
  <si>
    <t>eventos</t>
  </si>
  <si>
    <t>deSimulação</t>
  </si>
  <si>
    <t>dePlanejamento</t>
  </si>
  <si>
    <t>deProjetação</t>
  </si>
  <si>
    <t>deIdeação</t>
  </si>
  <si>
    <t>deExecução</t>
  </si>
  <si>
    <t>deOperação</t>
  </si>
  <si>
    <t>é.simultâneo.de</t>
  </si>
  <si>
    <t>Symmetric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</si>
</sst>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3" fillId="0" borderId="0" xfId="0" applyFont="1"/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</cellXfs>
  <cellStyles count="1">
    <cellStyle name="Normal" xfId="0" builtinId="0"/>
  </cellStyles>
  <dxfs count="124"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19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17" totalsRowShown="0" headerRowDxfId="123" dataDxfId="121" headerRowBorderDxfId="122" tableBorderDxfId="120" totalsRowBorderDxfId="119">
  <tableColumns count="21">
    <tableColumn id="1" xr3:uid="{CC4C2CFA-E67E-4336-9BB5-CC95CE209F3A}" name="1" dataDxfId="118"/>
    <tableColumn id="2" xr3:uid="{1E85198B-B82A-4617-B922-C6524B07278C}" name="Raiz" dataDxfId="117"/>
    <tableColumn id="3" xr3:uid="{14BB3795-364E-4135-B30F-1536628A0684}" name="SuperClass_x000a_2" dataDxfId="116"/>
    <tableColumn id="4" xr3:uid="{CA86440C-110D-4B26-BA53-58A3B612699A}" name="SuperClass_x000a_3" dataDxfId="115"/>
    <tableColumn id="5" xr3:uid="{CFB6B167-F9A9-4C59-BF78-469C27143A56}" name="SuperClass_x000a_4" dataDxfId="114"/>
    <tableColumn id="6" xr3:uid="{E9EB2A4A-1C2E-4684-B37C-2B4423D70D33}" name="Classe_x000a_5" dataDxfId="113"/>
    <tableColumn id="7" xr3:uid="{25899769-1F4E-4DCE-A55D-78DB109775E4}" name="EquivalentTo: _x000a_Raiz_x000a_Condições _x000a_necessárias" dataDxfId="112"/>
    <tableColumn id="8" xr3:uid="{60348FC7-7AFD-4399-9633-F8CDCC05E245}" name="EquivalentTo: _x000a_Classe2_x000a_Condições _x000a_necessárias" dataDxfId="111"/>
    <tableColumn id="9" xr3:uid="{392CCFD9-6E98-49E5-B2DB-7DC015141A7A}" name="EquivalentTo: _x000a_Classe3_x000a_Condições _x000a_necessárias" dataDxfId="110"/>
    <tableColumn id="10" xr3:uid="{DE6C2295-D3C1-4B68-B910-8BAEB1BAE01F}" name="EquivalentTo: _x000a_Classe4 _x000a_Condições _x000a_necessárias" dataDxfId="109"/>
    <tableColumn id="11" xr3:uid="{65DCB7B6-4238-4427-B02F-3BEF502BF71B}" name="EquivalentTo: _x000a_Classe5_x000a_Condições _x000a_necessárias" dataDxfId="108"/>
    <tableColumn id="12" xr3:uid="{8BA2A6D5-A321-435C-B6FE-29DC62E231F0}" name="Anotações _x000a_de ajuda_x000a_Classe 1" dataDxfId="107">
      <calculatedColumnFormula>_xlfn.CONCAT("Conceitos: ", B2)</calculatedColumnFormula>
    </tableColumn>
    <tableColumn id="13" xr3:uid="{51FC484F-3B93-4E17-A843-F396271D4F5D}" name="Anotações _x000a_de ajuda_x000a_Classe 2" dataDxfId="106">
      <calculatedColumnFormula>_xlfn.CONCAT(C2," ")</calculatedColumnFormula>
    </tableColumn>
    <tableColumn id="14" xr3:uid="{7D506B35-635A-421F-9FDF-F5A47788A209}" name="Anotações _x000a_de ajuda_x000a_Classe 3" dataDxfId="105">
      <calculatedColumnFormula>_xlfn.CONCAT(D2," ")</calculatedColumnFormula>
    </tableColumn>
    <tableColumn id="15" xr3:uid="{43516DA5-EE35-4A99-A73B-6E2C92F2BE17}" name="Anotações _x000a_de ajuda_x000a_Classe 4" dataDxfId="104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03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02">
      <calculatedColumnFormula>_xlfn.CONCAT("Consultar  ",S2)</calculatedColumnFormula>
    </tableColumn>
    <tableColumn id="18" xr3:uid="{627A170C-2776-424D-823A-86498C9B9FEC}" name="Anotações _x000a_de ajuda2" dataDxfId="101"/>
    <tableColumn id="19" xr3:uid="{36A56800-FCDE-46C6-9DD3-AC3ADDFE99D1}" name="Anotações _x000a_de ajuda3" dataDxfId="100"/>
    <tableColumn id="20" xr3:uid="{ADAFA88C-78DF-4CAA-AFA5-4B2FE34D2B95}" name="Key" dataDxfId="99">
      <calculatedColumnFormula>_xlfn.CONCAT("Normas-key_",A2)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1" headerRowDxfId="98" dataDxfId="96" totalsRowDxfId="94" headerRowBorderDxfId="97" tableBorderDxfId="95" totalsRowBorderDxfId="93">
  <tableColumns count="22">
    <tableColumn id="1" xr3:uid="{05405BC3-D147-4C3A-A847-226BE3E20B44}" name="1" totalsRowLabel="Total" dataDxfId="92" totalsRowDxfId="91"/>
    <tableColumn id="2" xr3:uid="{30674569-14FD-401E-814B-CC39EC080692}" name="SuperData_x000a_(1)" dataDxfId="90" totalsRowDxfId="89">
      <calculatedColumnFormula>E2</calculatedColumnFormula>
    </tableColumn>
    <tableColumn id="3" xr3:uid="{42ACD1E1-902E-4432-A297-A8D4E3E6A39B}" name="PropData_x000a_(2)" dataDxfId="88" totalsRowDxfId="87"/>
    <tableColumn id="4" xr3:uid="{08ECA0E2-2D2F-446A-AAF6-2FD891B13A08}" name=" valData_x000a_(3)" dataDxfId="86" totalsRowDxfId="85"/>
    <tableColumn id="5" xr3:uid="{6086C35C-A33E-4114-B141-64B11971C1A1}" name="SuperProp_x000a_(4)" dataDxfId="84" totalsRowDxfId="83"/>
    <tableColumn id="6" xr3:uid="{535DC925-3C97-4408-B83A-988BF345193E}" name="Propriedade_x000a_(5)" dataDxfId="82" totalsRowDxfId="81"/>
    <tableColumn id="7" xr3:uid="{C4D22B6D-94D1-442A-97D3-E1AFB3FE98FC}" name="Functional_x000a_(6)" dataDxfId="80" totalsRowDxfId="79"/>
    <tableColumn id="8" xr3:uid="{254C2A3E-98CC-498D-9D66-425CCE933E22}" name="Inv functional _x000a_(7)" dataDxfId="78" totalsRowDxfId="77"/>
    <tableColumn id="9" xr3:uid="{CA66A745-BB10-4919-97C1-491E2A8AFF79}" name="Transitive_x000a_(8)" dataDxfId="76" totalsRowDxfId="75"/>
    <tableColumn id="10" xr3:uid="{F220F0EB-8A04-44B3-9F33-2CE7DEAEA278}" name="Symmetric_x000a_(9)" dataDxfId="74" totalsRowDxfId="73"/>
    <tableColumn id="11" xr3:uid="{BE3C1D12-0B80-4267-A7C6-AB88FDB359A9}" name="Asymmetric_x000a_(10)" dataDxfId="72" totalsRowDxfId="71"/>
    <tableColumn id="12" xr3:uid="{5956D0C5-9C90-4122-B08D-5295FEDB05A7}" name="Reflexive_x000a_(11)" dataDxfId="70" totalsRowDxfId="69"/>
    <tableColumn id="13" xr3:uid="{8BF12E7B-7E6E-4F93-8167-49BB8D845A8B}" name="Irreflexive_x000a_(12)" dataDxfId="68" totalsRowDxfId="67"/>
    <tableColumn id="14" xr3:uid="{F6A4A8D6-0928-496A-BF0F-0926974BB64E}" name="Inverse of_x000a_(13)" dataDxfId="66" totalsRowDxfId="65"/>
    <tableColumn id="15" xr3:uid="{71CC311B-405A-40DC-A69E-DD1F21998834}" name="Equivalente a_x000a_(14)" dataDxfId="64" totalsRowDxfId="63"/>
    <tableColumn id="16" xr3:uid="{D53389E7-5792-4813-AE78-49A25A9EDAF6}" name="Domain _x000a_(15)" dataDxfId="62" totalsRowDxfId="61">
      <calculatedColumnFormula>P1</calculatedColumnFormula>
    </tableColumn>
    <tableColumn id="17" xr3:uid="{F9388D82-F1CF-4707-8C27-B9B9F68C7435}" name=" Range_x000a_(16)" dataDxfId="60" totalsRowDxfId="59">
      <calculatedColumnFormula>Q1</calculatedColumnFormula>
    </tableColumn>
    <tableColumn id="18" xr3:uid="{458CD5C3-8971-431C-9F74-B445CB1B4F29}" name="Anot. Ajuda_x000a_PROP_x000a_(17)" dataDxfId="58" totalsRowDxfId="57"/>
    <tableColumn id="19" xr3:uid="{79ADE3D3-2E35-47E2-A082-CFFFD7E257CF}" name="Anot. Ajuda_x000a_DATA _x000a_(18)" dataDxfId="56" totalsRowDxfId="55"/>
    <tableColumn id="20" xr3:uid="{B1BB07F3-F9E0-4A1C-8EEB-D0705E508AEE}" name="Functional _x000a_(19)" dataDxfId="54" totalsRowDxfId="53"/>
    <tableColumn id="21" xr3:uid="{08560BEC-DA9D-4E18-9876-37313CE0655A}" name="Comentário_x000a_de Valor_x000a_(20)" dataDxfId="52" totalsRowDxfId="51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50" totalsRowDxfId="49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48" dataDxfId="46" headerRowBorderDxfId="47" tableBorderDxfId="45" totalsRowBorderDxfId="44">
  <tableColumns count="21">
    <tableColumn id="1" xr3:uid="{4F26C7F2-7D06-40CB-B848-F667194D9647}" name="1" dataDxfId="43"/>
    <tableColumn id="2" xr3:uid="{F921A453-730B-4AC8-852C-EFFDCF030CCA}" name="Disjunta 1" dataDxfId="42"/>
    <tableColumn id="3" xr3:uid="{23BEAC2C-6ADF-4C5A-B64D-4A2189CA8ACD}" name="Disjunta 2" dataDxfId="41"/>
    <tableColumn id="4" xr3:uid="{21B9136C-D0D8-484E-A2BE-E4977101D4DB}" name="Disjunta 3" dataDxfId="40"/>
    <tableColumn id="5" xr3:uid="{1A43957A-CCF1-44E5-BCCD-13F81C3A45EC}" name="Disjunta 4" dataDxfId="39"/>
    <tableColumn id="6" xr3:uid="{25855431-7914-4676-BDEF-21EDC5AEA531}" name="Disjunta 5" dataDxfId="38"/>
    <tableColumn id="7" xr3:uid="{B9C6D84B-4C90-464D-8249-79E106486DD3}" name="Disjunta 6" dataDxfId="37"/>
    <tableColumn id="8" xr3:uid="{F3E92F9C-C39B-4C1E-85C9-15118FEFA66F}" name="Disjunta 7" dataDxfId="36"/>
    <tableColumn id="9" xr3:uid="{3CC69936-B860-4ABA-AA56-15BBA0C1C3F5}" name="Disjunta 8" dataDxfId="35"/>
    <tableColumn id="10" xr3:uid="{3FB0F5C3-9FB7-46C3-8C1A-CE12E425D658}" name="Disjunta 9" dataDxfId="34"/>
    <tableColumn id="11" xr3:uid="{5D16196F-CC26-45A8-8B0C-4607A903F65A}" name="Disjunta 10" dataDxfId="33"/>
    <tableColumn id="12" xr3:uid="{41A23864-2363-4896-9F54-55AC6CFCE6CD}" name="Disjunta 11" dataDxfId="32"/>
    <tableColumn id="13" xr3:uid="{DC03A272-46F6-40A7-BA62-43D8BD6241CC}" name="Disjunta 12" dataDxfId="31"/>
    <tableColumn id="14" xr3:uid="{3C362C12-0371-4E21-9F34-4F9FCD93495D}" name="Disjunta 13" dataDxfId="30"/>
    <tableColumn id="15" xr3:uid="{07396994-8990-4C41-96A2-BAB03ABDB677}" name="Disjunta 14" dataDxfId="29"/>
    <tableColumn id="16" xr3:uid="{A03247BB-A7CD-4588-AD22-F4D4AA18275C}" name="Disjunta 15" dataDxfId="28"/>
    <tableColumn id="17" xr3:uid="{875CA327-F02E-49D1-ABB5-F3413E63868F}" name="Disjunta 16" dataDxfId="27"/>
    <tableColumn id="18" xr3:uid="{6843B603-EBBA-43D1-8F1B-214357E4C544}" name="Disjunta 17" dataDxfId="26"/>
    <tableColumn id="19" xr3:uid="{08263685-78DC-449B-9B4F-5565A721B82C}" name="Disjunta 18" dataDxfId="25"/>
    <tableColumn id="20" xr3:uid="{C3656408-6EB9-4B43-8A8E-4D686919DD2A}" name="Disjunta 19" dataDxfId="24"/>
    <tableColumn id="21" xr3:uid="{4D5BB609-CA03-4420-BBFE-E94235011FEA}" name="Disjunta 20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24"/>
  <sheetViews>
    <sheetView zoomScale="235" zoomScaleNormal="235" workbookViewId="0">
      <pane ySplit="1" topLeftCell="A2" activePane="bottomLeft" state="frozen"/>
      <selection activeCell="G32" sqref="G32"/>
      <selection pane="bottomLeft" activeCell="E12" sqref="E12:E17"/>
    </sheetView>
  </sheetViews>
  <sheetFormatPr baseColWidth="10" defaultColWidth="11.140625" defaultRowHeight="9" customHeight="1" x14ac:dyDescent="0.25"/>
  <cols>
    <col min="1" max="1" width="2.140625" style="4" bestFit="1" customWidth="1"/>
    <col min="2" max="2" width="4.5703125" style="13" bestFit="1" customWidth="1"/>
    <col min="3" max="3" width="6.42578125" style="13" customWidth="1"/>
    <col min="4" max="4" width="6.5703125" style="13" customWidth="1"/>
    <col min="5" max="5" width="9.28515625" style="13" customWidth="1"/>
    <col min="6" max="6" width="8.140625" style="13" customWidth="1"/>
    <col min="7" max="11" width="9.140625" style="25" customWidth="1"/>
    <col min="12" max="12" width="10" style="13" customWidth="1"/>
    <col min="13" max="13" width="7" style="13" customWidth="1"/>
    <col min="14" max="14" width="6.85546875" style="13" customWidth="1"/>
    <col min="15" max="15" width="8.28515625" style="13" bestFit="1" customWidth="1"/>
    <col min="16" max="16" width="8.28515625" style="13" customWidth="1"/>
    <col min="17" max="17" width="32.7109375" style="13" customWidth="1"/>
    <col min="18" max="18" width="9.85546875" style="13" customWidth="1"/>
    <col min="19" max="19" width="7.5703125" style="4" customWidth="1"/>
    <col min="20" max="20" width="7.5703125" style="13" customWidth="1"/>
    <col min="21" max="21" width="9" style="4" bestFit="1" customWidth="1"/>
    <col min="22" max="16384" width="11.140625" style="13"/>
  </cols>
  <sheetData>
    <row r="1" spans="1:21" ht="43.15" customHeight="1" x14ac:dyDescent="0.25">
      <c r="A1" s="42" t="s">
        <v>24</v>
      </c>
      <c r="B1" s="37" t="s">
        <v>2</v>
      </c>
      <c r="C1" s="37" t="s">
        <v>48</v>
      </c>
      <c r="D1" s="37" t="s">
        <v>47</v>
      </c>
      <c r="E1" s="37" t="s">
        <v>49</v>
      </c>
      <c r="F1" s="37" t="s">
        <v>50</v>
      </c>
      <c r="G1" s="38" t="s">
        <v>51</v>
      </c>
      <c r="H1" s="38" t="s">
        <v>52</v>
      </c>
      <c r="I1" s="38" t="s">
        <v>53</v>
      </c>
      <c r="J1" s="38" t="s">
        <v>54</v>
      </c>
      <c r="K1" s="38" t="s">
        <v>55</v>
      </c>
      <c r="L1" s="39" t="s">
        <v>59</v>
      </c>
      <c r="M1" s="39" t="s">
        <v>60</v>
      </c>
      <c r="N1" s="39" t="s">
        <v>57</v>
      </c>
      <c r="O1" s="39" t="s">
        <v>58</v>
      </c>
      <c r="P1" s="39" t="s">
        <v>56</v>
      </c>
      <c r="Q1" s="39" t="s">
        <v>86</v>
      </c>
      <c r="R1" s="39" t="s">
        <v>88</v>
      </c>
      <c r="S1" s="39" t="s">
        <v>87</v>
      </c>
      <c r="T1" s="39" t="s">
        <v>89</v>
      </c>
      <c r="U1" s="40" t="s">
        <v>1</v>
      </c>
    </row>
    <row r="2" spans="1:21" ht="9" customHeight="1" x14ac:dyDescent="0.25">
      <c r="A2" s="42">
        <v>2</v>
      </c>
      <c r="B2" s="23" t="s">
        <v>42</v>
      </c>
      <c r="C2" s="22" t="s">
        <v>61</v>
      </c>
      <c r="D2" s="22" t="s">
        <v>101</v>
      </c>
      <c r="E2" s="54" t="s">
        <v>104</v>
      </c>
      <c r="F2" s="23" t="s">
        <v>91</v>
      </c>
      <c r="G2" s="55" t="s">
        <v>3</v>
      </c>
      <c r="H2" s="56" t="s">
        <v>3</v>
      </c>
      <c r="I2" s="55" t="s">
        <v>3</v>
      </c>
      <c r="J2" s="55" t="s">
        <v>3</v>
      </c>
      <c r="K2" s="55" t="s">
        <v>3</v>
      </c>
      <c r="L2" s="43" t="str">
        <f t="shared" ref="L2" si="0">_xlfn.CONCAT("Conceitos: ", B2)</f>
        <v>Conceitos: Tempo</v>
      </c>
      <c r="M2" s="43" t="str">
        <f t="shared" ref="M2:N2" si="1">_xlfn.CONCAT(C2," ")</f>
        <v xml:space="preserve">Fato </v>
      </c>
      <c r="N2" s="43" t="str">
        <f t="shared" si="1"/>
        <v xml:space="preserve">Evento </v>
      </c>
      <c r="O2" s="43" t="str">
        <f t="shared" ref="O2" si="2">_xlfn.CONCAT(E2," ")</f>
        <v xml:space="preserve">EventoMacro </v>
      </c>
      <c r="P2" s="43" t="str">
        <f t="shared" ref="P2" si="3">_xlfn.CONCAT(F2," ")</f>
        <v xml:space="preserve">Era </v>
      </c>
      <c r="Q2" s="43" t="str">
        <f t="shared" ref="Q2:Q17" si="4">_xlfn.CONCAT(SUBSTITUTE(L2, "null", " ")," ",SUBSTITUTE(M2, "null", " ")," ",SUBSTITUTE(N2, "null", " ")," ",SUBSTITUTE(O2, "null", " ")," ", SUBSTITUTE(F2, "null", " "))</f>
        <v>Conceitos: Tempo Fato  Evento  EventoMacro  Era</v>
      </c>
      <c r="R2" s="57" t="str">
        <f t="shared" ref="R2:R17" si="5">_xlfn.CONCAT("Consultar  ",S2)</f>
        <v>Consultar  -</v>
      </c>
      <c r="S2" s="44" t="s">
        <v>43</v>
      </c>
      <c r="T2" s="44" t="s">
        <v>43</v>
      </c>
      <c r="U2" s="53" t="str">
        <f t="shared" ref="U2:U10" si="6">_xlfn.CONCAT("Normas-key_",A2)</f>
        <v>Normas-key_2</v>
      </c>
    </row>
    <row r="3" spans="1:21" ht="9" customHeight="1" x14ac:dyDescent="0.25">
      <c r="A3" s="42">
        <v>3</v>
      </c>
      <c r="B3" s="23" t="s">
        <v>42</v>
      </c>
      <c r="C3" s="22" t="s">
        <v>61</v>
      </c>
      <c r="D3" s="22" t="s">
        <v>101</v>
      </c>
      <c r="E3" s="54" t="s">
        <v>104</v>
      </c>
      <c r="F3" s="23" t="s">
        <v>92</v>
      </c>
      <c r="G3" s="55" t="s">
        <v>3</v>
      </c>
      <c r="H3" s="56" t="s">
        <v>3</v>
      </c>
      <c r="I3" s="55" t="s">
        <v>3</v>
      </c>
      <c r="J3" s="55" t="s">
        <v>3</v>
      </c>
      <c r="K3" s="55" t="s">
        <v>3</v>
      </c>
      <c r="L3" s="43" t="str">
        <f t="shared" ref="L3:L17" si="7">_xlfn.CONCAT("Conceitos: ", B3)</f>
        <v>Conceitos: Tempo</v>
      </c>
      <c r="M3" s="43" t="str">
        <f t="shared" ref="M3:M17" si="8">_xlfn.CONCAT(C3," ")</f>
        <v xml:space="preserve">Fato </v>
      </c>
      <c r="N3" s="43" t="str">
        <f t="shared" ref="N3:N17" si="9">_xlfn.CONCAT(D3," ")</f>
        <v xml:space="preserve">Evento </v>
      </c>
      <c r="O3" s="43" t="str">
        <f t="shared" ref="O3:O17" si="10">_xlfn.CONCAT(E3," ")</f>
        <v xml:space="preserve">EventoMacro </v>
      </c>
      <c r="P3" s="43" t="str">
        <f t="shared" ref="P3:P17" si="11">_xlfn.CONCAT(F3," ")</f>
        <v xml:space="preserve">Época </v>
      </c>
      <c r="Q3" s="43" t="str">
        <f t="shared" si="4"/>
        <v>Conceitos: Tempo Fato  Evento  EventoMacro  Época</v>
      </c>
      <c r="R3" s="57" t="str">
        <f t="shared" si="5"/>
        <v>Consultar  -</v>
      </c>
      <c r="S3" s="44" t="s">
        <v>43</v>
      </c>
      <c r="T3" s="44" t="s">
        <v>43</v>
      </c>
      <c r="U3" s="53" t="str">
        <f t="shared" si="6"/>
        <v>Normas-key_3</v>
      </c>
    </row>
    <row r="4" spans="1:21" ht="9" customHeight="1" x14ac:dyDescent="0.25">
      <c r="A4" s="42">
        <v>4</v>
      </c>
      <c r="B4" s="23" t="s">
        <v>42</v>
      </c>
      <c r="C4" s="22" t="s">
        <v>61</v>
      </c>
      <c r="D4" s="22" t="s">
        <v>101</v>
      </c>
      <c r="E4" s="54" t="s">
        <v>103</v>
      </c>
      <c r="F4" s="23" t="s">
        <v>93</v>
      </c>
      <c r="G4" s="55" t="s">
        <v>3</v>
      </c>
      <c r="H4" s="56" t="s">
        <v>3</v>
      </c>
      <c r="I4" s="55" t="s">
        <v>3</v>
      </c>
      <c r="J4" s="55" t="s">
        <v>3</v>
      </c>
      <c r="K4" s="55" t="s">
        <v>3</v>
      </c>
      <c r="L4" s="43" t="str">
        <f t="shared" si="7"/>
        <v>Conceitos: Tempo</v>
      </c>
      <c r="M4" s="43" t="str">
        <f t="shared" si="8"/>
        <v xml:space="preserve">Fato </v>
      </c>
      <c r="N4" s="43" t="str">
        <f t="shared" si="9"/>
        <v xml:space="preserve">Evento </v>
      </c>
      <c r="O4" s="43" t="str">
        <f t="shared" si="10"/>
        <v xml:space="preserve">EventoCalendário </v>
      </c>
      <c r="P4" s="43" t="str">
        <f t="shared" si="11"/>
        <v xml:space="preserve">Ano </v>
      </c>
      <c r="Q4" s="43" t="str">
        <f t="shared" si="4"/>
        <v>Conceitos: Tempo Fato  Evento  EventoCalendário  Ano</v>
      </c>
      <c r="R4" s="57" t="str">
        <f t="shared" si="5"/>
        <v>Consultar  -</v>
      </c>
      <c r="S4" s="44" t="s">
        <v>43</v>
      </c>
      <c r="T4" s="44" t="s">
        <v>43</v>
      </c>
      <c r="U4" s="53" t="str">
        <f t="shared" si="6"/>
        <v>Normas-key_4</v>
      </c>
    </row>
    <row r="5" spans="1:21" ht="9" customHeight="1" x14ac:dyDescent="0.25">
      <c r="A5" s="42">
        <v>5</v>
      </c>
      <c r="B5" s="23" t="s">
        <v>42</v>
      </c>
      <c r="C5" s="22" t="s">
        <v>61</v>
      </c>
      <c r="D5" s="22" t="s">
        <v>101</v>
      </c>
      <c r="E5" s="54" t="s">
        <v>103</v>
      </c>
      <c r="F5" s="23" t="s">
        <v>94</v>
      </c>
      <c r="G5" s="55" t="s">
        <v>3</v>
      </c>
      <c r="H5" s="56" t="s">
        <v>3</v>
      </c>
      <c r="I5" s="55" t="s">
        <v>3</v>
      </c>
      <c r="J5" s="55" t="s">
        <v>3</v>
      </c>
      <c r="K5" s="55" t="s">
        <v>3</v>
      </c>
      <c r="L5" s="43" t="str">
        <f t="shared" si="7"/>
        <v>Conceitos: Tempo</v>
      </c>
      <c r="M5" s="43" t="str">
        <f t="shared" si="8"/>
        <v xml:space="preserve">Fato </v>
      </c>
      <c r="N5" s="43" t="str">
        <f t="shared" si="9"/>
        <v xml:space="preserve">Evento </v>
      </c>
      <c r="O5" s="43" t="str">
        <f t="shared" si="10"/>
        <v xml:space="preserve">EventoCalendário </v>
      </c>
      <c r="P5" s="43" t="str">
        <f t="shared" si="11"/>
        <v xml:space="preserve">Mês </v>
      </c>
      <c r="Q5" s="43" t="str">
        <f t="shared" si="4"/>
        <v>Conceitos: Tempo Fato  Evento  EventoCalendário  Mês</v>
      </c>
      <c r="R5" s="57" t="str">
        <f t="shared" si="5"/>
        <v>Consultar  -</v>
      </c>
      <c r="S5" s="44" t="s">
        <v>43</v>
      </c>
      <c r="T5" s="44" t="s">
        <v>43</v>
      </c>
      <c r="U5" s="53" t="str">
        <f t="shared" si="6"/>
        <v>Normas-key_5</v>
      </c>
    </row>
    <row r="6" spans="1:21" ht="9" customHeight="1" x14ac:dyDescent="0.25">
      <c r="A6" s="42">
        <v>6</v>
      </c>
      <c r="B6" s="23" t="s">
        <v>42</v>
      </c>
      <c r="C6" s="22" t="s">
        <v>61</v>
      </c>
      <c r="D6" s="22" t="s">
        <v>101</v>
      </c>
      <c r="E6" s="54" t="s">
        <v>103</v>
      </c>
      <c r="F6" s="23" t="s">
        <v>95</v>
      </c>
      <c r="G6" s="55" t="s">
        <v>3</v>
      </c>
      <c r="H6" s="56" t="s">
        <v>3</v>
      </c>
      <c r="I6" s="55" t="s">
        <v>3</v>
      </c>
      <c r="J6" s="55" t="s">
        <v>3</v>
      </c>
      <c r="K6" s="55" t="s">
        <v>3</v>
      </c>
      <c r="L6" s="43" t="str">
        <f t="shared" si="7"/>
        <v>Conceitos: Tempo</v>
      </c>
      <c r="M6" s="43" t="str">
        <f t="shared" si="8"/>
        <v xml:space="preserve">Fato </v>
      </c>
      <c r="N6" s="43" t="str">
        <f t="shared" si="9"/>
        <v xml:space="preserve">Evento </v>
      </c>
      <c r="O6" s="43" t="str">
        <f t="shared" si="10"/>
        <v xml:space="preserve">EventoCalendário </v>
      </c>
      <c r="P6" s="43" t="str">
        <f t="shared" si="11"/>
        <v xml:space="preserve">Semana </v>
      </c>
      <c r="Q6" s="43" t="str">
        <f t="shared" si="4"/>
        <v>Conceitos: Tempo Fato  Evento  EventoCalendário  Semana</v>
      </c>
      <c r="R6" s="57" t="str">
        <f t="shared" si="5"/>
        <v>Consultar  -</v>
      </c>
      <c r="S6" s="44" t="s">
        <v>43</v>
      </c>
      <c r="T6" s="44" t="s">
        <v>43</v>
      </c>
      <c r="U6" s="53" t="str">
        <f t="shared" si="6"/>
        <v>Normas-key_6</v>
      </c>
    </row>
    <row r="7" spans="1:21" ht="9" customHeight="1" x14ac:dyDescent="0.25">
      <c r="A7" s="42">
        <v>7</v>
      </c>
      <c r="B7" s="23" t="s">
        <v>42</v>
      </c>
      <c r="C7" s="22" t="s">
        <v>61</v>
      </c>
      <c r="D7" s="22" t="s">
        <v>101</v>
      </c>
      <c r="E7" s="54" t="s">
        <v>103</v>
      </c>
      <c r="F7" s="23" t="s">
        <v>96</v>
      </c>
      <c r="G7" s="55" t="s">
        <v>3</v>
      </c>
      <c r="H7" s="56" t="s">
        <v>3</v>
      </c>
      <c r="I7" s="55" t="s">
        <v>3</v>
      </c>
      <c r="J7" s="55" t="s">
        <v>3</v>
      </c>
      <c r="K7" s="55" t="s">
        <v>3</v>
      </c>
      <c r="L7" s="43" t="str">
        <f t="shared" si="7"/>
        <v>Conceitos: Tempo</v>
      </c>
      <c r="M7" s="43" t="str">
        <f t="shared" si="8"/>
        <v xml:space="preserve">Fato </v>
      </c>
      <c r="N7" s="43" t="str">
        <f t="shared" si="9"/>
        <v xml:space="preserve">Evento </v>
      </c>
      <c r="O7" s="43" t="str">
        <f t="shared" si="10"/>
        <v xml:space="preserve">EventoCalendário </v>
      </c>
      <c r="P7" s="43" t="str">
        <f t="shared" si="11"/>
        <v xml:space="preserve">Dia </v>
      </c>
      <c r="Q7" s="43" t="str">
        <f t="shared" si="4"/>
        <v>Conceitos: Tempo Fato  Evento  EventoCalendário  Dia</v>
      </c>
      <c r="R7" s="57" t="str">
        <f t="shared" si="5"/>
        <v>Consultar  -</v>
      </c>
      <c r="S7" s="44" t="s">
        <v>43</v>
      </c>
      <c r="T7" s="44" t="s">
        <v>43</v>
      </c>
      <c r="U7" s="53" t="str">
        <f t="shared" si="6"/>
        <v>Normas-key_7</v>
      </c>
    </row>
    <row r="8" spans="1:21" ht="9" customHeight="1" x14ac:dyDescent="0.25">
      <c r="A8" s="42">
        <v>8</v>
      </c>
      <c r="B8" s="23" t="s">
        <v>42</v>
      </c>
      <c r="C8" s="22" t="s">
        <v>61</v>
      </c>
      <c r="D8" s="22" t="s">
        <v>101</v>
      </c>
      <c r="E8" s="54" t="s">
        <v>102</v>
      </c>
      <c r="F8" s="23" t="s">
        <v>97</v>
      </c>
      <c r="G8" s="55" t="s">
        <v>3</v>
      </c>
      <c r="H8" s="56" t="s">
        <v>3</v>
      </c>
      <c r="I8" s="55" t="s">
        <v>3</v>
      </c>
      <c r="J8" s="55" t="s">
        <v>3</v>
      </c>
      <c r="K8" s="55" t="s">
        <v>3</v>
      </c>
      <c r="L8" s="43" t="str">
        <f t="shared" si="7"/>
        <v>Conceitos: Tempo</v>
      </c>
      <c r="M8" s="43" t="str">
        <f t="shared" si="8"/>
        <v xml:space="preserve">Fato </v>
      </c>
      <c r="N8" s="43" t="str">
        <f t="shared" si="9"/>
        <v xml:space="preserve">Evento </v>
      </c>
      <c r="O8" s="43" t="str">
        <f t="shared" si="10"/>
        <v xml:space="preserve">EventoHorário </v>
      </c>
      <c r="P8" s="43" t="str">
        <f t="shared" si="11"/>
        <v xml:space="preserve">Hora </v>
      </c>
      <c r="Q8" s="43" t="str">
        <f t="shared" si="4"/>
        <v>Conceitos: Tempo Fato  Evento  EventoHorário  Hora</v>
      </c>
      <c r="R8" s="57" t="str">
        <f t="shared" si="5"/>
        <v>Consultar  -</v>
      </c>
      <c r="S8" s="44" t="s">
        <v>43</v>
      </c>
      <c r="T8" s="44" t="s">
        <v>43</v>
      </c>
      <c r="U8" s="53" t="str">
        <f t="shared" si="6"/>
        <v>Normas-key_8</v>
      </c>
    </row>
    <row r="9" spans="1:21" ht="9" customHeight="1" x14ac:dyDescent="0.25">
      <c r="A9" s="42">
        <v>9</v>
      </c>
      <c r="B9" s="23" t="s">
        <v>42</v>
      </c>
      <c r="C9" s="22" t="s">
        <v>61</v>
      </c>
      <c r="D9" s="22" t="s">
        <v>101</v>
      </c>
      <c r="E9" s="54" t="s">
        <v>102</v>
      </c>
      <c r="F9" s="23" t="s">
        <v>98</v>
      </c>
      <c r="G9" s="55" t="s">
        <v>3</v>
      </c>
      <c r="H9" s="56" t="s">
        <v>3</v>
      </c>
      <c r="I9" s="55" t="s">
        <v>3</v>
      </c>
      <c r="J9" s="55" t="s">
        <v>3</v>
      </c>
      <c r="K9" s="55" t="s">
        <v>3</v>
      </c>
      <c r="L9" s="43" t="str">
        <f t="shared" si="7"/>
        <v>Conceitos: Tempo</v>
      </c>
      <c r="M9" s="43" t="str">
        <f t="shared" si="8"/>
        <v xml:space="preserve">Fato </v>
      </c>
      <c r="N9" s="43" t="str">
        <f t="shared" si="9"/>
        <v xml:space="preserve">Evento </v>
      </c>
      <c r="O9" s="43" t="str">
        <f t="shared" si="10"/>
        <v xml:space="preserve">EventoHorário </v>
      </c>
      <c r="P9" s="43" t="str">
        <f t="shared" si="11"/>
        <v xml:space="preserve">Minuto </v>
      </c>
      <c r="Q9" s="43" t="str">
        <f t="shared" si="4"/>
        <v>Conceitos: Tempo Fato  Evento  EventoHorário  Minuto</v>
      </c>
      <c r="R9" s="57" t="str">
        <f t="shared" si="5"/>
        <v>Consultar  -</v>
      </c>
      <c r="S9" s="44" t="s">
        <v>43</v>
      </c>
      <c r="T9" s="44" t="s">
        <v>43</v>
      </c>
      <c r="U9" s="53" t="str">
        <f t="shared" si="6"/>
        <v>Normas-key_9</v>
      </c>
    </row>
    <row r="10" spans="1:21" ht="9" customHeight="1" x14ac:dyDescent="0.25">
      <c r="A10" s="42">
        <v>10</v>
      </c>
      <c r="B10" s="23" t="s">
        <v>42</v>
      </c>
      <c r="C10" s="22" t="s">
        <v>61</v>
      </c>
      <c r="D10" s="22" t="s">
        <v>101</v>
      </c>
      <c r="E10" s="54" t="s">
        <v>102</v>
      </c>
      <c r="F10" s="23" t="s">
        <v>99</v>
      </c>
      <c r="G10" s="55" t="s">
        <v>3</v>
      </c>
      <c r="H10" s="56" t="s">
        <v>3</v>
      </c>
      <c r="I10" s="55" t="s">
        <v>3</v>
      </c>
      <c r="J10" s="55" t="s">
        <v>3</v>
      </c>
      <c r="K10" s="55" t="s">
        <v>3</v>
      </c>
      <c r="L10" s="43" t="str">
        <f t="shared" si="7"/>
        <v>Conceitos: Tempo</v>
      </c>
      <c r="M10" s="43" t="str">
        <f t="shared" si="8"/>
        <v xml:space="preserve">Fato </v>
      </c>
      <c r="N10" s="43" t="str">
        <f t="shared" si="9"/>
        <v xml:space="preserve">Evento </v>
      </c>
      <c r="O10" s="43" t="str">
        <f t="shared" si="10"/>
        <v xml:space="preserve">EventoHorário </v>
      </c>
      <c r="P10" s="43" t="str">
        <f t="shared" si="11"/>
        <v xml:space="preserve">Segundo </v>
      </c>
      <c r="Q10" s="43" t="str">
        <f t="shared" si="4"/>
        <v>Conceitos: Tempo Fato  Evento  EventoHorário  Segundo</v>
      </c>
      <c r="R10" s="57" t="str">
        <f t="shared" si="5"/>
        <v>Consultar  -</v>
      </c>
      <c r="S10" s="44" t="s">
        <v>43</v>
      </c>
      <c r="T10" s="44" t="s">
        <v>43</v>
      </c>
      <c r="U10" s="53" t="str">
        <f t="shared" si="6"/>
        <v>Normas-key_10</v>
      </c>
    </row>
    <row r="11" spans="1:21" s="58" customFormat="1" ht="9" customHeight="1" x14ac:dyDescent="0.25">
      <c r="A11" s="42">
        <v>11</v>
      </c>
      <c r="B11" s="23" t="s">
        <v>42</v>
      </c>
      <c r="C11" s="22" t="s">
        <v>61</v>
      </c>
      <c r="D11" s="22" t="s">
        <v>101</v>
      </c>
      <c r="E11" s="54" t="s">
        <v>102</v>
      </c>
      <c r="F11" s="23" t="s">
        <v>100</v>
      </c>
      <c r="G11" s="55" t="s">
        <v>3</v>
      </c>
      <c r="H11" s="56" t="s">
        <v>3</v>
      </c>
      <c r="I11" s="55" t="s">
        <v>3</v>
      </c>
      <c r="J11" s="55" t="s">
        <v>3</v>
      </c>
      <c r="K11" s="55" t="s">
        <v>3</v>
      </c>
      <c r="L11" s="43" t="str">
        <f t="shared" si="7"/>
        <v>Conceitos: Tempo</v>
      </c>
      <c r="M11" s="43" t="str">
        <f t="shared" si="8"/>
        <v xml:space="preserve">Fato </v>
      </c>
      <c r="N11" s="43" t="str">
        <f t="shared" si="9"/>
        <v xml:space="preserve">Evento </v>
      </c>
      <c r="O11" s="43" t="str">
        <f t="shared" si="10"/>
        <v xml:space="preserve">EventoHorário </v>
      </c>
      <c r="P11" s="43" t="str">
        <f t="shared" si="11"/>
        <v xml:space="preserve">Milisegundo </v>
      </c>
      <c r="Q11" s="43" t="str">
        <f t="shared" si="4"/>
        <v>Conceitos: Tempo Fato  Evento  EventoHorário  Milisegundo</v>
      </c>
      <c r="R11" s="57" t="str">
        <f t="shared" si="5"/>
        <v>Consultar  -</v>
      </c>
      <c r="S11" s="44" t="s">
        <v>43</v>
      </c>
      <c r="T11" s="44" t="s">
        <v>43</v>
      </c>
      <c r="U11" s="53" t="str">
        <f t="shared" ref="U11:U15" si="12">_xlfn.CONCAT("Normas-key_",A11)</f>
        <v>Normas-key_11</v>
      </c>
    </row>
    <row r="12" spans="1:21" ht="9" customHeight="1" x14ac:dyDescent="0.25">
      <c r="A12" s="42">
        <v>12</v>
      </c>
      <c r="B12" s="23" t="s">
        <v>42</v>
      </c>
      <c r="C12" s="22" t="s">
        <v>61</v>
      </c>
      <c r="D12" s="22" t="s">
        <v>101</v>
      </c>
      <c r="E12" s="22" t="s">
        <v>62</v>
      </c>
      <c r="F12" s="23" t="s">
        <v>114</v>
      </c>
      <c r="G12" s="31" t="s">
        <v>3</v>
      </c>
      <c r="H12" s="35" t="s">
        <v>3</v>
      </c>
      <c r="I12" s="31" t="s">
        <v>3</v>
      </c>
      <c r="J12" s="31" t="s">
        <v>3</v>
      </c>
      <c r="K12" s="31" t="s">
        <v>3</v>
      </c>
      <c r="L12" s="43" t="str">
        <f t="shared" ref="L12" si="13">_xlfn.CONCAT("Conceitos: ", B12)</f>
        <v>Conceitos: Tempo</v>
      </c>
      <c r="M12" s="43" t="str">
        <f t="shared" ref="M12" si="14">_xlfn.CONCAT(C12," ")</f>
        <v xml:space="preserve">Fato </v>
      </c>
      <c r="N12" s="43" t="str">
        <f t="shared" ref="N12" si="15">_xlfn.CONCAT(D12," ")</f>
        <v xml:space="preserve">Evento </v>
      </c>
      <c r="O12" s="43" t="str">
        <f t="shared" ref="O12" si="16">_xlfn.CONCAT(E12," ")</f>
        <v xml:space="preserve">Etapa </v>
      </c>
      <c r="P12" s="43" t="str">
        <f t="shared" ref="P12" si="17">_xlfn.CONCAT(F12," ")</f>
        <v xml:space="preserve">deIdeação </v>
      </c>
      <c r="Q12" s="43" t="str">
        <f t="shared" ref="Q12" si="18">_xlfn.CONCAT(SUBSTITUTE(L12, "null", " ")," ",SUBSTITUTE(M12, "null", " ")," ",SUBSTITUTE(N12, "null", " ")," ",SUBSTITUTE(O12, "null", " ")," ", SUBSTITUTE(F12, "null", " "))</f>
        <v>Conceitos: Tempo Fato  Evento  Etapa  deIdeação</v>
      </c>
      <c r="R12" s="57" t="str">
        <f t="shared" si="5"/>
        <v>Consultar  -</v>
      </c>
      <c r="S12" s="44" t="s">
        <v>43</v>
      </c>
      <c r="T12" s="44" t="s">
        <v>43</v>
      </c>
      <c r="U12" s="53" t="str">
        <f t="shared" ref="U12" si="19">_xlfn.CONCAT("Normas-key_",A12)</f>
        <v>Normas-key_12</v>
      </c>
    </row>
    <row r="13" spans="1:21" ht="9" customHeight="1" x14ac:dyDescent="0.25">
      <c r="A13" s="42">
        <v>13</v>
      </c>
      <c r="B13" s="23" t="s">
        <v>42</v>
      </c>
      <c r="C13" s="22" t="s">
        <v>61</v>
      </c>
      <c r="D13" s="22" t="s">
        <v>101</v>
      </c>
      <c r="E13" s="22" t="s">
        <v>62</v>
      </c>
      <c r="F13" s="23" t="s">
        <v>113</v>
      </c>
      <c r="G13" s="31" t="s">
        <v>3</v>
      </c>
      <c r="H13" s="35" t="s">
        <v>3</v>
      </c>
      <c r="I13" s="31" t="s">
        <v>3</v>
      </c>
      <c r="J13" s="31" t="s">
        <v>3</v>
      </c>
      <c r="K13" s="31" t="s">
        <v>3</v>
      </c>
      <c r="L13" s="43" t="str">
        <f t="shared" si="7"/>
        <v>Conceitos: Tempo</v>
      </c>
      <c r="M13" s="43" t="str">
        <f t="shared" si="8"/>
        <v xml:space="preserve">Fato </v>
      </c>
      <c r="N13" s="43" t="str">
        <f t="shared" si="9"/>
        <v xml:space="preserve">Evento </v>
      </c>
      <c r="O13" s="43" t="str">
        <f t="shared" si="10"/>
        <v xml:space="preserve">Etapa </v>
      </c>
      <c r="P13" s="43" t="str">
        <f t="shared" si="11"/>
        <v xml:space="preserve">deProjetação </v>
      </c>
      <c r="Q13" s="43" t="str">
        <f t="shared" si="4"/>
        <v>Conceitos: Tempo Fato  Evento  Etapa  deProjetação</v>
      </c>
      <c r="R13" s="57" t="str">
        <f t="shared" ref="R13" si="20">_xlfn.CONCAT("Consultar  ",S13)</f>
        <v>Consultar  -</v>
      </c>
      <c r="S13" s="44" t="s">
        <v>43</v>
      </c>
      <c r="T13" s="44" t="s">
        <v>43</v>
      </c>
      <c r="U13" s="53" t="str">
        <f t="shared" si="12"/>
        <v>Normas-key_13</v>
      </c>
    </row>
    <row r="14" spans="1:21" ht="9" customHeight="1" x14ac:dyDescent="0.25">
      <c r="A14" s="42">
        <v>14</v>
      </c>
      <c r="B14" s="23" t="s">
        <v>42</v>
      </c>
      <c r="C14" s="22" t="s">
        <v>61</v>
      </c>
      <c r="D14" s="22" t="s">
        <v>101</v>
      </c>
      <c r="E14" s="22" t="s">
        <v>62</v>
      </c>
      <c r="F14" s="23" t="s">
        <v>111</v>
      </c>
      <c r="G14" s="31" t="s">
        <v>3</v>
      </c>
      <c r="H14" s="35" t="s">
        <v>3</v>
      </c>
      <c r="I14" s="31" t="s">
        <v>3</v>
      </c>
      <c r="J14" s="31" t="s">
        <v>3</v>
      </c>
      <c r="K14" s="31" t="s">
        <v>3</v>
      </c>
      <c r="L14" s="43" t="str">
        <f t="shared" ref="L14" si="21">_xlfn.CONCAT("Conceitos: ", B14)</f>
        <v>Conceitos: Tempo</v>
      </c>
      <c r="M14" s="43" t="str">
        <f t="shared" ref="M14" si="22">_xlfn.CONCAT(C14," ")</f>
        <v xml:space="preserve">Fato </v>
      </c>
      <c r="N14" s="43" t="str">
        <f t="shared" ref="N14" si="23">_xlfn.CONCAT(D14," ")</f>
        <v xml:space="preserve">Evento </v>
      </c>
      <c r="O14" s="43" t="str">
        <f t="shared" ref="O14" si="24">_xlfn.CONCAT(E14," ")</f>
        <v xml:space="preserve">Etapa </v>
      </c>
      <c r="P14" s="43" t="str">
        <f t="shared" ref="P14" si="25">_xlfn.CONCAT(F14," ")</f>
        <v xml:space="preserve">deSimulação </v>
      </c>
      <c r="Q14" s="43" t="str">
        <f t="shared" ref="Q14" si="26">_xlfn.CONCAT(SUBSTITUTE(L14, "null", " ")," ",SUBSTITUTE(M14, "null", " ")," ",SUBSTITUTE(N14, "null", " ")," ",SUBSTITUTE(O14, "null", " ")," ", SUBSTITUTE(F14, "null", " "))</f>
        <v>Conceitos: Tempo Fato  Evento  Etapa  deSimulação</v>
      </c>
      <c r="R14" s="57" t="str">
        <f t="shared" si="5"/>
        <v>Consultar  -</v>
      </c>
      <c r="S14" s="44" t="s">
        <v>43</v>
      </c>
      <c r="T14" s="44" t="s">
        <v>43</v>
      </c>
      <c r="U14" s="53" t="str">
        <f t="shared" ref="U14" si="27">_xlfn.CONCAT("Normas-key_",A14)</f>
        <v>Normas-key_14</v>
      </c>
    </row>
    <row r="15" spans="1:21" ht="9" customHeight="1" x14ac:dyDescent="0.25">
      <c r="A15" s="42">
        <v>15</v>
      </c>
      <c r="B15" s="23" t="s">
        <v>42</v>
      </c>
      <c r="C15" s="22" t="s">
        <v>61</v>
      </c>
      <c r="D15" s="22" t="s">
        <v>101</v>
      </c>
      <c r="E15" s="22" t="s">
        <v>62</v>
      </c>
      <c r="F15" s="23" t="s">
        <v>112</v>
      </c>
      <c r="G15" s="31" t="s">
        <v>3</v>
      </c>
      <c r="H15" s="35" t="s">
        <v>3</v>
      </c>
      <c r="I15" s="31" t="s">
        <v>3</v>
      </c>
      <c r="J15" s="31" t="s">
        <v>3</v>
      </c>
      <c r="K15" s="31" t="s">
        <v>3</v>
      </c>
      <c r="L15" s="43" t="str">
        <f t="shared" si="7"/>
        <v>Conceitos: Tempo</v>
      </c>
      <c r="M15" s="43" t="str">
        <f t="shared" si="8"/>
        <v xml:space="preserve">Fato </v>
      </c>
      <c r="N15" s="43" t="str">
        <f t="shared" si="9"/>
        <v xml:space="preserve">Evento </v>
      </c>
      <c r="O15" s="43" t="str">
        <f t="shared" si="10"/>
        <v xml:space="preserve">Etapa </v>
      </c>
      <c r="P15" s="43" t="str">
        <f t="shared" si="11"/>
        <v xml:space="preserve">dePlanejamento </v>
      </c>
      <c r="Q15" s="43" t="str">
        <f t="shared" si="4"/>
        <v>Conceitos: Tempo Fato  Evento  Etapa  dePlanejamento</v>
      </c>
      <c r="R15" s="57" t="str">
        <f t="shared" si="5"/>
        <v>Consultar  -</v>
      </c>
      <c r="S15" s="44" t="s">
        <v>43</v>
      </c>
      <c r="T15" s="44" t="s">
        <v>43</v>
      </c>
      <c r="U15" s="53" t="str">
        <f t="shared" si="12"/>
        <v>Normas-key_15</v>
      </c>
    </row>
    <row r="16" spans="1:21" ht="9" customHeight="1" x14ac:dyDescent="0.25">
      <c r="A16" s="42">
        <v>16</v>
      </c>
      <c r="B16" s="23" t="s">
        <v>42</v>
      </c>
      <c r="C16" s="22" t="s">
        <v>61</v>
      </c>
      <c r="D16" s="22" t="s">
        <v>101</v>
      </c>
      <c r="E16" s="22" t="s">
        <v>62</v>
      </c>
      <c r="F16" s="23" t="s">
        <v>115</v>
      </c>
      <c r="G16" s="31" t="s">
        <v>3</v>
      </c>
      <c r="H16" s="35" t="s">
        <v>3</v>
      </c>
      <c r="I16" s="31" t="s">
        <v>3</v>
      </c>
      <c r="J16" s="31" t="s">
        <v>3</v>
      </c>
      <c r="K16" s="31" t="s">
        <v>3</v>
      </c>
      <c r="L16" s="43" t="str">
        <f t="shared" si="7"/>
        <v>Conceitos: Tempo</v>
      </c>
      <c r="M16" s="43" t="str">
        <f t="shared" si="8"/>
        <v xml:space="preserve">Fato </v>
      </c>
      <c r="N16" s="43" t="str">
        <f t="shared" si="9"/>
        <v xml:space="preserve">Evento </v>
      </c>
      <c r="O16" s="43" t="str">
        <f t="shared" si="10"/>
        <v xml:space="preserve">Etapa </v>
      </c>
      <c r="P16" s="43" t="str">
        <f t="shared" si="11"/>
        <v xml:space="preserve">deExecução </v>
      </c>
      <c r="Q16" s="43" t="str">
        <f t="shared" si="4"/>
        <v>Conceitos: Tempo Fato  Evento  Etapa  deExecução</v>
      </c>
      <c r="R16" s="57" t="str">
        <f t="shared" si="5"/>
        <v>Consultar  -</v>
      </c>
      <c r="S16" s="44" t="s">
        <v>43</v>
      </c>
      <c r="T16" s="44" t="s">
        <v>43</v>
      </c>
      <c r="U16" s="53" t="str">
        <f>_xlfn.CONCAT("Normas-key_",A16)</f>
        <v>Normas-key_16</v>
      </c>
    </row>
    <row r="17" spans="1:21" ht="9" customHeight="1" x14ac:dyDescent="0.25">
      <c r="A17" s="42">
        <v>17</v>
      </c>
      <c r="B17" s="23" t="s">
        <v>42</v>
      </c>
      <c r="C17" s="22" t="s">
        <v>61</v>
      </c>
      <c r="D17" s="22" t="s">
        <v>101</v>
      </c>
      <c r="E17" s="22" t="s">
        <v>62</v>
      </c>
      <c r="F17" s="23" t="s">
        <v>116</v>
      </c>
      <c r="G17" s="31" t="s">
        <v>3</v>
      </c>
      <c r="H17" s="35" t="s">
        <v>3</v>
      </c>
      <c r="I17" s="31" t="s">
        <v>3</v>
      </c>
      <c r="J17" s="31" t="s">
        <v>3</v>
      </c>
      <c r="K17" s="31" t="s">
        <v>3</v>
      </c>
      <c r="L17" s="43" t="str">
        <f t="shared" si="7"/>
        <v>Conceitos: Tempo</v>
      </c>
      <c r="M17" s="43" t="str">
        <f t="shared" si="8"/>
        <v xml:space="preserve">Fato </v>
      </c>
      <c r="N17" s="43" t="str">
        <f t="shared" si="9"/>
        <v xml:space="preserve">Evento </v>
      </c>
      <c r="O17" s="43" t="str">
        <f t="shared" si="10"/>
        <v xml:space="preserve">Etapa </v>
      </c>
      <c r="P17" s="43" t="str">
        <f t="shared" si="11"/>
        <v xml:space="preserve">deOperação </v>
      </c>
      <c r="Q17" s="43" t="str">
        <f t="shared" si="4"/>
        <v>Conceitos: Tempo Fato  Evento  Etapa  deOperação</v>
      </c>
      <c r="R17" s="57" t="str">
        <f t="shared" si="5"/>
        <v>Consultar  -</v>
      </c>
      <c r="S17" s="44" t="s">
        <v>43</v>
      </c>
      <c r="T17" s="44" t="s">
        <v>43</v>
      </c>
      <c r="U17" s="53" t="str">
        <f>_xlfn.CONCAT("Normas-key_",A17)</f>
        <v>Normas-key_17</v>
      </c>
    </row>
    <row r="24" spans="1:21" ht="9" customHeight="1" x14ac:dyDescent="0.25">
      <c r="G24" s="13"/>
    </row>
  </sheetData>
  <phoneticPr fontId="1" type="noConversion"/>
  <conditionalFormatting sqref="F1">
    <cfRule type="duplicateValues" dxfId="22" priority="23"/>
    <cfRule type="duplicateValues" dxfId="21" priority="24"/>
  </conditionalFormatting>
  <conditionalFormatting sqref="F18:F1048576 F1 G24">
    <cfRule type="duplicateValues" dxfId="20" priority="14"/>
    <cfRule type="duplicateValues" dxfId="19" priority="15"/>
    <cfRule type="duplicateValues" dxfId="18" priority="16"/>
    <cfRule type="duplicateValues" dxfId="17" priority="17"/>
    <cfRule type="duplicateValues" dxfId="16" priority="18"/>
    <cfRule type="duplicateValues" dxfId="15" priority="20"/>
    <cfRule type="duplicateValues" dxfId="14" priority="21"/>
    <cfRule type="duplicateValues" dxfId="13" priority="22"/>
  </conditionalFormatting>
  <conditionalFormatting sqref="F18:F1048576 F1">
    <cfRule type="duplicateValues" dxfId="12" priority="1"/>
  </conditionalFormatting>
  <conditionalFormatting sqref="G18:G23 H18:K24 G25:K1048576 G1:K17">
    <cfRule type="cellIs" dxfId="11" priority="13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2:P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5"/>
  <sheetViews>
    <sheetView tabSelected="1" zoomScale="160" zoomScaleNormal="160" workbookViewId="0">
      <pane ySplit="1" topLeftCell="A2" activePane="bottomLeft" state="frozen"/>
      <selection activeCell="B22" sqref="B22"/>
      <selection pane="bottomLeft" activeCell="O18" sqref="O18"/>
    </sheetView>
  </sheetViews>
  <sheetFormatPr baseColWidth="10" defaultColWidth="11.140625" defaultRowHeight="9" customHeight="1" x14ac:dyDescent="0.25"/>
  <cols>
    <col min="1" max="1" width="3.7109375" style="24" customWidth="1"/>
    <col min="2" max="2" width="7.140625" style="25" customWidth="1"/>
    <col min="3" max="3" width="7.85546875" style="25" customWidth="1"/>
    <col min="4" max="4" width="8.28515625" style="24" customWidth="1"/>
    <col min="5" max="5" width="7.42578125" style="25" customWidth="1"/>
    <col min="6" max="6" width="9.28515625" style="25" customWidth="1"/>
    <col min="7" max="7" width="7.5703125" style="24" bestFit="1" customWidth="1"/>
    <col min="8" max="8" width="7.7109375" style="24" bestFit="1" customWidth="1"/>
    <col min="9" max="9" width="7.140625" style="24" bestFit="1" customWidth="1"/>
    <col min="10" max="10" width="7.42578125" style="24" bestFit="1" customWidth="1"/>
    <col min="11" max="11" width="8.28515625" style="24" customWidth="1"/>
    <col min="12" max="12" width="7.28515625" style="24" bestFit="1" customWidth="1"/>
    <col min="13" max="13" width="7.140625" style="24" bestFit="1" customWidth="1"/>
    <col min="14" max="14" width="7.7109375" style="24" bestFit="1" customWidth="1"/>
    <col min="15" max="15" width="8.7109375" style="24" bestFit="1" customWidth="1"/>
    <col min="16" max="16" width="6" style="25" bestFit="1" customWidth="1"/>
    <col min="17" max="17" width="5.7109375" style="25" bestFit="1" customWidth="1"/>
    <col min="18" max="18" width="33.42578125" style="25" bestFit="1" customWidth="1"/>
    <col min="19" max="19" width="11.28515625" style="25" customWidth="1"/>
    <col min="20" max="20" width="7.5703125" style="25" bestFit="1" customWidth="1"/>
    <col min="21" max="21" width="30.42578125" style="25" customWidth="1"/>
    <col min="22" max="22" width="12.5703125" style="25" customWidth="1"/>
    <col min="23" max="16384" width="11.140625" style="13"/>
  </cols>
  <sheetData>
    <row r="1" spans="1:22" s="4" customFormat="1" ht="33.75" customHeight="1" x14ac:dyDescent="0.25">
      <c r="A1" s="3" t="s">
        <v>24</v>
      </c>
      <c r="B1" s="59" t="s">
        <v>65</v>
      </c>
      <c r="C1" s="59" t="s">
        <v>66</v>
      </c>
      <c r="D1" s="59" t="s">
        <v>67</v>
      </c>
      <c r="E1" s="59" t="s">
        <v>68</v>
      </c>
      <c r="F1" s="59" t="s">
        <v>69</v>
      </c>
      <c r="G1" s="59" t="s">
        <v>70</v>
      </c>
      <c r="H1" s="59" t="s">
        <v>71</v>
      </c>
      <c r="I1" s="59" t="s">
        <v>72</v>
      </c>
      <c r="J1" s="59" t="s">
        <v>73</v>
      </c>
      <c r="K1" s="59" t="s">
        <v>74</v>
      </c>
      <c r="L1" s="59" t="s">
        <v>75</v>
      </c>
      <c r="M1" s="59" t="s">
        <v>76</v>
      </c>
      <c r="N1" s="59" t="s">
        <v>77</v>
      </c>
      <c r="O1" s="59" t="s">
        <v>78</v>
      </c>
      <c r="P1" s="59" t="s">
        <v>79</v>
      </c>
      <c r="Q1" s="59" t="s">
        <v>80</v>
      </c>
      <c r="R1" s="59" t="s">
        <v>85</v>
      </c>
      <c r="S1" s="59" t="s">
        <v>84</v>
      </c>
      <c r="T1" s="59" t="s">
        <v>81</v>
      </c>
      <c r="U1" s="59" t="s">
        <v>83</v>
      </c>
      <c r="V1" s="60" t="s">
        <v>82</v>
      </c>
    </row>
    <row r="2" spans="1:22" ht="9" customHeight="1" x14ac:dyDescent="0.25">
      <c r="A2" s="3">
        <v>2</v>
      </c>
      <c r="B2" s="5" t="s">
        <v>25</v>
      </c>
      <c r="C2" s="5" t="str">
        <f t="shared" ref="C2:C3" si="0">F2</f>
        <v>de.tempos</v>
      </c>
      <c r="D2" s="50" t="s">
        <v>0</v>
      </c>
      <c r="E2" s="6" t="s">
        <v>26</v>
      </c>
      <c r="F2" s="6" t="s">
        <v>44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8" t="s">
        <v>42</v>
      </c>
      <c r="Q2" s="8" t="s">
        <v>101</v>
      </c>
      <c r="R2" s="9" t="str">
        <f t="shared" ref="R2:R10" si="1">_xlfn.CONCAT("Propriedade: ",  F2, "    Domínio: ", P2, "     Range: ", Q2)</f>
        <v>Propriedade: de.tempos    Domínio: Tempo     Range: Evento</v>
      </c>
      <c r="S2" s="9" t="str">
        <f t="shared" ref="S2:S6" si="2">_xlfn.CONCAT("Valor:  ", C2)</f>
        <v>Valor:  de.tempos</v>
      </c>
      <c r="T2" s="10" t="s">
        <v>3</v>
      </c>
      <c r="U2" s="11" t="str">
        <f t="shared" ref="U2:U4" si="3">_xlfn.CONCAT("Refere-se a propriedade  ",F2, "  &gt;  ",C2)</f>
        <v>Refere-se a propriedade  de.tempos  &gt;  de.tempos</v>
      </c>
      <c r="V2" s="12" t="str">
        <f t="shared" ref="V2:V4" si="4">C2</f>
        <v>de.tempos</v>
      </c>
    </row>
    <row r="3" spans="1:22" ht="9" customHeight="1" x14ac:dyDescent="0.25">
      <c r="A3" s="3">
        <v>3</v>
      </c>
      <c r="B3" s="14" t="str">
        <f>E3</f>
        <v>de.tempos</v>
      </c>
      <c r="C3" s="14" t="str">
        <f t="shared" si="0"/>
        <v>eventos</v>
      </c>
      <c r="D3" s="51" t="s">
        <v>0</v>
      </c>
      <c r="E3" s="15" t="str">
        <f>F2</f>
        <v>de.tempos</v>
      </c>
      <c r="F3" s="16" t="s">
        <v>110</v>
      </c>
      <c r="G3" s="17" t="s">
        <v>3</v>
      </c>
      <c r="H3" s="17" t="s">
        <v>3</v>
      </c>
      <c r="I3" s="17" t="s">
        <v>3</v>
      </c>
      <c r="J3" s="17" t="s">
        <v>3</v>
      </c>
      <c r="K3" s="17" t="s">
        <v>3</v>
      </c>
      <c r="L3" s="17" t="s">
        <v>3</v>
      </c>
      <c r="M3" s="17" t="s">
        <v>3</v>
      </c>
      <c r="N3" s="17" t="s">
        <v>3</v>
      </c>
      <c r="O3" s="17" t="s">
        <v>3</v>
      </c>
      <c r="P3" s="18" t="str">
        <f t="shared" ref="P3:P10" si="5">P2</f>
        <v>Tempo</v>
      </c>
      <c r="Q3" s="18" t="str">
        <f t="shared" ref="Q3:Q10" si="6">Q2</f>
        <v>Evento</v>
      </c>
      <c r="R3" s="9" t="str">
        <f t="shared" si="1"/>
        <v>Propriedade: eventos    Domínio: Tempo     Range: Evento</v>
      </c>
      <c r="S3" s="9" t="str">
        <f t="shared" si="2"/>
        <v>Valor:  eventos</v>
      </c>
      <c r="T3" s="10" t="s">
        <v>3</v>
      </c>
      <c r="U3" s="11" t="str">
        <f t="shared" si="3"/>
        <v>Refere-se a propriedade  eventos  &gt;  eventos</v>
      </c>
      <c r="V3" s="12" t="str">
        <f t="shared" si="4"/>
        <v>eventos</v>
      </c>
    </row>
    <row r="4" spans="1:22" ht="9" customHeight="1" x14ac:dyDescent="0.25">
      <c r="A4" s="3">
        <v>4</v>
      </c>
      <c r="B4" s="19" t="str">
        <f>E4</f>
        <v>eventos</v>
      </c>
      <c r="C4" s="1" t="str">
        <f>MID(F4,FIND(".",F4,1)+1,100)</f>
        <v>duração</v>
      </c>
      <c r="D4" s="52" t="s">
        <v>90</v>
      </c>
      <c r="E4" s="2" t="str">
        <f>F3</f>
        <v>eventos</v>
      </c>
      <c r="F4" s="20" t="s">
        <v>45</v>
      </c>
      <c r="G4" s="21" t="s">
        <v>46</v>
      </c>
      <c r="H4" s="21" t="s">
        <v>3</v>
      </c>
      <c r="I4" s="21" t="s">
        <v>3</v>
      </c>
      <c r="J4" s="21" t="s">
        <v>3</v>
      </c>
      <c r="K4" s="21" t="s">
        <v>3</v>
      </c>
      <c r="L4" s="21" t="s">
        <v>3</v>
      </c>
      <c r="M4" s="21" t="s">
        <v>3</v>
      </c>
      <c r="N4" s="21" t="s">
        <v>3</v>
      </c>
      <c r="O4" s="21" t="s">
        <v>3</v>
      </c>
      <c r="P4" s="18" t="str">
        <f t="shared" si="5"/>
        <v>Tempo</v>
      </c>
      <c r="Q4" s="18" t="str">
        <f t="shared" si="6"/>
        <v>Evento</v>
      </c>
      <c r="R4" s="9" t="str">
        <f t="shared" si="1"/>
        <v>Propriedade: tem.duração    Domínio: Tempo     Range: Evento</v>
      </c>
      <c r="S4" s="9" t="str">
        <f t="shared" si="2"/>
        <v>Valor:  duração</v>
      </c>
      <c r="T4" s="10" t="s">
        <v>3</v>
      </c>
      <c r="U4" s="11" t="str">
        <f t="shared" si="3"/>
        <v>Refere-se a propriedade  tem.duração  &gt;  duração</v>
      </c>
      <c r="V4" s="12" t="str">
        <f t="shared" si="4"/>
        <v>duração</v>
      </c>
    </row>
    <row r="5" spans="1:22" ht="9" customHeight="1" x14ac:dyDescent="0.25">
      <c r="A5" s="3">
        <v>5</v>
      </c>
      <c r="B5" s="19" t="str">
        <f t="shared" ref="B5:B7" si="7">E5</f>
        <v>eventos</v>
      </c>
      <c r="C5" s="1" t="str">
        <f t="shared" ref="C5:C7" si="8">MID(F5,FIND(".",F5,1)+1,100)</f>
        <v>início</v>
      </c>
      <c r="D5" s="52" t="s">
        <v>90</v>
      </c>
      <c r="E5" s="2" t="str">
        <f>E4</f>
        <v>eventos</v>
      </c>
      <c r="F5" s="20" t="s">
        <v>63</v>
      </c>
      <c r="G5" s="21" t="s">
        <v>46</v>
      </c>
      <c r="H5" s="21" t="s">
        <v>3</v>
      </c>
      <c r="I5" s="21" t="s">
        <v>3</v>
      </c>
      <c r="J5" s="21" t="s">
        <v>3</v>
      </c>
      <c r="K5" s="21" t="s">
        <v>3</v>
      </c>
      <c r="L5" s="21" t="s">
        <v>3</v>
      </c>
      <c r="M5" s="21" t="s">
        <v>3</v>
      </c>
      <c r="N5" s="21" t="s">
        <v>3</v>
      </c>
      <c r="O5" s="21" t="s">
        <v>3</v>
      </c>
      <c r="P5" s="18" t="str">
        <f t="shared" si="5"/>
        <v>Tempo</v>
      </c>
      <c r="Q5" s="18" t="str">
        <f t="shared" si="6"/>
        <v>Evento</v>
      </c>
      <c r="R5" s="9" t="str">
        <f t="shared" si="1"/>
        <v>Propriedade: tem.início    Domínio: Tempo     Range: Evento</v>
      </c>
      <c r="S5" s="9" t="str">
        <f t="shared" si="2"/>
        <v>Valor:  início</v>
      </c>
      <c r="T5" s="10" t="s">
        <v>3</v>
      </c>
      <c r="U5" s="11" t="str">
        <f>_xlfn.CONCAT("Refere-se a propriedade  ",F5, "  &gt;  ",C5)</f>
        <v>Refere-se a propriedade  tem.início  &gt;  início</v>
      </c>
      <c r="V5" s="12" t="str">
        <f>C5</f>
        <v>início</v>
      </c>
    </row>
    <row r="6" spans="1:22" ht="9" customHeight="1" x14ac:dyDescent="0.25">
      <c r="A6" s="3">
        <v>6</v>
      </c>
      <c r="B6" s="19" t="str">
        <f t="shared" si="7"/>
        <v>eventos</v>
      </c>
      <c r="C6" s="1" t="str">
        <f t="shared" si="8"/>
        <v>fim</v>
      </c>
      <c r="D6" s="52" t="s">
        <v>90</v>
      </c>
      <c r="E6" s="2" t="str">
        <f t="shared" ref="E6:E7" si="9">E5</f>
        <v>eventos</v>
      </c>
      <c r="F6" s="20" t="s">
        <v>64</v>
      </c>
      <c r="G6" s="21" t="s">
        <v>46</v>
      </c>
      <c r="H6" s="21" t="s">
        <v>3</v>
      </c>
      <c r="I6" s="21" t="s">
        <v>3</v>
      </c>
      <c r="J6" s="21" t="s">
        <v>3</v>
      </c>
      <c r="K6" s="21" t="s">
        <v>3</v>
      </c>
      <c r="L6" s="21" t="s">
        <v>3</v>
      </c>
      <c r="M6" s="21" t="s">
        <v>3</v>
      </c>
      <c r="N6" s="21" t="s">
        <v>3</v>
      </c>
      <c r="O6" s="21" t="s">
        <v>3</v>
      </c>
      <c r="P6" s="18" t="str">
        <f t="shared" si="5"/>
        <v>Tempo</v>
      </c>
      <c r="Q6" s="18" t="str">
        <f t="shared" si="6"/>
        <v>Evento</v>
      </c>
      <c r="R6" s="9" t="str">
        <f t="shared" si="1"/>
        <v>Propriedade: tem.fim    Domínio: Tempo     Range: Evento</v>
      </c>
      <c r="S6" s="9" t="str">
        <f t="shared" si="2"/>
        <v>Valor:  fim</v>
      </c>
      <c r="T6" s="10" t="s">
        <v>3</v>
      </c>
      <c r="U6" s="11" t="str">
        <f>_xlfn.CONCAT("Refere-se a propriedade  ",F6, "  &gt;  ",C6)</f>
        <v>Refere-se a propriedade  tem.fim  &gt;  fim</v>
      </c>
      <c r="V6" s="12" t="str">
        <f>C6</f>
        <v>fim</v>
      </c>
    </row>
    <row r="7" spans="1:22" ht="9" customHeight="1" x14ac:dyDescent="0.25">
      <c r="A7" s="3">
        <v>7</v>
      </c>
      <c r="B7" s="19" t="str">
        <f t="shared" si="7"/>
        <v>eventos</v>
      </c>
      <c r="C7" s="1" t="str">
        <f t="shared" si="8"/>
        <v>descrição</v>
      </c>
      <c r="D7" s="52" t="s">
        <v>0</v>
      </c>
      <c r="E7" s="2" t="str">
        <f t="shared" si="9"/>
        <v>eventos</v>
      </c>
      <c r="F7" s="20" t="s">
        <v>105</v>
      </c>
      <c r="G7" s="21" t="s">
        <v>3</v>
      </c>
      <c r="H7" s="21" t="s">
        <v>3</v>
      </c>
      <c r="I7" s="21" t="s">
        <v>3</v>
      </c>
      <c r="J7" s="21" t="s">
        <v>3</v>
      </c>
      <c r="K7" s="21" t="s">
        <v>3</v>
      </c>
      <c r="L7" s="21" t="s">
        <v>3</v>
      </c>
      <c r="M7" s="21" t="s">
        <v>3</v>
      </c>
      <c r="N7" s="21" t="s">
        <v>3</v>
      </c>
      <c r="O7" s="21" t="s">
        <v>3</v>
      </c>
      <c r="P7" s="18" t="str">
        <f t="shared" si="5"/>
        <v>Tempo</v>
      </c>
      <c r="Q7" s="18" t="str">
        <f t="shared" si="6"/>
        <v>Evento</v>
      </c>
      <c r="R7" s="9" t="str">
        <f t="shared" si="1"/>
        <v>Propriedade: tem.descrição    Domínio: Tempo     Range: Evento</v>
      </c>
      <c r="S7" s="9" t="str">
        <f t="shared" ref="S7:S10" si="10">_xlfn.CONCAT("Valor:  ", C7)</f>
        <v>Valor:  descrição</v>
      </c>
      <c r="T7" s="10" t="s">
        <v>3</v>
      </c>
      <c r="U7" s="11" t="str">
        <f t="shared" ref="U7:U10" si="11">_xlfn.CONCAT("Refere-se a propriedade  ",F7, "  &gt;  ",C7)</f>
        <v>Refere-se a propriedade  tem.descrição  &gt;  descrição</v>
      </c>
      <c r="V7" s="12" t="str">
        <f t="shared" ref="V7:V10" si="12">C7</f>
        <v>descrição</v>
      </c>
    </row>
    <row r="8" spans="1:22" ht="9" customHeight="1" x14ac:dyDescent="0.25">
      <c r="A8" s="3">
        <v>8</v>
      </c>
      <c r="B8" s="14" t="str">
        <f>E8</f>
        <v>de.tempos</v>
      </c>
      <c r="C8" s="14" t="str">
        <f>F8</f>
        <v>cronograma</v>
      </c>
      <c r="D8" s="51" t="s">
        <v>0</v>
      </c>
      <c r="E8" s="67" t="str">
        <f>E3</f>
        <v>de.tempos</v>
      </c>
      <c r="F8" s="68" t="s">
        <v>108</v>
      </c>
      <c r="G8" s="17" t="s">
        <v>3</v>
      </c>
      <c r="H8" s="17" t="s">
        <v>3</v>
      </c>
      <c r="I8" s="17" t="s">
        <v>3</v>
      </c>
      <c r="J8" s="17" t="s">
        <v>3</v>
      </c>
      <c r="K8" s="17" t="s">
        <v>3</v>
      </c>
      <c r="L8" s="17" t="s">
        <v>3</v>
      </c>
      <c r="M8" s="17" t="s">
        <v>3</v>
      </c>
      <c r="N8" s="17" t="s">
        <v>3</v>
      </c>
      <c r="O8" s="17" t="s">
        <v>3</v>
      </c>
      <c r="P8" s="18" t="str">
        <f t="shared" si="5"/>
        <v>Tempo</v>
      </c>
      <c r="Q8" s="18" t="str">
        <f t="shared" si="6"/>
        <v>Evento</v>
      </c>
      <c r="R8" s="9" t="str">
        <f t="shared" si="1"/>
        <v>Propriedade: cronograma    Domínio: Tempo     Range: Evento</v>
      </c>
      <c r="S8" s="9" t="str">
        <f t="shared" si="10"/>
        <v>Valor:  cronograma</v>
      </c>
      <c r="T8" s="10" t="s">
        <v>3</v>
      </c>
      <c r="U8" s="11" t="str">
        <f t="shared" si="11"/>
        <v>Refere-se a propriedade  cronograma  &gt;  cronograma</v>
      </c>
      <c r="V8" s="12" t="str">
        <f t="shared" si="12"/>
        <v>cronograma</v>
      </c>
    </row>
    <row r="9" spans="1:22" ht="9" customHeight="1" x14ac:dyDescent="0.25">
      <c r="A9" s="3">
        <v>9</v>
      </c>
      <c r="B9" s="19" t="str">
        <f>Tabla2[[#This Row],[SuperProp
(4)]]</f>
        <v>cronograma</v>
      </c>
      <c r="C9" s="1" t="str">
        <f t="shared" ref="C9:C11" si="13">MID(F9,FIND(".",F9,1)+1,100)</f>
        <v>depois.de</v>
      </c>
      <c r="D9" s="52" t="s">
        <v>0</v>
      </c>
      <c r="E9" s="2" t="str">
        <f>F8</f>
        <v>cronograma</v>
      </c>
      <c r="F9" s="61" t="s">
        <v>106</v>
      </c>
      <c r="G9" s="21" t="s">
        <v>3</v>
      </c>
      <c r="H9" s="21" t="s">
        <v>3</v>
      </c>
      <c r="I9" s="21" t="s">
        <v>109</v>
      </c>
      <c r="J9" s="21" t="s">
        <v>3</v>
      </c>
      <c r="K9" s="21" t="s">
        <v>3</v>
      </c>
      <c r="L9" s="21" t="s">
        <v>3</v>
      </c>
      <c r="M9" s="21" t="s">
        <v>3</v>
      </c>
      <c r="N9" s="21" t="s">
        <v>107</v>
      </c>
      <c r="O9" s="21" t="s">
        <v>3</v>
      </c>
      <c r="P9" s="18" t="str">
        <f t="shared" si="5"/>
        <v>Tempo</v>
      </c>
      <c r="Q9" s="18" t="str">
        <f t="shared" si="6"/>
        <v>Evento</v>
      </c>
      <c r="R9" s="9" t="str">
        <f t="shared" si="1"/>
        <v>Propriedade: é.depois.de    Domínio: Tempo     Range: Evento</v>
      </c>
      <c r="S9" s="9" t="str">
        <f t="shared" si="10"/>
        <v>Valor:  depois.de</v>
      </c>
      <c r="T9" s="10" t="s">
        <v>3</v>
      </c>
      <c r="U9" s="11" t="str">
        <f t="shared" si="11"/>
        <v>Refere-se a propriedade  é.depois.de  &gt;  depois.de</v>
      </c>
      <c r="V9" s="12" t="str">
        <f t="shared" si="12"/>
        <v>depois.de</v>
      </c>
    </row>
    <row r="10" spans="1:22" ht="9" customHeight="1" x14ac:dyDescent="0.25">
      <c r="A10" s="3">
        <v>10</v>
      </c>
      <c r="B10" s="19" t="str">
        <f>Tabla2[[#This Row],[SuperProp
(4)]]</f>
        <v>cronograma</v>
      </c>
      <c r="C10" s="62" t="str">
        <f t="shared" si="13"/>
        <v>antes.de</v>
      </c>
      <c r="D10" s="63" t="s">
        <v>0</v>
      </c>
      <c r="E10" s="64" t="str">
        <f>E9</f>
        <v>cronograma</v>
      </c>
      <c r="F10" s="65" t="s">
        <v>107</v>
      </c>
      <c r="G10" s="66" t="s">
        <v>3</v>
      </c>
      <c r="H10" s="66" t="s">
        <v>3</v>
      </c>
      <c r="I10" s="21" t="s">
        <v>109</v>
      </c>
      <c r="J10" s="66" t="s">
        <v>3</v>
      </c>
      <c r="K10" s="66" t="s">
        <v>3</v>
      </c>
      <c r="L10" s="66" t="s">
        <v>3</v>
      </c>
      <c r="M10" s="66" t="s">
        <v>3</v>
      </c>
      <c r="N10" s="66" t="s">
        <v>3</v>
      </c>
      <c r="O10" s="66" t="s">
        <v>3</v>
      </c>
      <c r="P10" s="18" t="str">
        <f t="shared" si="5"/>
        <v>Tempo</v>
      </c>
      <c r="Q10" s="18" t="str">
        <f t="shared" si="6"/>
        <v>Evento</v>
      </c>
      <c r="R10" s="9" t="str">
        <f t="shared" si="1"/>
        <v>Propriedade: é.antes.de    Domínio: Tempo     Range: Evento</v>
      </c>
      <c r="S10" s="9" t="str">
        <f t="shared" si="10"/>
        <v>Valor:  antes.de</v>
      </c>
      <c r="T10" s="10" t="s">
        <v>3</v>
      </c>
      <c r="U10" s="11" t="str">
        <f t="shared" si="11"/>
        <v>Refere-se a propriedade  é.antes.de  &gt;  antes.de</v>
      </c>
      <c r="V10" s="12" t="str">
        <f t="shared" si="12"/>
        <v>antes.de</v>
      </c>
    </row>
    <row r="11" spans="1:22" ht="9" customHeight="1" x14ac:dyDescent="0.25">
      <c r="A11" s="3">
        <v>11</v>
      </c>
      <c r="B11" s="19" t="str">
        <f>Tabla2[[#This Row],[SuperProp
(4)]]</f>
        <v>cronograma</v>
      </c>
      <c r="C11" s="62" t="str">
        <f t="shared" si="13"/>
        <v>simultâneo.de</v>
      </c>
      <c r="D11" s="63" t="s">
        <v>0</v>
      </c>
      <c r="E11" s="64" t="str">
        <f>E10</f>
        <v>cronograma</v>
      </c>
      <c r="F11" s="61" t="s">
        <v>117</v>
      </c>
      <c r="G11" s="66" t="s">
        <v>3</v>
      </c>
      <c r="H11" s="66" t="s">
        <v>3</v>
      </c>
      <c r="I11" s="66" t="s">
        <v>3</v>
      </c>
      <c r="J11" s="66" t="s">
        <v>118</v>
      </c>
      <c r="K11" s="66" t="s">
        <v>3</v>
      </c>
      <c r="L11" s="66" t="s">
        <v>3</v>
      </c>
      <c r="M11" s="66" t="s">
        <v>3</v>
      </c>
      <c r="N11" s="66" t="s">
        <v>3</v>
      </c>
      <c r="O11" s="66" t="s">
        <v>3</v>
      </c>
      <c r="P11" s="18" t="str">
        <f>P10</f>
        <v>Tempo</v>
      </c>
      <c r="Q11" s="22" t="str">
        <f>Q10</f>
        <v>Evento</v>
      </c>
      <c r="R11" s="9" t="str">
        <f t="shared" ref="R11" si="14">_xlfn.CONCAT("Propriedade: ",  F11, "    Domínio: ", P11, "     Range: ", Q11)</f>
        <v>Propriedade: é.simultâneo.de    Domínio: Tempo     Range: Evento</v>
      </c>
      <c r="S11" s="9" t="str">
        <f t="shared" ref="S11" si="15">_xlfn.CONCAT("Valor:  ", C11)</f>
        <v>Valor:  simultâneo.de</v>
      </c>
      <c r="T11" s="10" t="s">
        <v>3</v>
      </c>
      <c r="U11" s="11" t="str">
        <f>_xlfn.CONCAT("Refere-se a propriedade  ",F11, "  &gt;  ",C11)</f>
        <v>Refere-se a propriedade  é.simultâneo.de  &gt;  simultâneo.de</v>
      </c>
      <c r="V11" s="12" t="str">
        <f>C11</f>
        <v>simultâneo.de</v>
      </c>
    </row>
    <row r="12" spans="1:22" ht="9" customHeight="1" x14ac:dyDescent="0.25">
      <c r="G12" s="25"/>
      <c r="H12" s="25"/>
      <c r="I12" s="25"/>
      <c r="J12" s="25"/>
      <c r="K12" s="25"/>
      <c r="L12" s="25"/>
      <c r="M12" s="25"/>
      <c r="N12" s="25"/>
      <c r="O12" s="25"/>
    </row>
    <row r="13" spans="1:22" ht="9" customHeight="1" x14ac:dyDescent="0.25">
      <c r="G13" s="25"/>
      <c r="H13" s="25"/>
      <c r="I13" s="25"/>
      <c r="J13" s="25"/>
      <c r="K13" s="25"/>
      <c r="L13" s="25"/>
      <c r="M13" s="25"/>
      <c r="N13" s="25"/>
      <c r="O13" s="25"/>
    </row>
    <row r="14" spans="1:22" ht="9" customHeight="1" x14ac:dyDescent="0.25">
      <c r="G14" s="25"/>
      <c r="H14" s="25"/>
      <c r="I14" s="25"/>
      <c r="J14" s="25"/>
      <c r="K14" s="25"/>
      <c r="L14" s="25"/>
      <c r="M14" s="25"/>
      <c r="N14" s="25"/>
      <c r="O14" s="25"/>
    </row>
    <row r="15" spans="1:22" ht="9" customHeight="1" x14ac:dyDescent="0.25">
      <c r="G15" s="25"/>
      <c r="H15" s="25"/>
      <c r="I15" s="25"/>
      <c r="J15" s="25"/>
      <c r="K15" s="25"/>
      <c r="L15" s="25"/>
      <c r="M15" s="25"/>
      <c r="N15" s="25"/>
    </row>
  </sheetData>
  <phoneticPr fontId="1" type="noConversion"/>
  <conditionalFormatting sqref="B2 D2:E2 E4:E7 B4:B7 B9:B11 E9:E11">
    <cfRule type="cellIs" dxfId="10" priority="29" operator="equal">
      <formula>"null"</formula>
    </cfRule>
  </conditionalFormatting>
  <conditionalFormatting sqref="D3:D11">
    <cfRule type="cellIs" dxfId="9" priority="28" operator="equal">
      <formula>"null"</formula>
    </cfRule>
  </conditionalFormatting>
  <conditionalFormatting sqref="E3">
    <cfRule type="cellIs" dxfId="8" priority="26" operator="equal">
      <formula>"null"</formula>
    </cfRule>
  </conditionalFormatting>
  <conditionalFormatting sqref="G1:O8 T2:T11">
    <cfRule type="cellIs" dxfId="7" priority="30" operator="equal">
      <formula>"null"</formula>
    </cfRule>
  </conditionalFormatting>
  <conditionalFormatting sqref="O15 G16:O1048576">
    <cfRule type="cellIs" dxfId="6" priority="42" operator="equal">
      <formula>"null"</formula>
    </cfRule>
  </conditionalFormatting>
  <conditionalFormatting sqref="Q1">
    <cfRule type="cellIs" dxfId="5" priority="22" operator="equal">
      <formula>"null"</formula>
    </cfRule>
  </conditionalFormatting>
  <conditionalFormatting sqref="Q15:Q1048576">
    <cfRule type="cellIs" dxfId="4" priority="40" operator="equal">
      <formula>"null"</formula>
    </cfRule>
  </conditionalFormatting>
  <conditionalFormatting sqref="G9:O11">
    <cfRule type="cellIs" dxfId="3" priority="5" operator="equal">
      <formula>"null"</formula>
    </cfRule>
  </conditionalFormatting>
  <conditionalFormatting sqref="E8">
    <cfRule type="cellIs" dxfId="2" priority="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5 E8 C8" formula="1"/>
    <ignoredError sqref="P2:Q2 B9:B1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" sqref="B1"/>
    </sheetView>
  </sheetViews>
  <sheetFormatPr baseColWidth="10" defaultColWidth="11.140625" defaultRowHeight="7.9" customHeight="1" x14ac:dyDescent="0.15"/>
  <cols>
    <col min="1" max="1" width="2.85546875" style="24" bestFit="1" customWidth="1"/>
    <col min="2" max="10" width="6.5703125" style="25" customWidth="1"/>
    <col min="11" max="21" width="6.5703125" style="33" customWidth="1"/>
    <col min="22" max="16384" width="11.140625" style="33"/>
  </cols>
  <sheetData>
    <row r="1" spans="1:21" s="29" customFormat="1" ht="26.25" customHeight="1" x14ac:dyDescent="0.15">
      <c r="A1" s="26" t="s">
        <v>24</v>
      </c>
      <c r="B1" s="27" t="s">
        <v>4</v>
      </c>
      <c r="C1" s="27" t="s">
        <v>5</v>
      </c>
      <c r="D1" s="27" t="s">
        <v>6</v>
      </c>
      <c r="E1" s="27" t="s">
        <v>7</v>
      </c>
      <c r="F1" s="27" t="s">
        <v>8</v>
      </c>
      <c r="G1" s="27" t="s">
        <v>9</v>
      </c>
      <c r="H1" s="27" t="s">
        <v>10</v>
      </c>
      <c r="I1" s="27" t="s">
        <v>11</v>
      </c>
      <c r="J1" s="27" t="s">
        <v>12</v>
      </c>
      <c r="K1" s="27" t="s">
        <v>13</v>
      </c>
      <c r="L1" s="27" t="s">
        <v>14</v>
      </c>
      <c r="M1" s="27" t="s">
        <v>15</v>
      </c>
      <c r="N1" s="27" t="s">
        <v>16</v>
      </c>
      <c r="O1" s="27" t="s">
        <v>17</v>
      </c>
      <c r="P1" s="27" t="s">
        <v>18</v>
      </c>
      <c r="Q1" s="27" t="s">
        <v>19</v>
      </c>
      <c r="R1" s="27" t="s">
        <v>20</v>
      </c>
      <c r="S1" s="27" t="s">
        <v>21</v>
      </c>
      <c r="T1" s="27" t="s">
        <v>22</v>
      </c>
      <c r="U1" s="28" t="s">
        <v>23</v>
      </c>
    </row>
    <row r="2" spans="1:21" ht="13.5" customHeight="1" x14ac:dyDescent="0.15">
      <c r="A2" s="30">
        <v>2</v>
      </c>
      <c r="B2" s="31" t="s">
        <v>3</v>
      </c>
      <c r="C2" s="31" t="s">
        <v>3</v>
      </c>
      <c r="D2" s="31" t="s">
        <v>3</v>
      </c>
      <c r="E2" s="31" t="s">
        <v>3</v>
      </c>
      <c r="F2" s="31" t="s">
        <v>3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1" t="s">
        <v>3</v>
      </c>
      <c r="M2" s="31" t="s">
        <v>3</v>
      </c>
      <c r="N2" s="31" t="s">
        <v>3</v>
      </c>
      <c r="O2" s="31" t="s">
        <v>3</v>
      </c>
      <c r="P2" s="31" t="s">
        <v>3</v>
      </c>
      <c r="Q2" s="31" t="s">
        <v>3</v>
      </c>
      <c r="R2" s="31" t="s">
        <v>3</v>
      </c>
      <c r="S2" s="31" t="s">
        <v>3</v>
      </c>
      <c r="T2" s="31" t="s">
        <v>3</v>
      </c>
      <c r="U2" s="32" t="s">
        <v>3</v>
      </c>
    </row>
    <row r="3" spans="1:21" ht="13.5" customHeight="1" x14ac:dyDescent="0.15">
      <c r="A3" s="34">
        <v>3</v>
      </c>
      <c r="B3" s="35" t="s">
        <v>3</v>
      </c>
      <c r="C3" s="35" t="s">
        <v>3</v>
      </c>
      <c r="D3" s="35" t="s">
        <v>3</v>
      </c>
      <c r="E3" s="35" t="s">
        <v>3</v>
      </c>
      <c r="F3" s="35" t="s">
        <v>3</v>
      </c>
      <c r="G3" s="35" t="s">
        <v>3</v>
      </c>
      <c r="H3" s="35" t="s">
        <v>3</v>
      </c>
      <c r="I3" s="35" t="s">
        <v>3</v>
      </c>
      <c r="J3" s="35" t="s">
        <v>3</v>
      </c>
      <c r="K3" s="35" t="s">
        <v>3</v>
      </c>
      <c r="L3" s="35" t="s">
        <v>3</v>
      </c>
      <c r="M3" s="35" t="s">
        <v>3</v>
      </c>
      <c r="N3" s="35" t="s">
        <v>3</v>
      </c>
      <c r="O3" s="35" t="s">
        <v>3</v>
      </c>
      <c r="P3" s="35" t="s">
        <v>3</v>
      </c>
      <c r="Q3" s="35" t="s">
        <v>3</v>
      </c>
      <c r="R3" s="35" t="s">
        <v>3</v>
      </c>
      <c r="S3" s="35" t="s">
        <v>3</v>
      </c>
      <c r="T3" s="35" t="s">
        <v>3</v>
      </c>
      <c r="U3" s="36" t="s">
        <v>3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B9" sqref="B9"/>
    </sheetView>
  </sheetViews>
  <sheetFormatPr baseColWidth="10" defaultColWidth="11.42578125" defaultRowHeight="8.25" x14ac:dyDescent="0.15"/>
  <cols>
    <col min="1" max="1" width="2.42578125" style="45" bestFit="1" customWidth="1"/>
    <col min="2" max="2" width="61.5703125" style="41" customWidth="1"/>
    <col min="3" max="16384" width="11.42578125" style="41"/>
  </cols>
  <sheetData>
    <row r="1" spans="1:2" ht="18" customHeight="1" x14ac:dyDescent="0.15">
      <c r="A1" s="46">
        <v>1</v>
      </c>
      <c r="B1" s="47" t="s">
        <v>33</v>
      </c>
    </row>
    <row r="2" spans="1:2" ht="33" x14ac:dyDescent="0.15">
      <c r="A2" s="46">
        <v>2</v>
      </c>
      <c r="B2" s="48" t="s">
        <v>28</v>
      </c>
    </row>
    <row r="3" spans="1:2" ht="33" x14ac:dyDescent="0.15">
      <c r="A3" s="46">
        <v>3</v>
      </c>
      <c r="B3" s="48" t="s">
        <v>29</v>
      </c>
    </row>
    <row r="4" spans="1:2" ht="41.25" x14ac:dyDescent="0.15">
      <c r="A4" s="46">
        <v>4</v>
      </c>
      <c r="B4" s="48" t="s">
        <v>30</v>
      </c>
    </row>
    <row r="5" spans="1:2" ht="57.75" x14ac:dyDescent="0.15">
      <c r="A5" s="46">
        <v>5</v>
      </c>
      <c r="B5" s="48" t="s">
        <v>31</v>
      </c>
    </row>
    <row r="6" spans="1:2" ht="11.25" customHeight="1" x14ac:dyDescent="0.15">
      <c r="A6" s="46">
        <v>6</v>
      </c>
      <c r="B6" s="47" t="s">
        <v>27</v>
      </c>
    </row>
    <row r="7" spans="1:2" ht="11.25" customHeight="1" x14ac:dyDescent="0.15">
      <c r="A7" s="46">
        <v>7</v>
      </c>
      <c r="B7" s="49" t="s">
        <v>32</v>
      </c>
    </row>
    <row r="8" spans="1:2" ht="11.25" customHeight="1" x14ac:dyDescent="0.15">
      <c r="A8" s="46">
        <v>8</v>
      </c>
      <c r="B8" s="48" t="s">
        <v>41</v>
      </c>
    </row>
    <row r="9" spans="1:2" ht="11.25" customHeight="1" x14ac:dyDescent="0.15">
      <c r="A9" s="46">
        <v>9</v>
      </c>
      <c r="B9" s="48" t="s">
        <v>40</v>
      </c>
    </row>
    <row r="10" spans="1:2" ht="11.25" customHeight="1" x14ac:dyDescent="0.15">
      <c r="A10" s="46">
        <v>10</v>
      </c>
      <c r="B10" s="49" t="s">
        <v>39</v>
      </c>
    </row>
    <row r="11" spans="1:2" ht="11.25" customHeight="1" x14ac:dyDescent="0.15">
      <c r="A11" s="46">
        <v>11</v>
      </c>
      <c r="B11" s="49" t="s">
        <v>38</v>
      </c>
    </row>
    <row r="12" spans="1:2" ht="11.25" customHeight="1" x14ac:dyDescent="0.15">
      <c r="A12" s="46">
        <v>12</v>
      </c>
      <c r="B12" s="49" t="s">
        <v>37</v>
      </c>
    </row>
    <row r="13" spans="1:2" ht="11.25" customHeight="1" x14ac:dyDescent="0.15">
      <c r="A13" s="46">
        <v>13</v>
      </c>
      <c r="B13" s="49" t="s">
        <v>36</v>
      </c>
    </row>
    <row r="14" spans="1:2" ht="11.25" customHeight="1" x14ac:dyDescent="0.15">
      <c r="A14" s="46">
        <v>14</v>
      </c>
      <c r="B14" s="49" t="s">
        <v>35</v>
      </c>
    </row>
    <row r="15" spans="1:2" ht="11.25" customHeight="1" x14ac:dyDescent="0.15">
      <c r="A15" s="46">
        <v>15</v>
      </c>
      <c r="B15" s="49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Classes</vt:lpstr>
      <vt:lpstr>Proprie</vt:lpstr>
      <vt:lpstr>Disjunt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2024-03-23T15:37:41Z</dcterms:modified>
</cp:coreProperties>
</file>