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TETO\"/>
    </mc:Choice>
  </mc:AlternateContent>
  <xr:revisionPtr revIDLastSave="0" documentId="13_ncr:1_{A327FC61-490E-41EC-947A-9F5BC311BA03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Classes!$C$1:$C$4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7" l="1"/>
  <c r="W4" i="17"/>
  <c r="W5" i="17"/>
  <c r="W6" i="17"/>
  <c r="W7" i="17"/>
  <c r="W8" i="17"/>
  <c r="W9" i="17"/>
  <c r="W10" i="17"/>
  <c r="W2" i="17"/>
  <c r="B18" i="13"/>
  <c r="U5" i="17" l="1"/>
  <c r="T5" i="17"/>
  <c r="S5" i="17"/>
  <c r="O5" i="17"/>
  <c r="N5" i="17"/>
  <c r="M5" i="17"/>
  <c r="L5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10" i="17"/>
  <c r="T10" i="17"/>
  <c r="S10" i="17"/>
  <c r="O10" i="17"/>
  <c r="N10" i="17"/>
  <c r="M10" i="17"/>
  <c r="L10" i="17"/>
  <c r="U3" i="17"/>
  <c r="T3" i="17"/>
  <c r="S3" i="17"/>
  <c r="O3" i="17"/>
  <c r="N3" i="17"/>
  <c r="M3" i="17"/>
  <c r="L3" i="17"/>
  <c r="U4" i="17" l="1"/>
  <c r="T4" i="17"/>
  <c r="S4" i="17"/>
  <c r="O4" i="17"/>
  <c r="N4" i="17"/>
  <c r="M4" i="17"/>
  <c r="L4" i="17"/>
  <c r="U2" i="17" l="1"/>
  <c r="T2" i="17"/>
  <c r="S2" i="17"/>
  <c r="O2" i="17" l="1"/>
  <c r="N2" i="17" l="1"/>
  <c r="M2" i="17"/>
  <c r="L2" i="17"/>
  <c r="B6" i="13" l="1"/>
  <c r="B5" i="13"/>
</calcChain>
</file>

<file path=xl/sharedStrings.xml><?xml version="1.0" encoding="utf-8"?>
<sst xmlns="http://schemas.openxmlformats.org/spreadsheetml/2006/main" count="719" uniqueCount="163">
  <si>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</si>
  <si>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</si>
  <si>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</si>
  <si>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</si>
  <si>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</si>
  <si>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</si>
  <si>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</si>
  <si>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</si>
  <si>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</si>
  <si>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</si>
  <si>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</si>
  <si>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</si>
  <si>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</si>
  <si>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</si>
  <si>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</si>
  <si>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</si>
  <si>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</si>
  <si>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</si>
  <si>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</si>
  <si>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</si>
  <si>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</si>
  <si>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</si>
  <si>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</si>
  <si>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</si>
  <si>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</si>
  <si>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</si>
  <si>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</si>
  <si>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</si>
  <si>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</si>
  <si>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</si>
  <si>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</si>
  <si>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</si>
  <si>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</si>
  <si>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</si>
  <si>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</si>
  <si>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</si>
  <si>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</si>
  <si>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</si>
  <si>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</si>
  <si>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</si>
  <si>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</si>
  <si>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</si>
  <si>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</si>
  <si>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</si>
  <si>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</si>
  <si>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</si>
  <si>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</si>
  <si>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</si>
  <si>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</si>
  <si>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</si>
  <si>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</si>
  <si>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</si>
  <si>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</si>
  <si>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</si>
  <si>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</si>
  <si>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</si>
  <si>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</si>
  <si>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</si>
  <si>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</si>
  <si>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</si>
  <si>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</si>
  <si>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</si>
  <si>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</si>
  <si>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</si>
  <si>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</si>
  <si>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</si>
  <si>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</si>
  <si>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</si>
  <si>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</si>
  <si>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</si>
  <si>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</si>
  <si>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</si>
  <si>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</si>
  <si>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</si>
  <si>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</si>
  <si>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</si>
  <si>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</si>
  <si>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</si>
  <si>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</si>
  <si>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</si>
  <si>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</si>
  <si>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</si>
  <si>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</si>
  <si>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</si>
  <si>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</si>
  <si>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</si>
  <si>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</si>
  <si>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</si>
  <si>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</si>
  <si>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</si>
  <si>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</si>
  <si>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</si>
  <si>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</si>
  <si>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</si>
  <si>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</si>
  <si>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comprimento</t>
  </si>
  <si>
    <t>Colante</t>
  </si>
  <si>
    <t>Niveladora</t>
  </si>
  <si>
    <t>uso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</si>
  <si>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</si>
  <si>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</si>
  <si>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</si>
  <si>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</si>
  <si>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</si>
  <si>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</si>
  <si>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</si>
  <si>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</si>
  <si>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</si>
  <si>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Forro</t>
  </si>
  <si>
    <t>Gesso</t>
  </si>
  <si>
    <t>Moldado</t>
  </si>
  <si>
    <t>Gesso.Emplacado</t>
  </si>
  <si>
    <t>Placa.EPS</t>
  </si>
  <si>
    <t>Fixo</t>
  </si>
  <si>
    <t>Removível</t>
  </si>
  <si>
    <t>Placa.3D</t>
  </si>
  <si>
    <t>Baffle.Linear</t>
  </si>
  <si>
    <t>Acústico</t>
  </si>
  <si>
    <t>Baffle.Cilíndrico</t>
  </si>
  <si>
    <t>Forro suspenso de placas de Isopor.</t>
  </si>
  <si>
    <t>Forro de gesso aplicado sobre o teto.</t>
  </si>
  <si>
    <t>Forro em placas de gesso.</t>
  </si>
  <si>
    <t>Forro acústico suspenso tipo baffle cilíndrico para absorção sonora.</t>
  </si>
  <si>
    <t>Forro acústico suspenso tipo baffle linear para absorção sonora.</t>
  </si>
  <si>
    <t>Forro acústico suspenso tipo nuvem com formatos diversos para absorção sonora.</t>
  </si>
  <si>
    <t>Adesivado</t>
  </si>
  <si>
    <t>Placa.Shell</t>
  </si>
  <si>
    <t>Modular</t>
  </si>
  <si>
    <t>Suspenso</t>
  </si>
  <si>
    <t>Forro acústico adesivado tipo placa com volumetrias 3D piramidais e formatos diversos para absorção sonora.</t>
  </si>
  <si>
    <t>Forro acústico adesivado tipo placa com formatos diversos para absorção sonora.</t>
  </si>
  <si>
    <t>Painel.Nuvem</t>
  </si>
  <si>
    <t>Techo de yeso aplicado sobre el techo.</t>
  </si>
  <si>
    <t>Revestimiento de placas de yeso.</t>
  </si>
  <si>
    <t>Falso techo de placas de espuma de poliestireno.</t>
  </si>
  <si>
    <t>Placa acústica adhesiva tipo techo con volúmenes piramidales 3D y varias formas para la absorción del sonido.</t>
  </si>
  <si>
    <t>Placa acústica adhesiva tipo techo con varias formas para absorción acústica.</t>
  </si>
  <si>
    <t>Techo acústico tipo deflector lineal suspendido para absorción acústica.</t>
  </si>
  <si>
    <t>Suspendido acústico de techo tipo bafle cilíndrico para absorción acústica.</t>
  </si>
  <si>
    <t>Techo acústico suspendido tipo nube con diferentes formas para la absorción del sonido.</t>
  </si>
  <si>
    <t>ARG.1.02.6</t>
  </si>
  <si>
    <t>ARG.1.6</t>
  </si>
  <si>
    <t>"Catálogo de componentes para pisos e forros."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</si>
  <si>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</si>
  <si>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</si>
  <si>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</si>
  <si>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</si>
  <si>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</si>
  <si>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</si>
  <si>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nrc</t>
  </si>
  <si>
    <t>absorção.sonora.1k</t>
  </si>
  <si>
    <t>absorção.sonora.2k</t>
  </si>
  <si>
    <t>absorção.sonora.4k</t>
  </si>
  <si>
    <t>BAF.35x62x125</t>
  </si>
  <si>
    <t>BAF.35x31x125</t>
  </si>
  <si>
    <t>BAF.35x15x125</t>
  </si>
  <si>
    <t>"Argamassa para contrapiso com traço '1-0,25-6'. Norma NBR 13753:1996 (5.5.2)."</t>
  </si>
  <si>
    <t>"Argamassa de regularização com traço '1-6'. Norma NBR 13753:1996 (5.5.3)."</t>
  </si>
  <si>
    <t>Tetos</t>
  </si>
  <si>
    <t>Ontologia para descrever tetos e forros.</t>
  </si>
  <si>
    <t xml:space="preserve">Formalizar elementos de tetos e forros em projeto BIM. Ontologia orientativa da relação de correspondência entre Classes IFC e categorias Revit. </t>
  </si>
  <si>
    <t xml:space="preserve">Formalización  de elementos de cielorrasos en un projeto BIM. Ontología orientativa de la relación de correspondencia entre Clases IFC y categorías de Revit. </t>
  </si>
  <si>
    <t>"Baffle acústico suspenso tipo linear para absorção sonora."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</si>
</sst>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/>
    </xf>
    <xf numFmtId="0" fontId="2" fillId="18" borderId="4" xfId="0" applyFont="1" applyFill="1" applyBorder="1" applyAlignment="1">
      <alignment horizontal="left" vertical="top" wrapText="1"/>
    </xf>
    <xf numFmtId="0" fontId="2" fillId="22" borderId="4" xfId="0" applyFont="1" applyFill="1" applyBorder="1" applyAlignme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8" activePane="bottomLeft" state="frozen"/>
      <selection pane="bottomLeft" activeCell="B17" sqref="B17"/>
    </sheetView>
  </sheetViews>
  <sheetFormatPr defaultColWidth="9.07421875" defaultRowHeight="9.5500000000000007" customHeight="1" x14ac:dyDescent="0.4"/>
  <cols>
    <col min="1" max="1" width="9.3046875" style="37" customWidth="1"/>
    <col min="2" max="2" width="72.921875" style="37" customWidth="1"/>
    <col min="3" max="16384" width="9.07421875" style="37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158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159</v>
      </c>
    </row>
    <row r="18" spans="1:2" ht="9.5500000000000007" customHeight="1" x14ac:dyDescent="0.4">
      <c r="A18" s="15" t="s">
        <v>68</v>
      </c>
      <c r="B18" s="39">
        <f ca="1">NOW()</f>
        <v>45915.395969791665</v>
      </c>
    </row>
    <row r="19" spans="1:2" ht="9.5500000000000007" customHeight="1" x14ac:dyDescent="0.4">
      <c r="A19" s="15" t="s">
        <v>69</v>
      </c>
      <c r="B19" s="38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160</v>
      </c>
    </row>
    <row r="23" spans="1:2" ht="9.5500000000000007" customHeight="1" x14ac:dyDescent="0.4">
      <c r="A23" s="15" t="s">
        <v>74</v>
      </c>
      <c r="B23" s="16" t="s">
        <v>161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10"/>
  <sheetViews>
    <sheetView tabSelected="1" zoomScale="340" zoomScaleNormal="340" workbookViewId="0">
      <pane ySplit="1" topLeftCell="A2" activePane="bottomLeft" state="frozen"/>
      <selection activeCell="A179" sqref="A179:XFD190"/>
      <selection pane="bottomLeft" activeCell="W2" sqref="W2:W10"/>
    </sheetView>
  </sheetViews>
  <sheetFormatPr defaultColWidth="9.07421875" defaultRowHeight="6" customHeight="1" x14ac:dyDescent="0.4"/>
  <cols>
    <col min="1" max="1" width="1.4609375" bestFit="1" customWidth="1"/>
    <col min="2" max="2" width="3.23046875" bestFit="1" customWidth="1"/>
    <col min="3" max="3" width="3.15234375" bestFit="1" customWidth="1"/>
    <col min="4" max="4" width="4.3828125" bestFit="1" customWidth="1"/>
    <col min="5" max="5" width="4.61328125" bestFit="1" customWidth="1"/>
    <col min="6" max="6" width="7.15234375" bestFit="1" customWidth="1"/>
    <col min="7" max="11" width="5.53515625" style="29" customWidth="1"/>
    <col min="12" max="12" width="3.921875" bestFit="1" customWidth="1"/>
    <col min="13" max="13" width="4.3828125" bestFit="1" customWidth="1"/>
    <col min="14" max="14" width="4.61328125" bestFit="1" customWidth="1"/>
    <col min="15" max="15" width="7.15234375" bestFit="1" customWidth="1"/>
    <col min="16" max="16" width="42.4609375" bestFit="1" customWidth="1"/>
    <col min="17" max="17" width="42.765625" bestFit="1" customWidth="1"/>
    <col min="18" max="18" width="3.84375" customWidth="1"/>
    <col min="19" max="19" width="3.3828125" bestFit="1" customWidth="1"/>
    <col min="20" max="20" width="4.3828125" bestFit="1" customWidth="1"/>
    <col min="21" max="22" width="4.61328125" bestFit="1" customWidth="1"/>
    <col min="23" max="23" width="7.84375" style="29" customWidth="1"/>
  </cols>
  <sheetData>
    <row r="1" spans="1:23" s="36" customFormat="1" ht="20.25" customHeight="1" x14ac:dyDescent="0.2">
      <c r="A1" s="31">
        <v>1</v>
      </c>
      <c r="B1" s="32" t="s">
        <v>42</v>
      </c>
      <c r="C1" s="32" t="s">
        <v>40</v>
      </c>
      <c r="D1" s="32" t="s">
        <v>41</v>
      </c>
      <c r="E1" s="32" t="s">
        <v>39</v>
      </c>
      <c r="F1" s="32" t="s">
        <v>36</v>
      </c>
      <c r="G1" s="33" t="s">
        <v>0</v>
      </c>
      <c r="H1" s="33" t="s">
        <v>1</v>
      </c>
      <c r="I1" s="33" t="s">
        <v>2</v>
      </c>
      <c r="J1" s="33" t="s">
        <v>3</v>
      </c>
      <c r="K1" s="33" t="s">
        <v>4</v>
      </c>
      <c r="L1" s="34" t="s">
        <v>5</v>
      </c>
      <c r="M1" s="34" t="s">
        <v>6</v>
      </c>
      <c r="N1" s="34" t="s">
        <v>83</v>
      </c>
      <c r="O1" s="34" t="s">
        <v>7</v>
      </c>
      <c r="P1" s="34" t="s">
        <v>37</v>
      </c>
      <c r="Q1" s="34" t="s">
        <v>43</v>
      </c>
      <c r="R1" s="35" t="s">
        <v>84</v>
      </c>
      <c r="S1" s="34" t="s">
        <v>33</v>
      </c>
      <c r="T1" s="34" t="s">
        <v>38</v>
      </c>
      <c r="U1" s="34" t="s">
        <v>35</v>
      </c>
      <c r="V1" s="34" t="s">
        <v>34</v>
      </c>
      <c r="W1" s="31" t="s">
        <v>8</v>
      </c>
    </row>
    <row r="2" spans="1:23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30" t="s">
        <v>9</v>
      </c>
      <c r="H2" s="30" t="s">
        <v>9</v>
      </c>
      <c r="I2" s="30" t="s">
        <v>9</v>
      </c>
      <c r="J2" s="30" t="s">
        <v>9</v>
      </c>
      <c r="K2" s="30" t="s">
        <v>9</v>
      </c>
      <c r="L2" s="26" t="str">
        <f t="shared" ref="L2:M2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8" t="str">
        <f t="shared" ref="S2:U2" si="1">SUBSTITUTE(C2, ".", " ")</f>
        <v>Gestão</v>
      </c>
      <c r="T2" s="28" t="str">
        <f t="shared" si="1"/>
        <v>Produzido</v>
      </c>
      <c r="U2" s="28" t="str">
        <f t="shared" si="1"/>
        <v>Informação</v>
      </c>
      <c r="V2" s="28" t="s">
        <v>85</v>
      </c>
      <c r="W2" s="1" t="str">
        <f>CONCATENATE("Key-Teto-",A2)</f>
        <v>Key-Teto-2</v>
      </c>
    </row>
    <row r="3" spans="1:23" ht="6" customHeight="1" x14ac:dyDescent="0.4">
      <c r="A3" s="23">
        <v>3</v>
      </c>
      <c r="B3" s="2" t="s">
        <v>44</v>
      </c>
      <c r="C3" s="24" t="s">
        <v>108</v>
      </c>
      <c r="D3" s="2" t="s">
        <v>113</v>
      </c>
      <c r="E3" s="2" t="s">
        <v>110</v>
      </c>
      <c r="F3" s="25" t="s">
        <v>109</v>
      </c>
      <c r="G3" s="30" t="s">
        <v>9</v>
      </c>
      <c r="H3" s="30" t="s">
        <v>9</v>
      </c>
      <c r="I3" s="30" t="s">
        <v>9</v>
      </c>
      <c r="J3" s="30" t="s">
        <v>9</v>
      </c>
      <c r="K3" s="30" t="s">
        <v>9</v>
      </c>
      <c r="L3" s="26" t="str">
        <f t="shared" ref="L3" si="2">CONCATENATE("", C3)</f>
        <v>Forro</v>
      </c>
      <c r="M3" s="26" t="str">
        <f t="shared" ref="M3" si="3">CONCATENATE("", D3)</f>
        <v>Fixo</v>
      </c>
      <c r="N3" s="26" t="str">
        <f t="shared" ref="N3" si="4">(SUBSTITUTE(SUBSTITUTE(CONCATENATE("",E3),"."," ")," De "," de "))</f>
        <v>Moldado</v>
      </c>
      <c r="O3" s="21" t="str">
        <f t="shared" ref="O3" si="5">F3</f>
        <v>Gesso</v>
      </c>
      <c r="P3" s="41" t="s">
        <v>120</v>
      </c>
      <c r="Q3" s="40" t="s">
        <v>132</v>
      </c>
      <c r="R3" s="27" t="s">
        <v>9</v>
      </c>
      <c r="S3" s="28" t="str">
        <f t="shared" ref="S3" si="6">SUBSTITUTE(C3, ".", " ")</f>
        <v>Forro</v>
      </c>
      <c r="T3" s="28" t="str">
        <f t="shared" ref="T3" si="7">SUBSTITUTE(D3, ".", " ")</f>
        <v>Fixo</v>
      </c>
      <c r="U3" s="28" t="str">
        <f t="shared" ref="U3" si="8">SUBSTITUTE(E3, ".", " ")</f>
        <v>Moldado</v>
      </c>
      <c r="V3" s="28" t="s">
        <v>90</v>
      </c>
      <c r="W3" s="1" t="str">
        <f t="shared" ref="W3:W10" si="9">CONCATENATE("Key-Teto-",A3)</f>
        <v>Key-Teto-3</v>
      </c>
    </row>
    <row r="4" spans="1:23" ht="6" customHeight="1" x14ac:dyDescent="0.4">
      <c r="A4" s="23">
        <v>4</v>
      </c>
      <c r="B4" s="2" t="s">
        <v>44</v>
      </c>
      <c r="C4" s="24" t="s">
        <v>108</v>
      </c>
      <c r="D4" s="2" t="s">
        <v>113</v>
      </c>
      <c r="E4" s="2" t="s">
        <v>110</v>
      </c>
      <c r="F4" s="25" t="s">
        <v>111</v>
      </c>
      <c r="G4" s="30" t="s">
        <v>9</v>
      </c>
      <c r="H4" s="30" t="s">
        <v>9</v>
      </c>
      <c r="I4" s="30" t="s">
        <v>9</v>
      </c>
      <c r="J4" s="30" t="s">
        <v>9</v>
      </c>
      <c r="K4" s="30" t="s">
        <v>9</v>
      </c>
      <c r="L4" s="26" t="str">
        <f t="shared" ref="L4:L7" si="10">CONCATENATE("", C4)</f>
        <v>Forro</v>
      </c>
      <c r="M4" s="26" t="str">
        <f t="shared" ref="M4:M7" si="11">CONCATENATE("", D4)</f>
        <v>Fixo</v>
      </c>
      <c r="N4" s="26" t="str">
        <f t="shared" ref="N4:N7" si="12">(SUBSTITUTE(SUBSTITUTE(CONCATENATE("",E4),"."," ")," De "," de "))</f>
        <v>Moldado</v>
      </c>
      <c r="O4" s="21" t="str">
        <f t="shared" ref="O4:O7" si="13">F4</f>
        <v>Gesso.Emplacado</v>
      </c>
      <c r="P4" s="41" t="s">
        <v>121</v>
      </c>
      <c r="Q4" s="40" t="s">
        <v>133</v>
      </c>
      <c r="R4" s="27" t="s">
        <v>9</v>
      </c>
      <c r="S4" s="28" t="str">
        <f t="shared" ref="S4:S7" si="14">SUBSTITUTE(C4, ".", " ")</f>
        <v>Forro</v>
      </c>
      <c r="T4" s="28" t="str">
        <f t="shared" ref="T4:T7" si="15">SUBSTITUTE(D4, ".", " ")</f>
        <v>Fixo</v>
      </c>
      <c r="U4" s="28" t="str">
        <f t="shared" ref="U4:U7" si="16">SUBSTITUTE(E4, ".", " ")</f>
        <v>Moldado</v>
      </c>
      <c r="V4" s="28" t="s">
        <v>90</v>
      </c>
      <c r="W4" s="1" t="str">
        <f t="shared" si="9"/>
        <v>Key-Teto-4</v>
      </c>
    </row>
    <row r="5" spans="1:23" ht="6" customHeight="1" x14ac:dyDescent="0.4">
      <c r="A5" s="23">
        <v>5</v>
      </c>
      <c r="B5" s="2" t="s">
        <v>44</v>
      </c>
      <c r="C5" s="24" t="s">
        <v>108</v>
      </c>
      <c r="D5" s="2" t="s">
        <v>114</v>
      </c>
      <c r="E5" s="2" t="s">
        <v>127</v>
      </c>
      <c r="F5" s="25" t="s">
        <v>112</v>
      </c>
      <c r="G5" s="30" t="s">
        <v>9</v>
      </c>
      <c r="H5" s="30" t="s">
        <v>9</v>
      </c>
      <c r="I5" s="30" t="s">
        <v>9</v>
      </c>
      <c r="J5" s="30" t="s">
        <v>9</v>
      </c>
      <c r="K5" s="30" t="s">
        <v>9</v>
      </c>
      <c r="L5" s="26" t="str">
        <f t="shared" si="10"/>
        <v>Forro</v>
      </c>
      <c r="M5" s="26" t="str">
        <f t="shared" si="11"/>
        <v>Removível</v>
      </c>
      <c r="N5" s="26" t="str">
        <f t="shared" si="12"/>
        <v>Modular</v>
      </c>
      <c r="O5" s="21" t="str">
        <f t="shared" si="13"/>
        <v>Placa.EPS</v>
      </c>
      <c r="P5" s="41" t="s">
        <v>119</v>
      </c>
      <c r="Q5" s="40" t="s">
        <v>134</v>
      </c>
      <c r="R5" s="27" t="s">
        <v>9</v>
      </c>
      <c r="S5" s="28" t="str">
        <f t="shared" si="14"/>
        <v>Forro</v>
      </c>
      <c r="T5" s="28" t="str">
        <f t="shared" si="15"/>
        <v>Removível</v>
      </c>
      <c r="U5" s="28" t="str">
        <f t="shared" si="16"/>
        <v>Modular</v>
      </c>
      <c r="V5" s="28" t="s">
        <v>90</v>
      </c>
      <c r="W5" s="1" t="str">
        <f t="shared" si="9"/>
        <v>Key-Teto-5</v>
      </c>
    </row>
    <row r="6" spans="1:23" ht="6" customHeight="1" x14ac:dyDescent="0.4">
      <c r="A6" s="23">
        <v>6</v>
      </c>
      <c r="B6" s="2" t="s">
        <v>44</v>
      </c>
      <c r="C6" s="24" t="s">
        <v>108</v>
      </c>
      <c r="D6" s="2" t="s">
        <v>117</v>
      </c>
      <c r="E6" s="2" t="s">
        <v>125</v>
      </c>
      <c r="F6" s="25" t="s">
        <v>115</v>
      </c>
      <c r="G6" s="30" t="s">
        <v>9</v>
      </c>
      <c r="H6" s="30" t="s">
        <v>9</v>
      </c>
      <c r="I6" s="30" t="s">
        <v>9</v>
      </c>
      <c r="J6" s="30" t="s">
        <v>9</v>
      </c>
      <c r="K6" s="30" t="s">
        <v>9</v>
      </c>
      <c r="L6" s="26" t="str">
        <f t="shared" si="10"/>
        <v>Forro</v>
      </c>
      <c r="M6" s="26" t="str">
        <f t="shared" si="11"/>
        <v>Acústico</v>
      </c>
      <c r="N6" s="26" t="str">
        <f t="shared" si="12"/>
        <v>Adesivado</v>
      </c>
      <c r="O6" s="21" t="str">
        <f t="shared" si="13"/>
        <v>Placa.3D</v>
      </c>
      <c r="P6" s="41" t="s">
        <v>129</v>
      </c>
      <c r="Q6" s="40" t="s">
        <v>135</v>
      </c>
      <c r="R6" s="27" t="s">
        <v>9</v>
      </c>
      <c r="S6" s="28" t="str">
        <f t="shared" si="14"/>
        <v>Forro</v>
      </c>
      <c r="T6" s="28" t="str">
        <f t="shared" si="15"/>
        <v>Acústico</v>
      </c>
      <c r="U6" s="28" t="str">
        <f t="shared" si="16"/>
        <v>Adesivado</v>
      </c>
      <c r="V6" s="28" t="s">
        <v>90</v>
      </c>
      <c r="W6" s="1" t="str">
        <f t="shared" si="9"/>
        <v>Key-Teto-6</v>
      </c>
    </row>
    <row r="7" spans="1:23" ht="6" customHeight="1" x14ac:dyDescent="0.4">
      <c r="A7" s="23">
        <v>7</v>
      </c>
      <c r="B7" s="2" t="s">
        <v>44</v>
      </c>
      <c r="C7" s="24" t="s">
        <v>108</v>
      </c>
      <c r="D7" s="2" t="s">
        <v>117</v>
      </c>
      <c r="E7" s="2" t="s">
        <v>125</v>
      </c>
      <c r="F7" s="25" t="s">
        <v>126</v>
      </c>
      <c r="G7" s="30" t="s">
        <v>9</v>
      </c>
      <c r="H7" s="30" t="s">
        <v>9</v>
      </c>
      <c r="I7" s="30" t="s">
        <v>9</v>
      </c>
      <c r="J7" s="30" t="s">
        <v>9</v>
      </c>
      <c r="K7" s="30" t="s">
        <v>9</v>
      </c>
      <c r="L7" s="26" t="str">
        <f t="shared" si="10"/>
        <v>Forro</v>
      </c>
      <c r="M7" s="26" t="str">
        <f t="shared" si="11"/>
        <v>Acústico</v>
      </c>
      <c r="N7" s="26" t="str">
        <f t="shared" si="12"/>
        <v>Adesivado</v>
      </c>
      <c r="O7" s="21" t="str">
        <f t="shared" si="13"/>
        <v>Placa.Shell</v>
      </c>
      <c r="P7" s="41" t="s">
        <v>130</v>
      </c>
      <c r="Q7" s="40" t="s">
        <v>136</v>
      </c>
      <c r="R7" s="27" t="s">
        <v>9</v>
      </c>
      <c r="S7" s="28" t="str">
        <f t="shared" si="14"/>
        <v>Forro</v>
      </c>
      <c r="T7" s="28" t="str">
        <f t="shared" si="15"/>
        <v>Acústico</v>
      </c>
      <c r="U7" s="28" t="str">
        <f t="shared" si="16"/>
        <v>Adesivado</v>
      </c>
      <c r="V7" s="28" t="s">
        <v>90</v>
      </c>
      <c r="W7" s="1" t="str">
        <f t="shared" si="9"/>
        <v>Key-Teto-7</v>
      </c>
    </row>
    <row r="8" spans="1:23" ht="6" customHeight="1" x14ac:dyDescent="0.4">
      <c r="A8" s="23">
        <v>8</v>
      </c>
      <c r="B8" s="2" t="s">
        <v>44</v>
      </c>
      <c r="C8" s="24" t="s">
        <v>108</v>
      </c>
      <c r="D8" s="2" t="s">
        <v>117</v>
      </c>
      <c r="E8" s="2" t="s">
        <v>128</v>
      </c>
      <c r="F8" s="25" t="s">
        <v>116</v>
      </c>
      <c r="G8" s="30" t="s">
        <v>9</v>
      </c>
      <c r="H8" s="30" t="s">
        <v>9</v>
      </c>
      <c r="I8" s="30" t="s">
        <v>9</v>
      </c>
      <c r="J8" s="30" t="s">
        <v>9</v>
      </c>
      <c r="K8" s="30" t="s">
        <v>9</v>
      </c>
      <c r="L8" s="26" t="str">
        <f t="shared" ref="L8:L9" si="17">CONCATENATE("", C8)</f>
        <v>Forro</v>
      </c>
      <c r="M8" s="26" t="str">
        <f t="shared" ref="M8:M9" si="18">CONCATENATE("", D8)</f>
        <v>Acústico</v>
      </c>
      <c r="N8" s="26" t="str">
        <f t="shared" ref="N8:N9" si="19">(SUBSTITUTE(SUBSTITUTE(CONCATENATE("",E8),"."," ")," De "," de "))</f>
        <v>Suspenso</v>
      </c>
      <c r="O8" s="21" t="str">
        <f t="shared" ref="O8:O9" si="20">F8</f>
        <v>Baffle.Linear</v>
      </c>
      <c r="P8" s="41" t="s">
        <v>123</v>
      </c>
      <c r="Q8" s="40" t="s">
        <v>137</v>
      </c>
      <c r="R8" s="27" t="s">
        <v>9</v>
      </c>
      <c r="S8" s="28" t="str">
        <f t="shared" ref="S8:S9" si="21">SUBSTITUTE(C8, ".", " ")</f>
        <v>Forro</v>
      </c>
      <c r="T8" s="28" t="str">
        <f t="shared" ref="T8:T9" si="22">SUBSTITUTE(D8, ".", " ")</f>
        <v>Acústico</v>
      </c>
      <c r="U8" s="28" t="str">
        <f t="shared" ref="U8:U9" si="23">SUBSTITUTE(E8, ".", " ")</f>
        <v>Suspenso</v>
      </c>
      <c r="V8" s="28" t="s">
        <v>90</v>
      </c>
      <c r="W8" s="1" t="str">
        <f t="shared" si="9"/>
        <v>Key-Teto-8</v>
      </c>
    </row>
    <row r="9" spans="1:23" ht="6" customHeight="1" x14ac:dyDescent="0.4">
      <c r="A9" s="23">
        <v>9</v>
      </c>
      <c r="B9" s="2" t="s">
        <v>44</v>
      </c>
      <c r="C9" s="24" t="s">
        <v>108</v>
      </c>
      <c r="D9" s="2" t="s">
        <v>117</v>
      </c>
      <c r="E9" s="2" t="s">
        <v>128</v>
      </c>
      <c r="F9" s="25" t="s">
        <v>118</v>
      </c>
      <c r="G9" s="30" t="s">
        <v>9</v>
      </c>
      <c r="H9" s="30" t="s">
        <v>9</v>
      </c>
      <c r="I9" s="30" t="s">
        <v>9</v>
      </c>
      <c r="J9" s="30" t="s">
        <v>9</v>
      </c>
      <c r="K9" s="30" t="s">
        <v>9</v>
      </c>
      <c r="L9" s="26" t="str">
        <f t="shared" si="17"/>
        <v>Forro</v>
      </c>
      <c r="M9" s="26" t="str">
        <f t="shared" si="18"/>
        <v>Acústico</v>
      </c>
      <c r="N9" s="26" t="str">
        <f t="shared" si="19"/>
        <v>Suspenso</v>
      </c>
      <c r="O9" s="21" t="str">
        <f t="shared" si="20"/>
        <v>Baffle.Cilíndrico</v>
      </c>
      <c r="P9" s="41" t="s">
        <v>122</v>
      </c>
      <c r="Q9" s="40" t="s">
        <v>138</v>
      </c>
      <c r="R9" s="27" t="s">
        <v>9</v>
      </c>
      <c r="S9" s="28" t="str">
        <f t="shared" si="21"/>
        <v>Forro</v>
      </c>
      <c r="T9" s="28" t="str">
        <f t="shared" si="22"/>
        <v>Acústico</v>
      </c>
      <c r="U9" s="28" t="str">
        <f t="shared" si="23"/>
        <v>Suspenso</v>
      </c>
      <c r="V9" s="28" t="s">
        <v>90</v>
      </c>
      <c r="W9" s="1" t="str">
        <f t="shared" si="9"/>
        <v>Key-Teto-9</v>
      </c>
    </row>
    <row r="10" spans="1:23" ht="6" customHeight="1" x14ac:dyDescent="0.4">
      <c r="A10" s="23">
        <v>10</v>
      </c>
      <c r="B10" s="2" t="s">
        <v>44</v>
      </c>
      <c r="C10" s="24" t="s">
        <v>108</v>
      </c>
      <c r="D10" s="2" t="s">
        <v>117</v>
      </c>
      <c r="E10" s="2" t="s">
        <v>128</v>
      </c>
      <c r="F10" s="25" t="s">
        <v>131</v>
      </c>
      <c r="G10" s="30" t="s">
        <v>9</v>
      </c>
      <c r="H10" s="30" t="s">
        <v>9</v>
      </c>
      <c r="I10" s="30" t="s">
        <v>9</v>
      </c>
      <c r="J10" s="30" t="s">
        <v>9</v>
      </c>
      <c r="K10" s="30" t="s">
        <v>9</v>
      </c>
      <c r="L10" s="26" t="str">
        <f t="shared" ref="L10" si="24">CONCATENATE("", C10)</f>
        <v>Forro</v>
      </c>
      <c r="M10" s="26" t="str">
        <f t="shared" ref="M10" si="25">CONCATENATE("", D10)</f>
        <v>Acústico</v>
      </c>
      <c r="N10" s="26" t="str">
        <f t="shared" ref="N10" si="26">(SUBSTITUTE(SUBSTITUTE(CONCATENATE("",E10),"."," ")," De "," de "))</f>
        <v>Suspenso</v>
      </c>
      <c r="O10" s="21" t="str">
        <f t="shared" ref="O10" si="27">F10</f>
        <v>Painel.Nuvem</v>
      </c>
      <c r="P10" s="41" t="s">
        <v>124</v>
      </c>
      <c r="Q10" s="40" t="s">
        <v>139</v>
      </c>
      <c r="R10" s="27" t="s">
        <v>9</v>
      </c>
      <c r="S10" s="28" t="str">
        <f t="shared" ref="S10" si="28">SUBSTITUTE(C10, ".", " ")</f>
        <v>Forro</v>
      </c>
      <c r="T10" s="28" t="str">
        <f t="shared" ref="T10" si="29">SUBSTITUTE(D10, ".", " ")</f>
        <v>Acústico</v>
      </c>
      <c r="U10" s="28" t="str">
        <f t="shared" ref="U10" si="30">SUBSTITUTE(E10, ".", " ")</f>
        <v>Suspenso</v>
      </c>
      <c r="V10" s="28" t="s">
        <v>90</v>
      </c>
      <c r="W10" s="1" t="str">
        <f t="shared" si="9"/>
        <v>Key-Teto-10</v>
      </c>
    </row>
  </sheetData>
  <phoneticPr fontId="1" type="noConversion"/>
  <conditionalFormatting sqref="F1">
    <cfRule type="duplicateValues" dxfId="72" priority="1239"/>
  </conditionalFormatting>
  <conditionalFormatting sqref="F2">
    <cfRule type="duplicateValues" dxfId="71" priority="1204"/>
    <cfRule type="duplicateValues" dxfId="70" priority="1203"/>
    <cfRule type="duplicateValues" dxfId="69" priority="1202"/>
    <cfRule type="duplicateValues" dxfId="68" priority="1201"/>
    <cfRule type="duplicateValues" dxfId="67" priority="1200"/>
    <cfRule type="duplicateValues" dxfId="66" priority="1199"/>
  </conditionalFormatting>
  <conditionalFormatting sqref="F3:F10">
    <cfRule type="duplicateValues" dxfId="65" priority="2114"/>
    <cfRule type="duplicateValues" dxfId="64" priority="2113"/>
    <cfRule type="duplicateValues" dxfId="63" priority="2112"/>
    <cfRule type="duplicateValues" dxfId="62" priority="2111"/>
    <cfRule type="duplicateValues" dxfId="61" priority="2110"/>
    <cfRule type="duplicateValues" dxfId="60" priority="2109"/>
    <cfRule type="duplicateValues" dxfId="59" priority="2108"/>
    <cfRule type="duplicateValues" dxfId="58" priority="2107"/>
    <cfRule type="duplicateValues" dxfId="57" priority="2105"/>
    <cfRule type="duplicateValues" dxfId="56" priority="2104"/>
    <cfRule type="duplicateValues" dxfId="55" priority="2106"/>
  </conditionalFormatting>
  <conditionalFormatting sqref="F11:F1048576 F1">
    <cfRule type="duplicateValues" dxfId="54" priority="1242"/>
    <cfRule type="duplicateValues" dxfId="53" priority="1241"/>
    <cfRule type="duplicateValues" dxfId="52" priority="1240"/>
    <cfRule type="duplicateValues" dxfId="51" priority="1244"/>
    <cfRule type="duplicateValues" dxfId="50" priority="1243"/>
  </conditionalFormatting>
  <conditionalFormatting sqref="F11:F1048576">
    <cfRule type="duplicateValues" dxfId="49" priority="455"/>
    <cfRule type="duplicateValues" dxfId="48" priority="457"/>
  </conditionalFormatting>
  <conditionalFormatting sqref="P3:P4">
    <cfRule type="duplicateValues" dxfId="47" priority="110"/>
    <cfRule type="duplicateValues" dxfId="46" priority="109"/>
    <cfRule type="duplicateValues" dxfId="45" priority="108"/>
    <cfRule type="duplicateValues" dxfId="44" priority="107"/>
    <cfRule type="duplicateValues" dxfId="43" priority="106"/>
    <cfRule type="duplicateValues" dxfId="42" priority="105"/>
    <cfRule type="duplicateValues" dxfId="41" priority="103"/>
    <cfRule type="duplicateValues" dxfId="40" priority="104"/>
    <cfRule type="duplicateValues" dxfId="39" priority="102"/>
    <cfRule type="duplicateValues" dxfId="38" priority="101"/>
    <cfRule type="duplicateValues" dxfId="37" priority="100"/>
  </conditionalFormatting>
  <conditionalFormatting sqref="P5">
    <cfRule type="duplicateValues" dxfId="36" priority="2"/>
    <cfRule type="duplicateValues" dxfId="35" priority="3"/>
    <cfRule type="duplicateValues" dxfId="34" priority="4"/>
    <cfRule type="duplicateValues" dxfId="33" priority="5"/>
    <cfRule type="duplicateValues" dxfId="32" priority="1"/>
    <cfRule type="duplicateValues" dxfId="31" priority="7"/>
    <cfRule type="duplicateValues" dxfId="30" priority="8"/>
    <cfRule type="duplicateValues" dxfId="29" priority="10"/>
    <cfRule type="duplicateValues" dxfId="28" priority="11"/>
    <cfRule type="duplicateValues" dxfId="27" priority="6"/>
    <cfRule type="duplicateValues" dxfId="26" priority="9"/>
  </conditionalFormatting>
  <conditionalFormatting sqref="P6:P7">
    <cfRule type="duplicateValues" dxfId="25" priority="43"/>
    <cfRule type="duplicateValues" dxfId="24" priority="42"/>
    <cfRule type="duplicateValues" dxfId="23" priority="41"/>
    <cfRule type="duplicateValues" dxfId="22" priority="44"/>
    <cfRule type="duplicateValues" dxfId="21" priority="40"/>
    <cfRule type="duplicateValues" dxfId="20" priority="39"/>
    <cfRule type="duplicateValues" dxfId="19" priority="38"/>
    <cfRule type="duplicateValues" dxfId="18" priority="37"/>
    <cfRule type="duplicateValues" dxfId="17" priority="36"/>
    <cfRule type="duplicateValues" dxfId="16" priority="35"/>
    <cfRule type="duplicateValues" dxfId="15" priority="34"/>
  </conditionalFormatting>
  <conditionalFormatting sqref="P8:P10">
    <cfRule type="duplicateValues" dxfId="14" priority="2062"/>
    <cfRule type="duplicateValues" dxfId="13" priority="2063"/>
    <cfRule type="duplicateValues" dxfId="12" priority="2064"/>
    <cfRule type="duplicateValues" dxfId="11" priority="2065"/>
    <cfRule type="duplicateValues" dxfId="10" priority="2061"/>
    <cfRule type="duplicateValues" dxfId="9" priority="2067"/>
    <cfRule type="duplicateValues" dxfId="8" priority="2068"/>
    <cfRule type="duplicateValues" dxfId="7" priority="2069"/>
    <cfRule type="duplicateValues" dxfId="6" priority="2070"/>
    <cfRule type="duplicateValues" dxfId="5" priority="2071"/>
    <cfRule type="duplicateValues" dxfId="4" priority="206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"/>
  <sheetViews>
    <sheetView zoomScale="235" zoomScaleNormal="235" workbookViewId="0">
      <pane ySplit="1" topLeftCell="A2" activePane="bottomLeft" state="frozen"/>
      <selection pane="bottomLeft" activeCell="B14" sqref="B14"/>
    </sheetView>
  </sheetViews>
  <sheetFormatPr defaultRowHeight="8.25" customHeight="1" x14ac:dyDescent="0.4"/>
  <cols>
    <col min="1" max="1" width="1.765625" style="61" bestFit="1" customWidth="1"/>
    <col min="2" max="2" width="6.4609375" style="55" bestFit="1" customWidth="1"/>
    <col min="3" max="3" width="5.15234375" style="55" bestFit="1" customWidth="1"/>
    <col min="4" max="4" width="4.07421875" style="55" bestFit="1" customWidth="1"/>
    <col min="5" max="5" width="57.3046875" style="62" bestFit="1" customWidth="1"/>
    <col min="6" max="6" width="4.3046875" style="61" bestFit="1" customWidth="1"/>
    <col min="7" max="7" width="2.84375" style="61" bestFit="1" customWidth="1"/>
    <col min="8" max="8" width="2.53515625" style="61" bestFit="1" customWidth="1"/>
    <col min="9" max="9" width="2.84375" style="61" bestFit="1" customWidth="1"/>
    <col min="10" max="10" width="5.4609375" style="61" bestFit="1" customWidth="1"/>
    <col min="11" max="11" width="2.84375" style="61" bestFit="1" customWidth="1"/>
    <col min="12" max="12" width="2.3828125" style="61" bestFit="1" customWidth="1"/>
    <col min="13" max="13" width="2.84375" style="61" bestFit="1" customWidth="1"/>
    <col min="14" max="14" width="2.3828125" style="61" bestFit="1" customWidth="1"/>
    <col min="15" max="15" width="5.61328125" style="61" bestFit="1" customWidth="1"/>
    <col min="16" max="16" width="4.07421875" style="61" bestFit="1" customWidth="1"/>
    <col min="17" max="17" width="6.3046875" style="61" bestFit="1" customWidth="1"/>
    <col min="18" max="18" width="8.4609375" style="61" bestFit="1" customWidth="1"/>
    <col min="19" max="19" width="2.3828125" style="61" bestFit="1" customWidth="1"/>
    <col min="20" max="20" width="8.4609375" style="61" bestFit="1" customWidth="1"/>
    <col min="21" max="21" width="2.3828125" style="61" bestFit="1" customWidth="1"/>
    <col min="22" max="22" width="8.4609375" style="61" bestFit="1" customWidth="1"/>
    <col min="23" max="23" width="2.3828125" style="61" bestFit="1" customWidth="1"/>
    <col min="24" max="24" width="7.84375" style="61" bestFit="1" customWidth="1"/>
    <col min="25" max="25" width="2.3828125" style="61" bestFit="1" customWidth="1"/>
    <col min="26" max="26" width="7.84375" style="61" bestFit="1" customWidth="1"/>
    <col min="27" max="27" width="2.3828125" style="61" bestFit="1" customWidth="1"/>
    <col min="28" max="28" width="7.84375" style="61" bestFit="1" customWidth="1"/>
    <col min="29" max="30" width="2.3828125" style="61" bestFit="1" customWidth="1"/>
    <col min="31" max="31" width="1.921875" style="61" bestFit="1" customWidth="1"/>
    <col min="32" max="32" width="2.3828125" style="61" bestFit="1" customWidth="1"/>
    <col min="33" max="33" width="1.921875" style="61" bestFit="1" customWidth="1"/>
    <col min="34" max="34" width="2.3828125" style="61" bestFit="1" customWidth="1"/>
    <col min="35" max="35" width="1.921875" style="61" bestFit="1" customWidth="1"/>
    <col min="36" max="36" width="2.3828125" style="61" bestFit="1" customWidth="1"/>
    <col min="37" max="37" width="1.921875" style="61" bestFit="1" customWidth="1"/>
    <col min="38" max="38" width="2.3828125" style="61" bestFit="1" customWidth="1"/>
    <col min="39" max="39" width="1.921875" style="61" bestFit="1" customWidth="1"/>
    <col min="40" max="40" width="2.3828125" style="61" bestFit="1" customWidth="1"/>
    <col min="41" max="41" width="1.921875" style="61" bestFit="1" customWidth="1"/>
    <col min="42" max="42" width="2.3828125" style="61" bestFit="1" customWidth="1"/>
    <col min="43" max="43" width="1.921875" style="61" bestFit="1" customWidth="1"/>
    <col min="44" max="44" width="2.3828125" style="61" bestFit="1" customWidth="1"/>
    <col min="45" max="45" width="1.921875" style="61" bestFit="1" customWidth="1"/>
    <col min="46" max="16384" width="9.23046875" style="55"/>
  </cols>
  <sheetData>
    <row r="1" spans="1:45" s="66" customFormat="1" ht="22.85" customHeight="1" x14ac:dyDescent="0.4">
      <c r="A1" s="63" t="s">
        <v>10</v>
      </c>
      <c r="B1" s="64" t="s">
        <v>75</v>
      </c>
      <c r="C1" s="64" t="s">
        <v>76</v>
      </c>
      <c r="D1" s="63" t="s">
        <v>77</v>
      </c>
      <c r="E1" s="64" t="s">
        <v>46</v>
      </c>
      <c r="F1" s="63" t="s">
        <v>77</v>
      </c>
      <c r="G1" s="63" t="s">
        <v>46</v>
      </c>
      <c r="H1" s="63" t="s">
        <v>77</v>
      </c>
      <c r="I1" s="63" t="s">
        <v>46</v>
      </c>
      <c r="J1" s="63" t="s">
        <v>77</v>
      </c>
      <c r="K1" s="63" t="s">
        <v>46</v>
      </c>
      <c r="L1" s="63" t="s">
        <v>77</v>
      </c>
      <c r="M1" s="63" t="s">
        <v>46</v>
      </c>
      <c r="N1" s="63" t="s">
        <v>77</v>
      </c>
      <c r="O1" s="63" t="s">
        <v>46</v>
      </c>
      <c r="P1" s="63" t="s">
        <v>77</v>
      </c>
      <c r="Q1" s="63" t="s">
        <v>46</v>
      </c>
      <c r="R1" s="63" t="s">
        <v>77</v>
      </c>
      <c r="S1" s="63" t="s">
        <v>79</v>
      </c>
      <c r="T1" s="63" t="s">
        <v>77</v>
      </c>
      <c r="U1" s="63" t="s">
        <v>79</v>
      </c>
      <c r="V1" s="63" t="s">
        <v>77</v>
      </c>
      <c r="W1" s="63" t="s">
        <v>79</v>
      </c>
      <c r="X1" s="63" t="s">
        <v>77</v>
      </c>
      <c r="Y1" s="63" t="s">
        <v>79</v>
      </c>
      <c r="Z1" s="65" t="s">
        <v>78</v>
      </c>
      <c r="AA1" s="63" t="s">
        <v>79</v>
      </c>
      <c r="AB1" s="63" t="s">
        <v>77</v>
      </c>
      <c r="AC1" s="63" t="s">
        <v>79</v>
      </c>
      <c r="AD1" s="63" t="s">
        <v>77</v>
      </c>
      <c r="AE1" s="63" t="s">
        <v>79</v>
      </c>
      <c r="AF1" s="63" t="s">
        <v>77</v>
      </c>
      <c r="AG1" s="63" t="s">
        <v>79</v>
      </c>
      <c r="AH1" s="63" t="s">
        <v>77</v>
      </c>
      <c r="AI1" s="63" t="s">
        <v>79</v>
      </c>
      <c r="AJ1" s="63" t="s">
        <v>77</v>
      </c>
      <c r="AK1" s="63" t="s">
        <v>79</v>
      </c>
      <c r="AL1" s="63" t="s">
        <v>77</v>
      </c>
      <c r="AM1" s="63" t="s">
        <v>79</v>
      </c>
      <c r="AN1" s="63" t="s">
        <v>77</v>
      </c>
      <c r="AO1" s="63" t="s">
        <v>79</v>
      </c>
      <c r="AP1" s="63" t="s">
        <v>77</v>
      </c>
      <c r="AQ1" s="63" t="s">
        <v>79</v>
      </c>
      <c r="AR1" s="63" t="s">
        <v>77</v>
      </c>
      <c r="AS1" s="63" t="s">
        <v>79</v>
      </c>
    </row>
    <row r="2" spans="1:45" s="48" customFormat="1" ht="8.25" customHeight="1" x14ac:dyDescent="0.4">
      <c r="A2" s="42">
        <v>2</v>
      </c>
      <c r="B2" s="43" t="s">
        <v>158</v>
      </c>
      <c r="C2" s="44" t="s">
        <v>88</v>
      </c>
      <c r="D2" s="45" t="s">
        <v>91</v>
      </c>
      <c r="E2" s="46" t="s">
        <v>142</v>
      </c>
      <c r="F2" s="45" t="s">
        <v>9</v>
      </c>
      <c r="G2" s="47" t="s">
        <v>9</v>
      </c>
      <c r="H2" s="45" t="s">
        <v>9</v>
      </c>
      <c r="I2" s="47" t="s">
        <v>9</v>
      </c>
      <c r="J2" s="45" t="s">
        <v>9</v>
      </c>
      <c r="K2" s="47" t="s">
        <v>9</v>
      </c>
      <c r="L2" s="45" t="s">
        <v>9</v>
      </c>
      <c r="M2" s="47" t="s">
        <v>9</v>
      </c>
      <c r="N2" s="45" t="s">
        <v>9</v>
      </c>
      <c r="O2" s="47" t="s">
        <v>9</v>
      </c>
      <c r="P2" s="45" t="s">
        <v>9</v>
      </c>
      <c r="Q2" s="47" t="s">
        <v>9</v>
      </c>
      <c r="R2" s="45" t="s">
        <v>9</v>
      </c>
      <c r="S2" s="47" t="s">
        <v>9</v>
      </c>
      <c r="T2" s="45" t="s">
        <v>9</v>
      </c>
      <c r="U2" s="47" t="s">
        <v>9</v>
      </c>
      <c r="V2" s="45" t="s">
        <v>9</v>
      </c>
      <c r="W2" s="47" t="s">
        <v>9</v>
      </c>
      <c r="X2" s="45" t="s">
        <v>9</v>
      </c>
      <c r="Y2" s="47" t="s">
        <v>9</v>
      </c>
      <c r="Z2" s="45" t="s">
        <v>9</v>
      </c>
      <c r="AA2" s="47" t="s">
        <v>9</v>
      </c>
      <c r="AB2" s="45" t="s">
        <v>9</v>
      </c>
      <c r="AC2" s="47" t="s">
        <v>9</v>
      </c>
      <c r="AD2" s="45" t="s">
        <v>9</v>
      </c>
      <c r="AE2" s="47" t="s">
        <v>9</v>
      </c>
      <c r="AF2" s="45" t="s">
        <v>9</v>
      </c>
      <c r="AG2" s="47" t="s">
        <v>9</v>
      </c>
      <c r="AH2" s="45" t="s">
        <v>9</v>
      </c>
      <c r="AI2" s="47" t="s">
        <v>9</v>
      </c>
      <c r="AJ2" s="45" t="s">
        <v>9</v>
      </c>
      <c r="AK2" s="47" t="s">
        <v>9</v>
      </c>
      <c r="AL2" s="45" t="s">
        <v>9</v>
      </c>
      <c r="AM2" s="47" t="s">
        <v>9</v>
      </c>
      <c r="AN2" s="45" t="s">
        <v>9</v>
      </c>
      <c r="AO2" s="47" t="s">
        <v>9</v>
      </c>
      <c r="AP2" s="45" t="s">
        <v>9</v>
      </c>
      <c r="AQ2" s="47" t="s">
        <v>9</v>
      </c>
      <c r="AR2" s="45" t="s">
        <v>9</v>
      </c>
      <c r="AS2" s="47" t="s">
        <v>9</v>
      </c>
    </row>
    <row r="3" spans="1:45" s="48" customFormat="1" ht="8.25" customHeight="1" x14ac:dyDescent="0.4">
      <c r="A3" s="42">
        <v>3</v>
      </c>
      <c r="B3" s="49" t="s">
        <v>140</v>
      </c>
      <c r="C3" s="50" t="s">
        <v>97</v>
      </c>
      <c r="D3" s="45" t="s">
        <v>91</v>
      </c>
      <c r="E3" s="51" t="s">
        <v>156</v>
      </c>
      <c r="F3" s="45" t="s">
        <v>9</v>
      </c>
      <c r="G3" s="47" t="s">
        <v>9</v>
      </c>
      <c r="H3" s="45" t="s">
        <v>9</v>
      </c>
      <c r="I3" s="47" t="s">
        <v>9</v>
      </c>
      <c r="J3" s="45" t="s">
        <v>9</v>
      </c>
      <c r="K3" s="47" t="s">
        <v>9</v>
      </c>
      <c r="L3" s="45" t="s">
        <v>9</v>
      </c>
      <c r="M3" s="47" t="s">
        <v>9</v>
      </c>
      <c r="N3" s="45" t="s">
        <v>9</v>
      </c>
      <c r="O3" s="47" t="s">
        <v>9</v>
      </c>
      <c r="P3" s="45" t="s">
        <v>9</v>
      </c>
      <c r="Q3" s="47" t="s">
        <v>9</v>
      </c>
      <c r="R3" s="45" t="s">
        <v>9</v>
      </c>
      <c r="S3" s="47" t="s">
        <v>9</v>
      </c>
      <c r="T3" s="45" t="s">
        <v>9</v>
      </c>
      <c r="U3" s="47" t="s">
        <v>9</v>
      </c>
      <c r="V3" s="45" t="s">
        <v>9</v>
      </c>
      <c r="W3" s="47" t="s">
        <v>9</v>
      </c>
      <c r="X3" s="45" t="s">
        <v>9</v>
      </c>
      <c r="Y3" s="47" t="s">
        <v>9</v>
      </c>
      <c r="Z3" s="45" t="s">
        <v>9</v>
      </c>
      <c r="AA3" s="47" t="s">
        <v>9</v>
      </c>
      <c r="AB3" s="45" t="s">
        <v>9</v>
      </c>
      <c r="AC3" s="47" t="s">
        <v>9</v>
      </c>
      <c r="AD3" s="45" t="s">
        <v>9</v>
      </c>
      <c r="AE3" s="47" t="s">
        <v>9</v>
      </c>
      <c r="AF3" s="45" t="s">
        <v>9</v>
      </c>
      <c r="AG3" s="47" t="s">
        <v>9</v>
      </c>
      <c r="AH3" s="45" t="s">
        <v>9</v>
      </c>
      <c r="AI3" s="47" t="s">
        <v>9</v>
      </c>
      <c r="AJ3" s="45" t="s">
        <v>9</v>
      </c>
      <c r="AK3" s="47" t="s">
        <v>9</v>
      </c>
      <c r="AL3" s="45" t="s">
        <v>9</v>
      </c>
      <c r="AM3" s="47" t="s">
        <v>9</v>
      </c>
      <c r="AN3" s="45" t="s">
        <v>9</v>
      </c>
      <c r="AO3" s="47" t="s">
        <v>9</v>
      </c>
      <c r="AP3" s="45" t="s">
        <v>9</v>
      </c>
      <c r="AQ3" s="47" t="s">
        <v>9</v>
      </c>
      <c r="AR3" s="45" t="s">
        <v>9</v>
      </c>
      <c r="AS3" s="47" t="s">
        <v>9</v>
      </c>
    </row>
    <row r="4" spans="1:45" s="48" customFormat="1" ht="8.25" customHeight="1" x14ac:dyDescent="0.4">
      <c r="A4" s="42">
        <v>4</v>
      </c>
      <c r="B4" s="49" t="s">
        <v>141</v>
      </c>
      <c r="C4" s="50" t="s">
        <v>97</v>
      </c>
      <c r="D4" s="45" t="s">
        <v>91</v>
      </c>
      <c r="E4" s="51" t="s">
        <v>157</v>
      </c>
      <c r="F4" s="45" t="s">
        <v>9</v>
      </c>
      <c r="G4" s="47" t="s">
        <v>9</v>
      </c>
      <c r="H4" s="45" t="s">
        <v>9</v>
      </c>
      <c r="I4" s="47" t="s">
        <v>9</v>
      </c>
      <c r="J4" s="45" t="s">
        <v>9</v>
      </c>
      <c r="K4" s="47" t="s">
        <v>9</v>
      </c>
      <c r="L4" s="45" t="s">
        <v>9</v>
      </c>
      <c r="M4" s="47" t="s">
        <v>9</v>
      </c>
      <c r="N4" s="45" t="s">
        <v>9</v>
      </c>
      <c r="O4" s="47" t="s">
        <v>9</v>
      </c>
      <c r="P4" s="45" t="s">
        <v>9</v>
      </c>
      <c r="Q4" s="47" t="s">
        <v>9</v>
      </c>
      <c r="R4" s="45" t="s">
        <v>9</v>
      </c>
      <c r="S4" s="47" t="s">
        <v>9</v>
      </c>
      <c r="T4" s="45" t="s">
        <v>9</v>
      </c>
      <c r="U4" s="47" t="s">
        <v>9</v>
      </c>
      <c r="V4" s="45" t="s">
        <v>9</v>
      </c>
      <c r="W4" s="47" t="s">
        <v>9</v>
      </c>
      <c r="X4" s="45" t="s">
        <v>9</v>
      </c>
      <c r="Y4" s="47" t="s">
        <v>9</v>
      </c>
      <c r="Z4" s="45" t="s">
        <v>9</v>
      </c>
      <c r="AA4" s="47" t="s">
        <v>9</v>
      </c>
      <c r="AB4" s="45" t="s">
        <v>9</v>
      </c>
      <c r="AC4" s="47" t="s">
        <v>9</v>
      </c>
      <c r="AD4" s="45" t="s">
        <v>9</v>
      </c>
      <c r="AE4" s="47" t="s">
        <v>9</v>
      </c>
      <c r="AF4" s="45" t="s">
        <v>9</v>
      </c>
      <c r="AG4" s="47" t="s">
        <v>9</v>
      </c>
      <c r="AH4" s="45" t="s">
        <v>9</v>
      </c>
      <c r="AI4" s="47" t="s">
        <v>9</v>
      </c>
      <c r="AJ4" s="45" t="s">
        <v>9</v>
      </c>
      <c r="AK4" s="47" t="s">
        <v>9</v>
      </c>
      <c r="AL4" s="45" t="s">
        <v>9</v>
      </c>
      <c r="AM4" s="47" t="s">
        <v>9</v>
      </c>
      <c r="AN4" s="45" t="s">
        <v>9</v>
      </c>
      <c r="AO4" s="47" t="s">
        <v>9</v>
      </c>
      <c r="AP4" s="45" t="s">
        <v>9</v>
      </c>
      <c r="AQ4" s="47" t="s">
        <v>9</v>
      </c>
      <c r="AR4" s="45" t="s">
        <v>9</v>
      </c>
      <c r="AS4" s="47" t="s">
        <v>9</v>
      </c>
    </row>
    <row r="5" spans="1:45" ht="8.25" customHeight="1" x14ac:dyDescent="0.4">
      <c r="A5" s="42">
        <v>5</v>
      </c>
      <c r="B5" s="52" t="s">
        <v>99</v>
      </c>
      <c r="C5" s="50" t="s">
        <v>96</v>
      </c>
      <c r="D5" s="45" t="s">
        <v>91</v>
      </c>
      <c r="E5" s="53" t="s">
        <v>103</v>
      </c>
      <c r="F5" s="45" t="s">
        <v>9</v>
      </c>
      <c r="G5" s="47" t="s">
        <v>9</v>
      </c>
      <c r="H5" s="45" t="s">
        <v>9</v>
      </c>
      <c r="I5" s="47" t="s">
        <v>9</v>
      </c>
      <c r="J5" s="45" t="s">
        <v>9</v>
      </c>
      <c r="K5" s="47" t="s">
        <v>9</v>
      </c>
      <c r="L5" s="45" t="s">
        <v>9</v>
      </c>
      <c r="M5" s="47" t="s">
        <v>9</v>
      </c>
      <c r="N5" s="54" t="s">
        <v>98</v>
      </c>
      <c r="O5" s="47" t="s">
        <v>9</v>
      </c>
      <c r="P5" s="45" t="s">
        <v>93</v>
      </c>
      <c r="Q5" s="47" t="s">
        <v>107</v>
      </c>
      <c r="R5" s="45" t="s">
        <v>9</v>
      </c>
      <c r="S5" s="47" t="s">
        <v>9</v>
      </c>
      <c r="T5" s="45" t="s">
        <v>9</v>
      </c>
      <c r="U5" s="47" t="s">
        <v>9</v>
      </c>
      <c r="V5" s="45" t="s">
        <v>9</v>
      </c>
      <c r="W5" s="47" t="s">
        <v>9</v>
      </c>
      <c r="X5" s="45" t="s">
        <v>9</v>
      </c>
      <c r="Y5" s="47" t="s">
        <v>9</v>
      </c>
      <c r="Z5" s="45" t="s">
        <v>9</v>
      </c>
      <c r="AA5" s="47" t="s">
        <v>9</v>
      </c>
      <c r="AB5" s="45" t="s">
        <v>9</v>
      </c>
      <c r="AC5" s="47" t="s">
        <v>9</v>
      </c>
      <c r="AD5" s="45" t="s">
        <v>9</v>
      </c>
      <c r="AE5" s="47" t="s">
        <v>9</v>
      </c>
      <c r="AF5" s="45" t="s">
        <v>9</v>
      </c>
      <c r="AG5" s="47" t="s">
        <v>9</v>
      </c>
      <c r="AH5" s="45" t="s">
        <v>9</v>
      </c>
      <c r="AI5" s="47" t="s">
        <v>9</v>
      </c>
      <c r="AJ5" s="45" t="s">
        <v>9</v>
      </c>
      <c r="AK5" s="47" t="s">
        <v>9</v>
      </c>
      <c r="AL5" s="45" t="s">
        <v>9</v>
      </c>
      <c r="AM5" s="47" t="s">
        <v>9</v>
      </c>
      <c r="AN5" s="45" t="s">
        <v>9</v>
      </c>
      <c r="AO5" s="47" t="s">
        <v>9</v>
      </c>
      <c r="AP5" s="45" t="s">
        <v>9</v>
      </c>
      <c r="AQ5" s="47" t="s">
        <v>9</v>
      </c>
      <c r="AR5" s="45" t="s">
        <v>9</v>
      </c>
      <c r="AS5" s="47" t="s">
        <v>9</v>
      </c>
    </row>
    <row r="6" spans="1:45" ht="8.25" customHeight="1" x14ac:dyDescent="0.4">
      <c r="A6" s="42">
        <v>6</v>
      </c>
      <c r="B6" s="52" t="s">
        <v>101</v>
      </c>
      <c r="C6" s="50" t="s">
        <v>96</v>
      </c>
      <c r="D6" s="45" t="s">
        <v>91</v>
      </c>
      <c r="E6" s="53" t="s">
        <v>105</v>
      </c>
      <c r="F6" s="45" t="s">
        <v>9</v>
      </c>
      <c r="G6" s="47" t="s">
        <v>9</v>
      </c>
      <c r="H6" s="45" t="s">
        <v>9</v>
      </c>
      <c r="I6" s="47" t="s">
        <v>9</v>
      </c>
      <c r="J6" s="45" t="s">
        <v>9</v>
      </c>
      <c r="K6" s="47" t="s">
        <v>9</v>
      </c>
      <c r="L6" s="45" t="s">
        <v>9</v>
      </c>
      <c r="M6" s="47" t="s">
        <v>9</v>
      </c>
      <c r="N6" s="54" t="s">
        <v>98</v>
      </c>
      <c r="O6" s="47" t="s">
        <v>9</v>
      </c>
      <c r="P6" s="45" t="s">
        <v>93</v>
      </c>
      <c r="Q6" s="47" t="s">
        <v>107</v>
      </c>
      <c r="R6" s="45" t="s">
        <v>9</v>
      </c>
      <c r="S6" s="47" t="s">
        <v>9</v>
      </c>
      <c r="T6" s="45" t="s">
        <v>9</v>
      </c>
      <c r="U6" s="47" t="s">
        <v>9</v>
      </c>
      <c r="V6" s="45" t="s">
        <v>9</v>
      </c>
      <c r="W6" s="47" t="s">
        <v>9</v>
      </c>
      <c r="X6" s="45" t="s">
        <v>9</v>
      </c>
      <c r="Y6" s="47" t="s">
        <v>9</v>
      </c>
      <c r="Z6" s="45" t="s">
        <v>9</v>
      </c>
      <c r="AA6" s="47" t="s">
        <v>9</v>
      </c>
      <c r="AB6" s="45" t="s">
        <v>9</v>
      </c>
      <c r="AC6" s="47" t="s">
        <v>9</v>
      </c>
      <c r="AD6" s="45" t="s">
        <v>9</v>
      </c>
      <c r="AE6" s="47" t="s">
        <v>9</v>
      </c>
      <c r="AF6" s="45" t="s">
        <v>9</v>
      </c>
      <c r="AG6" s="47" t="s">
        <v>9</v>
      </c>
      <c r="AH6" s="45" t="s">
        <v>9</v>
      </c>
      <c r="AI6" s="47" t="s">
        <v>9</v>
      </c>
      <c r="AJ6" s="45" t="s">
        <v>9</v>
      </c>
      <c r="AK6" s="47" t="s">
        <v>9</v>
      </c>
      <c r="AL6" s="45" t="s">
        <v>9</v>
      </c>
      <c r="AM6" s="47" t="s">
        <v>9</v>
      </c>
      <c r="AN6" s="45" t="s">
        <v>9</v>
      </c>
      <c r="AO6" s="47" t="s">
        <v>9</v>
      </c>
      <c r="AP6" s="45" t="s">
        <v>9</v>
      </c>
      <c r="AQ6" s="47" t="s">
        <v>9</v>
      </c>
      <c r="AR6" s="45" t="s">
        <v>9</v>
      </c>
      <c r="AS6" s="47" t="s">
        <v>9</v>
      </c>
    </row>
    <row r="7" spans="1:45" ht="8.25" customHeight="1" x14ac:dyDescent="0.4">
      <c r="A7" s="42">
        <v>7</v>
      </c>
      <c r="B7" s="52" t="s">
        <v>100</v>
      </c>
      <c r="C7" s="50" t="s">
        <v>96</v>
      </c>
      <c r="D7" s="45" t="s">
        <v>91</v>
      </c>
      <c r="E7" s="53" t="s">
        <v>104</v>
      </c>
      <c r="F7" s="45" t="s">
        <v>9</v>
      </c>
      <c r="G7" s="47" t="s">
        <v>9</v>
      </c>
      <c r="H7" s="45" t="s">
        <v>9</v>
      </c>
      <c r="I7" s="47" t="s">
        <v>9</v>
      </c>
      <c r="J7" s="45" t="s">
        <v>9</v>
      </c>
      <c r="K7" s="47" t="s">
        <v>9</v>
      </c>
      <c r="L7" s="45" t="s">
        <v>9</v>
      </c>
      <c r="M7" s="47" t="s">
        <v>9</v>
      </c>
      <c r="N7" s="54" t="s">
        <v>98</v>
      </c>
      <c r="O7" s="47" t="s">
        <v>9</v>
      </c>
      <c r="P7" s="45" t="s">
        <v>93</v>
      </c>
      <c r="Q7" s="47" t="s">
        <v>107</v>
      </c>
      <c r="R7" s="45" t="s">
        <v>9</v>
      </c>
      <c r="S7" s="47" t="s">
        <v>9</v>
      </c>
      <c r="T7" s="45" t="s">
        <v>9</v>
      </c>
      <c r="U7" s="47" t="s">
        <v>9</v>
      </c>
      <c r="V7" s="45" t="s">
        <v>9</v>
      </c>
      <c r="W7" s="47" t="s">
        <v>9</v>
      </c>
      <c r="X7" s="45" t="s">
        <v>9</v>
      </c>
      <c r="Y7" s="47" t="s">
        <v>9</v>
      </c>
      <c r="Z7" s="45" t="s">
        <v>9</v>
      </c>
      <c r="AA7" s="47" t="s">
        <v>9</v>
      </c>
      <c r="AB7" s="45" t="s">
        <v>9</v>
      </c>
      <c r="AC7" s="47" t="s">
        <v>9</v>
      </c>
      <c r="AD7" s="45" t="s">
        <v>9</v>
      </c>
      <c r="AE7" s="47" t="s">
        <v>9</v>
      </c>
      <c r="AF7" s="45" t="s">
        <v>9</v>
      </c>
      <c r="AG7" s="47" t="s">
        <v>9</v>
      </c>
      <c r="AH7" s="45" t="s">
        <v>9</v>
      </c>
      <c r="AI7" s="47" t="s">
        <v>9</v>
      </c>
      <c r="AJ7" s="45" t="s">
        <v>9</v>
      </c>
      <c r="AK7" s="47" t="s">
        <v>9</v>
      </c>
      <c r="AL7" s="45" t="s">
        <v>9</v>
      </c>
      <c r="AM7" s="47" t="s">
        <v>9</v>
      </c>
      <c r="AN7" s="45" t="s">
        <v>9</v>
      </c>
      <c r="AO7" s="47" t="s">
        <v>9</v>
      </c>
      <c r="AP7" s="45" t="s">
        <v>9</v>
      </c>
      <c r="AQ7" s="47" t="s">
        <v>9</v>
      </c>
      <c r="AR7" s="45" t="s">
        <v>9</v>
      </c>
      <c r="AS7" s="47" t="s">
        <v>9</v>
      </c>
    </row>
    <row r="8" spans="1:45" ht="8.25" customHeight="1" x14ac:dyDescent="0.4">
      <c r="A8" s="42">
        <v>8</v>
      </c>
      <c r="B8" s="52" t="s">
        <v>102</v>
      </c>
      <c r="C8" s="50" t="s">
        <v>96</v>
      </c>
      <c r="D8" s="45" t="s">
        <v>91</v>
      </c>
      <c r="E8" s="53" t="s">
        <v>106</v>
      </c>
      <c r="F8" s="45" t="s">
        <v>9</v>
      </c>
      <c r="G8" s="47" t="s">
        <v>9</v>
      </c>
      <c r="H8" s="45" t="s">
        <v>9</v>
      </c>
      <c r="I8" s="47" t="s">
        <v>9</v>
      </c>
      <c r="J8" s="45" t="s">
        <v>9</v>
      </c>
      <c r="K8" s="47" t="s">
        <v>9</v>
      </c>
      <c r="L8" s="45" t="s">
        <v>9</v>
      </c>
      <c r="M8" s="47" t="s">
        <v>9</v>
      </c>
      <c r="N8" s="54" t="s">
        <v>98</v>
      </c>
      <c r="O8" s="47" t="s">
        <v>9</v>
      </c>
      <c r="P8" s="45" t="s">
        <v>93</v>
      </c>
      <c r="Q8" s="47" t="s">
        <v>107</v>
      </c>
      <c r="R8" s="45" t="s">
        <v>9</v>
      </c>
      <c r="S8" s="47" t="s">
        <v>9</v>
      </c>
      <c r="T8" s="45" t="s">
        <v>9</v>
      </c>
      <c r="U8" s="47" t="s">
        <v>9</v>
      </c>
      <c r="V8" s="45" t="s">
        <v>9</v>
      </c>
      <c r="W8" s="47" t="s">
        <v>9</v>
      </c>
      <c r="X8" s="45" t="s">
        <v>9</v>
      </c>
      <c r="Y8" s="47" t="s">
        <v>9</v>
      </c>
      <c r="Z8" s="45" t="s">
        <v>9</v>
      </c>
      <c r="AA8" s="47" t="s">
        <v>9</v>
      </c>
      <c r="AB8" s="45" t="s">
        <v>9</v>
      </c>
      <c r="AC8" s="47" t="s">
        <v>9</v>
      </c>
      <c r="AD8" s="45" t="s">
        <v>9</v>
      </c>
      <c r="AE8" s="47" t="s">
        <v>9</v>
      </c>
      <c r="AF8" s="45" t="s">
        <v>9</v>
      </c>
      <c r="AG8" s="47" t="s">
        <v>9</v>
      </c>
      <c r="AH8" s="45" t="s">
        <v>9</v>
      </c>
      <c r="AI8" s="47" t="s">
        <v>9</v>
      </c>
      <c r="AJ8" s="45" t="s">
        <v>9</v>
      </c>
      <c r="AK8" s="47" t="s">
        <v>9</v>
      </c>
      <c r="AL8" s="45" t="s">
        <v>9</v>
      </c>
      <c r="AM8" s="47" t="s">
        <v>9</v>
      </c>
      <c r="AN8" s="45" t="s">
        <v>9</v>
      </c>
      <c r="AO8" s="47" t="s">
        <v>9</v>
      </c>
      <c r="AP8" s="45" t="s">
        <v>9</v>
      </c>
      <c r="AQ8" s="47" t="s">
        <v>9</v>
      </c>
      <c r="AR8" s="45" t="s">
        <v>9</v>
      </c>
      <c r="AS8" s="47" t="s">
        <v>9</v>
      </c>
    </row>
    <row r="9" spans="1:45" ht="8.25" customHeight="1" x14ac:dyDescent="0.4">
      <c r="A9" s="42">
        <v>9</v>
      </c>
      <c r="B9" s="52" t="s">
        <v>153</v>
      </c>
      <c r="C9" s="59" t="s">
        <v>116</v>
      </c>
      <c r="D9" s="45" t="s">
        <v>91</v>
      </c>
      <c r="E9" s="53" t="s">
        <v>162</v>
      </c>
      <c r="F9" s="45" t="s">
        <v>94</v>
      </c>
      <c r="G9" s="47">
        <v>3.5</v>
      </c>
      <c r="H9" s="45" t="s">
        <v>143</v>
      </c>
      <c r="I9" s="56">
        <v>62.5</v>
      </c>
      <c r="J9" s="45" t="s">
        <v>95</v>
      </c>
      <c r="K9" s="56">
        <v>125</v>
      </c>
      <c r="L9" s="57" t="s">
        <v>9</v>
      </c>
      <c r="M9" s="60" t="s">
        <v>9</v>
      </c>
      <c r="N9" s="54" t="s">
        <v>98</v>
      </c>
      <c r="O9" s="58" t="s">
        <v>144</v>
      </c>
      <c r="P9" s="45" t="s">
        <v>93</v>
      </c>
      <c r="Q9" s="47" t="s">
        <v>145</v>
      </c>
      <c r="R9" s="45" t="s">
        <v>146</v>
      </c>
      <c r="S9" s="47">
        <v>0.15</v>
      </c>
      <c r="T9" s="45" t="s">
        <v>147</v>
      </c>
      <c r="U9" s="47">
        <v>0.48</v>
      </c>
      <c r="V9" s="45" t="s">
        <v>148</v>
      </c>
      <c r="W9" s="47">
        <v>0.76</v>
      </c>
      <c r="X9" s="45" t="s">
        <v>150</v>
      </c>
      <c r="Y9" s="47">
        <v>0.86</v>
      </c>
      <c r="Z9" s="45" t="s">
        <v>151</v>
      </c>
      <c r="AA9" s="47">
        <v>1.08</v>
      </c>
      <c r="AB9" s="45" t="s">
        <v>152</v>
      </c>
      <c r="AC9" s="47">
        <v>1.03</v>
      </c>
      <c r="AD9" s="45" t="s">
        <v>149</v>
      </c>
      <c r="AE9" s="47">
        <v>0.8</v>
      </c>
      <c r="AF9" s="45" t="s">
        <v>9</v>
      </c>
      <c r="AG9" s="47" t="s">
        <v>9</v>
      </c>
      <c r="AH9" s="45" t="s">
        <v>9</v>
      </c>
      <c r="AI9" s="47" t="s">
        <v>9</v>
      </c>
      <c r="AJ9" s="45" t="s">
        <v>9</v>
      </c>
      <c r="AK9" s="47" t="s">
        <v>9</v>
      </c>
      <c r="AL9" s="45" t="s">
        <v>9</v>
      </c>
      <c r="AM9" s="47" t="s">
        <v>9</v>
      </c>
      <c r="AN9" s="45" t="s">
        <v>9</v>
      </c>
      <c r="AO9" s="47" t="s">
        <v>9</v>
      </c>
      <c r="AP9" s="45" t="s">
        <v>9</v>
      </c>
      <c r="AQ9" s="47" t="s">
        <v>9</v>
      </c>
      <c r="AR9" s="45" t="s">
        <v>9</v>
      </c>
      <c r="AS9" s="47" t="s">
        <v>9</v>
      </c>
    </row>
    <row r="10" spans="1:45" ht="8.25" customHeight="1" x14ac:dyDescent="0.4">
      <c r="A10" s="42">
        <v>10</v>
      </c>
      <c r="B10" s="52" t="s">
        <v>154</v>
      </c>
      <c r="C10" s="59" t="s">
        <v>116</v>
      </c>
      <c r="D10" s="45" t="s">
        <v>91</v>
      </c>
      <c r="E10" s="53" t="s">
        <v>162</v>
      </c>
      <c r="F10" s="45" t="s">
        <v>94</v>
      </c>
      <c r="G10" s="47">
        <v>3.5</v>
      </c>
      <c r="H10" s="45" t="s">
        <v>143</v>
      </c>
      <c r="I10" s="56">
        <v>31.2</v>
      </c>
      <c r="J10" s="45" t="s">
        <v>95</v>
      </c>
      <c r="K10" s="56">
        <v>125</v>
      </c>
      <c r="L10" s="57" t="s">
        <v>9</v>
      </c>
      <c r="M10" s="60" t="s">
        <v>9</v>
      </c>
      <c r="N10" s="54" t="s">
        <v>98</v>
      </c>
      <c r="O10" s="58" t="s">
        <v>144</v>
      </c>
      <c r="P10" s="45" t="s">
        <v>93</v>
      </c>
      <c r="Q10" s="47" t="s">
        <v>145</v>
      </c>
      <c r="R10" s="45" t="s">
        <v>146</v>
      </c>
      <c r="S10" s="47">
        <v>0.15</v>
      </c>
      <c r="T10" s="45" t="s">
        <v>147</v>
      </c>
      <c r="U10" s="47">
        <v>0.48</v>
      </c>
      <c r="V10" s="45" t="s">
        <v>148</v>
      </c>
      <c r="W10" s="47">
        <v>0.76</v>
      </c>
      <c r="X10" s="45" t="s">
        <v>150</v>
      </c>
      <c r="Y10" s="47">
        <v>0.86</v>
      </c>
      <c r="Z10" s="45" t="s">
        <v>151</v>
      </c>
      <c r="AA10" s="47">
        <v>1.08</v>
      </c>
      <c r="AB10" s="45" t="s">
        <v>152</v>
      </c>
      <c r="AC10" s="47">
        <v>1.03</v>
      </c>
      <c r="AD10" s="45" t="s">
        <v>149</v>
      </c>
      <c r="AE10" s="47">
        <v>0.8</v>
      </c>
      <c r="AF10" s="45" t="s">
        <v>9</v>
      </c>
      <c r="AG10" s="47" t="s">
        <v>9</v>
      </c>
      <c r="AH10" s="45" t="s">
        <v>9</v>
      </c>
      <c r="AI10" s="47" t="s">
        <v>9</v>
      </c>
      <c r="AJ10" s="45" t="s">
        <v>9</v>
      </c>
      <c r="AK10" s="47" t="s">
        <v>9</v>
      </c>
      <c r="AL10" s="45" t="s">
        <v>9</v>
      </c>
      <c r="AM10" s="47" t="s">
        <v>9</v>
      </c>
      <c r="AN10" s="45" t="s">
        <v>9</v>
      </c>
      <c r="AO10" s="47" t="s">
        <v>9</v>
      </c>
      <c r="AP10" s="45" t="s">
        <v>9</v>
      </c>
      <c r="AQ10" s="47" t="s">
        <v>9</v>
      </c>
      <c r="AR10" s="45" t="s">
        <v>9</v>
      </c>
      <c r="AS10" s="47" t="s">
        <v>9</v>
      </c>
    </row>
    <row r="11" spans="1:45" ht="8.25" customHeight="1" x14ac:dyDescent="0.4">
      <c r="A11" s="42">
        <v>11</v>
      </c>
      <c r="B11" s="52" t="s">
        <v>155</v>
      </c>
      <c r="C11" s="59" t="s">
        <v>116</v>
      </c>
      <c r="D11" s="45" t="s">
        <v>91</v>
      </c>
      <c r="E11" s="53" t="s">
        <v>162</v>
      </c>
      <c r="F11" s="45" t="s">
        <v>94</v>
      </c>
      <c r="G11" s="47">
        <v>3.5</v>
      </c>
      <c r="H11" s="45" t="s">
        <v>143</v>
      </c>
      <c r="I11" s="56">
        <v>15.6</v>
      </c>
      <c r="J11" s="45" t="s">
        <v>95</v>
      </c>
      <c r="K11" s="56">
        <v>125</v>
      </c>
      <c r="L11" s="57" t="s">
        <v>9</v>
      </c>
      <c r="M11" s="60" t="s">
        <v>9</v>
      </c>
      <c r="N11" s="54" t="s">
        <v>98</v>
      </c>
      <c r="O11" s="58" t="s">
        <v>144</v>
      </c>
      <c r="P11" s="45" t="s">
        <v>93</v>
      </c>
      <c r="Q11" s="47" t="s">
        <v>145</v>
      </c>
      <c r="R11" s="45" t="s">
        <v>146</v>
      </c>
      <c r="S11" s="47">
        <v>0.15</v>
      </c>
      <c r="T11" s="45" t="s">
        <v>147</v>
      </c>
      <c r="U11" s="47">
        <v>0.48</v>
      </c>
      <c r="V11" s="45" t="s">
        <v>148</v>
      </c>
      <c r="W11" s="47">
        <v>0.76</v>
      </c>
      <c r="X11" s="45" t="s">
        <v>150</v>
      </c>
      <c r="Y11" s="47">
        <v>0.86</v>
      </c>
      <c r="Z11" s="45" t="s">
        <v>151</v>
      </c>
      <c r="AA11" s="47">
        <v>1.08</v>
      </c>
      <c r="AB11" s="45" t="s">
        <v>152</v>
      </c>
      <c r="AC11" s="47">
        <v>1.03</v>
      </c>
      <c r="AD11" s="45" t="s">
        <v>149</v>
      </c>
      <c r="AE11" s="47">
        <v>0.8</v>
      </c>
      <c r="AF11" s="45" t="s">
        <v>9</v>
      </c>
      <c r="AG11" s="47" t="s">
        <v>9</v>
      </c>
      <c r="AH11" s="45" t="s">
        <v>9</v>
      </c>
      <c r="AI11" s="47" t="s">
        <v>9</v>
      </c>
      <c r="AJ11" s="45" t="s">
        <v>9</v>
      </c>
      <c r="AK11" s="47" t="s">
        <v>9</v>
      </c>
      <c r="AL11" s="45" t="s">
        <v>9</v>
      </c>
      <c r="AM11" s="47" t="s">
        <v>9</v>
      </c>
      <c r="AN11" s="45" t="s">
        <v>9</v>
      </c>
      <c r="AO11" s="47" t="s">
        <v>9</v>
      </c>
      <c r="AP11" s="45" t="s">
        <v>9</v>
      </c>
      <c r="AQ11" s="47" t="s">
        <v>9</v>
      </c>
      <c r="AR11" s="45" t="s">
        <v>9</v>
      </c>
      <c r="AS11" s="47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2025-09-15T12:30:14Z</dcterms:modified>
  <dc:language>pt-BR</dc:language>
</cp:coreProperties>
</file>