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META\"/>
    </mc:Choice>
  </mc:AlternateContent>
  <xr:revisionPtr revIDLastSave="0" documentId="13_ncr:1_{412E567A-2A7D-487B-B016-B127F3176A97}" xr6:coauthVersionLast="47" xr6:coauthVersionMax="47" xr10:uidLastSave="{00000000-0000-0000-0000-000000000000}"/>
  <bookViews>
    <workbookView xWindow="-103" yWindow="-103" windowWidth="22149" windowHeight="13200" tabRatio="527" activeTab="1" xr2:uid="{6AA21774-678E-47D1-B8DD-6444A2CEB00E}"/>
  </bookViews>
  <sheets>
    <sheet name="Projeto" sheetId="31" r:id="rId1"/>
    <sheet name="Classes" sheetId="39" r:id="rId2"/>
    <sheet name="Disjunt" sheetId="36" r:id="rId3"/>
    <sheet name="Interop" sheetId="37" r:id="rId4"/>
    <sheet name="FatosIn" sheetId="3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8" i="39" l="1"/>
  <c r="U98" i="39"/>
  <c r="T98" i="39"/>
  <c r="S98" i="39"/>
  <c r="O98" i="39"/>
  <c r="N98" i="39"/>
  <c r="M98" i="39"/>
  <c r="L98" i="39"/>
  <c r="W97" i="39"/>
  <c r="U97" i="39"/>
  <c r="T97" i="39"/>
  <c r="S97" i="39"/>
  <c r="O97" i="39"/>
  <c r="N97" i="39"/>
  <c r="M97" i="39"/>
  <c r="L97" i="39"/>
  <c r="W99" i="39"/>
  <c r="U99" i="39"/>
  <c r="T99" i="39"/>
  <c r="S99" i="39"/>
  <c r="O99" i="39"/>
  <c r="N99" i="39"/>
  <c r="M99" i="39"/>
  <c r="L99" i="39"/>
  <c r="S72" i="39"/>
  <c r="T72" i="39"/>
  <c r="U72" i="39"/>
  <c r="S73" i="39"/>
  <c r="T73" i="39"/>
  <c r="U73" i="39"/>
  <c r="S74" i="39"/>
  <c r="T74" i="39"/>
  <c r="U74" i="39"/>
  <c r="S75" i="39"/>
  <c r="T75" i="39"/>
  <c r="U75" i="39"/>
  <c r="S76" i="39"/>
  <c r="T76" i="39"/>
  <c r="U76" i="39"/>
  <c r="S77" i="39"/>
  <c r="T77" i="39"/>
  <c r="U77" i="39"/>
  <c r="S78" i="39"/>
  <c r="T78" i="39"/>
  <c r="U78" i="39"/>
  <c r="S79" i="39"/>
  <c r="T79" i="39"/>
  <c r="U79" i="39"/>
  <c r="S80" i="39"/>
  <c r="T80" i="39"/>
  <c r="U80" i="39"/>
  <c r="S81" i="39"/>
  <c r="T81" i="39"/>
  <c r="U81" i="39"/>
  <c r="S82" i="39"/>
  <c r="T82" i="39"/>
  <c r="U82" i="39"/>
  <c r="S83" i="39"/>
  <c r="T83" i="39"/>
  <c r="U83" i="39"/>
  <c r="S84" i="39"/>
  <c r="T84" i="39"/>
  <c r="U84" i="39"/>
  <c r="S85" i="39"/>
  <c r="T85" i="39"/>
  <c r="U85" i="39"/>
  <c r="S86" i="39"/>
  <c r="T86" i="39"/>
  <c r="U86" i="39"/>
  <c r="S87" i="39"/>
  <c r="T87" i="39"/>
  <c r="U87" i="39"/>
  <c r="S88" i="39"/>
  <c r="T88" i="39"/>
  <c r="U88" i="39"/>
  <c r="S89" i="39"/>
  <c r="T89" i="39"/>
  <c r="U89" i="39"/>
  <c r="S90" i="39"/>
  <c r="T90" i="39"/>
  <c r="U90" i="39"/>
  <c r="S91" i="39"/>
  <c r="T91" i="39"/>
  <c r="U91" i="39"/>
  <c r="S92" i="39"/>
  <c r="T92" i="39"/>
  <c r="U92" i="39"/>
  <c r="S93" i="39"/>
  <c r="T93" i="39"/>
  <c r="U93" i="39"/>
  <c r="S94" i="39"/>
  <c r="T94" i="39"/>
  <c r="U94" i="39"/>
  <c r="S95" i="39"/>
  <c r="T95" i="39"/>
  <c r="U95" i="39"/>
  <c r="S96" i="39"/>
  <c r="T96" i="39"/>
  <c r="U96" i="39"/>
  <c r="S100" i="39"/>
  <c r="T100" i="39"/>
  <c r="U100" i="39"/>
  <c r="S101" i="39"/>
  <c r="T101" i="39"/>
  <c r="U101" i="39"/>
  <c r="S102" i="39"/>
  <c r="T102" i="39"/>
  <c r="U102" i="39"/>
  <c r="S103" i="39"/>
  <c r="T103" i="39"/>
  <c r="U103" i="39"/>
  <c r="S104" i="39"/>
  <c r="T104" i="39"/>
  <c r="U104" i="39"/>
  <c r="S105" i="39"/>
  <c r="T105" i="39"/>
  <c r="U105" i="39"/>
  <c r="S106" i="39"/>
  <c r="T106" i="39"/>
  <c r="U106" i="39"/>
  <c r="S107" i="39"/>
  <c r="T107" i="39"/>
  <c r="U107" i="39"/>
  <c r="S108" i="39"/>
  <c r="T108" i="39"/>
  <c r="U108" i="39"/>
  <c r="S109" i="39"/>
  <c r="T109" i="39"/>
  <c r="U109" i="39"/>
  <c r="S110" i="39"/>
  <c r="T110" i="39"/>
  <c r="U110" i="39"/>
  <c r="S111" i="39"/>
  <c r="T111" i="39"/>
  <c r="U111" i="39"/>
  <c r="S112" i="39"/>
  <c r="T112" i="39"/>
  <c r="U112" i="39"/>
  <c r="S113" i="39"/>
  <c r="T113" i="39"/>
  <c r="U113" i="39"/>
  <c r="S114" i="39"/>
  <c r="T114" i="39"/>
  <c r="U114" i="39"/>
  <c r="S115" i="39"/>
  <c r="T115" i="39"/>
  <c r="U115" i="39"/>
  <c r="S116" i="39"/>
  <c r="T116" i="39"/>
  <c r="U116" i="39"/>
  <c r="S117" i="39"/>
  <c r="T117" i="39"/>
  <c r="U117" i="39"/>
  <c r="W27" i="39" l="1"/>
  <c r="U27" i="39"/>
  <c r="T27" i="39"/>
  <c r="S27" i="39"/>
  <c r="O27" i="39"/>
  <c r="N27" i="39"/>
  <c r="M27" i="39"/>
  <c r="L27" i="39"/>
  <c r="W105" i="39" l="1"/>
  <c r="O105" i="39"/>
  <c r="N105" i="39"/>
  <c r="M105" i="39"/>
  <c r="L105" i="39"/>
  <c r="W104" i="39"/>
  <c r="O104" i="39"/>
  <c r="N104" i="39"/>
  <c r="M104" i="39"/>
  <c r="L104" i="39"/>
  <c r="W103" i="39"/>
  <c r="O103" i="39"/>
  <c r="N103" i="39"/>
  <c r="M103" i="39"/>
  <c r="L103" i="39"/>
  <c r="W106" i="39"/>
  <c r="O106" i="39"/>
  <c r="N106" i="39"/>
  <c r="M106" i="39"/>
  <c r="L106" i="39"/>
  <c r="W101" i="39"/>
  <c r="O101" i="39"/>
  <c r="N101" i="39"/>
  <c r="M101" i="39"/>
  <c r="L101" i="39"/>
  <c r="W17" i="39"/>
  <c r="U17" i="39"/>
  <c r="T17" i="39"/>
  <c r="S17" i="39"/>
  <c r="O17" i="39"/>
  <c r="N17" i="39"/>
  <c r="M17" i="39"/>
  <c r="L17" i="39"/>
  <c r="W18" i="39"/>
  <c r="U18" i="39"/>
  <c r="T18" i="39"/>
  <c r="S18" i="39"/>
  <c r="O18" i="39"/>
  <c r="N18" i="39"/>
  <c r="M18" i="39"/>
  <c r="L18" i="39"/>
  <c r="W19" i="39"/>
  <c r="U19" i="39"/>
  <c r="T19" i="39"/>
  <c r="S19" i="39"/>
  <c r="O19" i="39"/>
  <c r="N19" i="39"/>
  <c r="M19" i="39"/>
  <c r="L19" i="39"/>
  <c r="W16" i="39"/>
  <c r="U16" i="39"/>
  <c r="T16" i="39"/>
  <c r="S16" i="39"/>
  <c r="O16" i="39"/>
  <c r="N16" i="39"/>
  <c r="M16" i="39"/>
  <c r="L16" i="39"/>
  <c r="W108" i="39"/>
  <c r="O108" i="39"/>
  <c r="N108" i="39"/>
  <c r="M108" i="39"/>
  <c r="L108" i="39"/>
  <c r="W107" i="39"/>
  <c r="O107" i="39"/>
  <c r="N107" i="39"/>
  <c r="M107" i="39"/>
  <c r="L107" i="39"/>
  <c r="W102" i="39"/>
  <c r="O102" i="39"/>
  <c r="N102" i="39"/>
  <c r="M102" i="39"/>
  <c r="L102" i="39"/>
  <c r="W100" i="39"/>
  <c r="O100" i="39"/>
  <c r="N100" i="39"/>
  <c r="M100" i="39"/>
  <c r="L100" i="39"/>
  <c r="W96" i="39"/>
  <c r="O96" i="39"/>
  <c r="N96" i="39"/>
  <c r="M96" i="39"/>
  <c r="L96" i="39"/>
  <c r="W11" i="39"/>
  <c r="U11" i="39"/>
  <c r="T11" i="39"/>
  <c r="S11" i="39"/>
  <c r="O11" i="39"/>
  <c r="N11" i="39"/>
  <c r="M11" i="39"/>
  <c r="L11" i="39"/>
  <c r="W10" i="39"/>
  <c r="U10" i="39"/>
  <c r="T10" i="39"/>
  <c r="S10" i="39"/>
  <c r="O10" i="39"/>
  <c r="N10" i="39"/>
  <c r="M10" i="39"/>
  <c r="L10" i="39"/>
  <c r="W12" i="39"/>
  <c r="U12" i="39"/>
  <c r="T12" i="39"/>
  <c r="S12" i="39"/>
  <c r="O12" i="39"/>
  <c r="N12" i="39"/>
  <c r="M12" i="39"/>
  <c r="L12" i="39"/>
  <c r="W95" i="39"/>
  <c r="O95" i="39"/>
  <c r="N95" i="39"/>
  <c r="M95" i="39"/>
  <c r="L95" i="39"/>
  <c r="W109" i="39"/>
  <c r="O109" i="39"/>
  <c r="N109" i="39"/>
  <c r="M109" i="39"/>
  <c r="L109" i="39"/>
  <c r="W94" i="39"/>
  <c r="O94" i="39"/>
  <c r="N94" i="39"/>
  <c r="M94" i="39"/>
  <c r="L94" i="39"/>
  <c r="W15" i="39"/>
  <c r="W20" i="39"/>
  <c r="W21" i="39"/>
  <c r="W22" i="39"/>
  <c r="W23" i="39"/>
  <c r="W24" i="39"/>
  <c r="W25" i="39"/>
  <c r="W26" i="39"/>
  <c r="W28" i="39"/>
  <c r="W29" i="39"/>
  <c r="W30" i="39"/>
  <c r="W31" i="39"/>
  <c r="W32" i="39"/>
  <c r="W33" i="39"/>
  <c r="W34" i="39"/>
  <c r="W35" i="39"/>
  <c r="W36" i="39"/>
  <c r="W37" i="39"/>
  <c r="W38" i="39"/>
  <c r="W39" i="39"/>
  <c r="W40" i="39"/>
  <c r="W41" i="39"/>
  <c r="W42" i="39"/>
  <c r="W43" i="39"/>
  <c r="W44" i="39"/>
  <c r="W45" i="39"/>
  <c r="W46" i="39"/>
  <c r="W47" i="39"/>
  <c r="W48" i="39"/>
  <c r="W49" i="39"/>
  <c r="W50" i="39"/>
  <c r="W51" i="39"/>
  <c r="W52" i="39"/>
  <c r="W53" i="39"/>
  <c r="W54" i="39"/>
  <c r="W55" i="39"/>
  <c r="W56" i="39"/>
  <c r="W57" i="39"/>
  <c r="W58" i="39"/>
  <c r="W59" i="39"/>
  <c r="W60" i="39"/>
  <c r="W61" i="39"/>
  <c r="W62" i="39"/>
  <c r="W63" i="39"/>
  <c r="W64" i="39"/>
  <c r="W65" i="39"/>
  <c r="W66" i="39"/>
  <c r="W67" i="39"/>
  <c r="W68" i="39"/>
  <c r="W69" i="39"/>
  <c r="W70" i="39"/>
  <c r="W71" i="39"/>
  <c r="W72" i="39"/>
  <c r="W73" i="39"/>
  <c r="W74" i="39"/>
  <c r="W75" i="39"/>
  <c r="W76" i="39"/>
  <c r="W77" i="39"/>
  <c r="W78" i="39"/>
  <c r="W79" i="39"/>
  <c r="W80" i="39"/>
  <c r="W81" i="39"/>
  <c r="W82" i="39"/>
  <c r="W83" i="39"/>
  <c r="W84" i="39"/>
  <c r="W85" i="39"/>
  <c r="W86" i="39"/>
  <c r="W87" i="39"/>
  <c r="W88" i="39"/>
  <c r="W89" i="39"/>
  <c r="W90" i="39"/>
  <c r="W91" i="39"/>
  <c r="W92" i="39"/>
  <c r="W93" i="39"/>
  <c r="W110" i="39"/>
  <c r="W111" i="39"/>
  <c r="W112" i="39"/>
  <c r="W113" i="39"/>
  <c r="W114" i="39"/>
  <c r="W115" i="39"/>
  <c r="W116" i="39"/>
  <c r="W117" i="39"/>
  <c r="U15" i="39"/>
  <c r="T15" i="39"/>
  <c r="S15" i="39"/>
  <c r="O15" i="39"/>
  <c r="N15" i="39"/>
  <c r="M15" i="39"/>
  <c r="L15" i="39"/>
  <c r="U56" i="39"/>
  <c r="T56" i="39"/>
  <c r="S56" i="39"/>
  <c r="O56" i="39"/>
  <c r="N56" i="39"/>
  <c r="M56" i="39"/>
  <c r="L56" i="39"/>
  <c r="U50" i="39"/>
  <c r="T50" i="39"/>
  <c r="S50" i="39"/>
  <c r="O50" i="39"/>
  <c r="N50" i="39"/>
  <c r="M50" i="39"/>
  <c r="L50" i="39"/>
  <c r="U51" i="39"/>
  <c r="T51" i="39"/>
  <c r="S51" i="39"/>
  <c r="O51" i="39"/>
  <c r="N51" i="39"/>
  <c r="M51" i="39"/>
  <c r="L51" i="39"/>
  <c r="U49" i="39"/>
  <c r="T49" i="39"/>
  <c r="S49" i="39"/>
  <c r="O49" i="39"/>
  <c r="N49" i="39"/>
  <c r="M49" i="39"/>
  <c r="L49" i="39"/>
  <c r="U48" i="39"/>
  <c r="T48" i="39"/>
  <c r="S48" i="39"/>
  <c r="O48" i="39"/>
  <c r="N48" i="39"/>
  <c r="M48" i="39"/>
  <c r="L48" i="39"/>
  <c r="U47" i="39"/>
  <c r="T47" i="39"/>
  <c r="S47" i="39"/>
  <c r="O47" i="39"/>
  <c r="N47" i="39"/>
  <c r="M47" i="39"/>
  <c r="L47" i="39"/>
  <c r="U46" i="39"/>
  <c r="T46" i="39"/>
  <c r="S46" i="39"/>
  <c r="O46" i="39"/>
  <c r="N46" i="39"/>
  <c r="M46" i="39"/>
  <c r="L46" i="39"/>
  <c r="U57" i="39"/>
  <c r="T57" i="39"/>
  <c r="S57" i="39"/>
  <c r="O57" i="39"/>
  <c r="N57" i="39"/>
  <c r="M57" i="39"/>
  <c r="L57" i="39"/>
  <c r="U55" i="39"/>
  <c r="T55" i="39"/>
  <c r="S55" i="39"/>
  <c r="O55" i="39"/>
  <c r="N55" i="39"/>
  <c r="M55" i="39"/>
  <c r="L55" i="39"/>
  <c r="U45" i="39" l="1"/>
  <c r="T45" i="39"/>
  <c r="S45" i="39"/>
  <c r="O45" i="39"/>
  <c r="N45" i="39"/>
  <c r="M45" i="39"/>
  <c r="L45" i="39"/>
  <c r="U44" i="39"/>
  <c r="T44" i="39"/>
  <c r="S44" i="39"/>
  <c r="O44" i="39"/>
  <c r="N44" i="39"/>
  <c r="M44" i="39"/>
  <c r="L44" i="39"/>
  <c r="U43" i="39"/>
  <c r="T43" i="39"/>
  <c r="S43" i="39"/>
  <c r="O43" i="39"/>
  <c r="N43" i="39"/>
  <c r="M43" i="39"/>
  <c r="L43" i="39"/>
  <c r="U42" i="39"/>
  <c r="T42" i="39"/>
  <c r="S42" i="39"/>
  <c r="O42" i="39"/>
  <c r="N42" i="39"/>
  <c r="M42" i="39"/>
  <c r="L42" i="39"/>
  <c r="U58" i="39"/>
  <c r="T58" i="39"/>
  <c r="S58" i="39"/>
  <c r="O58" i="39"/>
  <c r="N58" i="39"/>
  <c r="M58" i="39"/>
  <c r="L58" i="39"/>
  <c r="U54" i="39"/>
  <c r="T54" i="39"/>
  <c r="S54" i="39"/>
  <c r="O54" i="39"/>
  <c r="N54" i="39"/>
  <c r="M54" i="39"/>
  <c r="L54" i="39"/>
  <c r="U53" i="39"/>
  <c r="T53" i="39"/>
  <c r="S53" i="39"/>
  <c r="O53" i="39"/>
  <c r="N53" i="39"/>
  <c r="M53" i="39"/>
  <c r="L53" i="39"/>
  <c r="U52" i="39"/>
  <c r="T52" i="39"/>
  <c r="S52" i="39"/>
  <c r="O52" i="39"/>
  <c r="N52" i="39"/>
  <c r="M52" i="39"/>
  <c r="L52" i="39"/>
  <c r="U39" i="39" l="1"/>
  <c r="T39" i="39"/>
  <c r="S39" i="39"/>
  <c r="O39" i="39"/>
  <c r="N39" i="39"/>
  <c r="M39" i="39"/>
  <c r="L39" i="39"/>
  <c r="U41" i="39"/>
  <c r="T41" i="39"/>
  <c r="S41" i="39"/>
  <c r="O41" i="39"/>
  <c r="N41" i="39"/>
  <c r="M41" i="39"/>
  <c r="L41" i="39"/>
  <c r="U40" i="39"/>
  <c r="T40" i="39"/>
  <c r="S40" i="39"/>
  <c r="O40" i="39"/>
  <c r="N40" i="39"/>
  <c r="M40" i="39"/>
  <c r="L40" i="39"/>
  <c r="U38" i="39"/>
  <c r="T38" i="39"/>
  <c r="S38" i="39"/>
  <c r="O38" i="39"/>
  <c r="N38" i="39"/>
  <c r="M38" i="39"/>
  <c r="L38" i="39"/>
  <c r="O74" i="39"/>
  <c r="N74" i="39"/>
  <c r="M74" i="39"/>
  <c r="L74" i="39"/>
  <c r="U26" i="39"/>
  <c r="T26" i="39"/>
  <c r="S26" i="39"/>
  <c r="O26" i="39"/>
  <c r="N26" i="39"/>
  <c r="M26" i="39"/>
  <c r="L26" i="39"/>
  <c r="U25" i="39"/>
  <c r="T25" i="39"/>
  <c r="S25" i="39"/>
  <c r="O25" i="39"/>
  <c r="N25" i="39"/>
  <c r="M25" i="39"/>
  <c r="L25" i="39"/>
  <c r="U24" i="39"/>
  <c r="T24" i="39"/>
  <c r="S24" i="39"/>
  <c r="O24" i="39"/>
  <c r="N24" i="39"/>
  <c r="M24" i="39"/>
  <c r="L24" i="39"/>
  <c r="O73" i="39"/>
  <c r="N73" i="39"/>
  <c r="M73" i="39"/>
  <c r="L73" i="39"/>
  <c r="O72" i="39"/>
  <c r="N72" i="39"/>
  <c r="M72" i="39"/>
  <c r="L72" i="39"/>
  <c r="U67" i="39"/>
  <c r="T67" i="39"/>
  <c r="S67" i="39"/>
  <c r="O67" i="39"/>
  <c r="N67" i="39"/>
  <c r="M67" i="39"/>
  <c r="L67" i="39"/>
  <c r="U70" i="39"/>
  <c r="T70" i="39"/>
  <c r="S70" i="39"/>
  <c r="O70" i="39"/>
  <c r="N70" i="39"/>
  <c r="M70" i="39"/>
  <c r="L70" i="39"/>
  <c r="U69" i="39"/>
  <c r="T69" i="39"/>
  <c r="S69" i="39"/>
  <c r="O69" i="39"/>
  <c r="N69" i="39"/>
  <c r="M69" i="39"/>
  <c r="L69" i="39"/>
  <c r="U68" i="39"/>
  <c r="T68" i="39"/>
  <c r="S68" i="39"/>
  <c r="O68" i="39"/>
  <c r="N68" i="39"/>
  <c r="M68" i="39"/>
  <c r="L68" i="39"/>
  <c r="U66" i="39"/>
  <c r="T66" i="39"/>
  <c r="S66" i="39"/>
  <c r="O66" i="39"/>
  <c r="N66" i="39"/>
  <c r="M66" i="39"/>
  <c r="L66" i="39"/>
  <c r="W3" i="39"/>
  <c r="W4" i="39"/>
  <c r="W5" i="39"/>
  <c r="W6" i="39"/>
  <c r="W7" i="39"/>
  <c r="W8" i="39"/>
  <c r="W9" i="39"/>
  <c r="W13" i="39"/>
  <c r="W14" i="39"/>
  <c r="S3" i="39"/>
  <c r="T3" i="39"/>
  <c r="U3" i="39"/>
  <c r="S4" i="39"/>
  <c r="T4" i="39"/>
  <c r="U4" i="39"/>
  <c r="S5" i="39"/>
  <c r="T5" i="39"/>
  <c r="U5" i="39"/>
  <c r="S6" i="39"/>
  <c r="T6" i="39"/>
  <c r="U6" i="39"/>
  <c r="S7" i="39"/>
  <c r="T7" i="39"/>
  <c r="U7" i="39"/>
  <c r="S8" i="39"/>
  <c r="T8" i="39"/>
  <c r="U8" i="39"/>
  <c r="S9" i="39"/>
  <c r="T9" i="39"/>
  <c r="U9" i="39"/>
  <c r="S13" i="39"/>
  <c r="T13" i="39"/>
  <c r="U13" i="39"/>
  <c r="S14" i="39"/>
  <c r="T14" i="39"/>
  <c r="U14" i="39"/>
  <c r="S20" i="39"/>
  <c r="T20" i="39"/>
  <c r="U20" i="39"/>
  <c r="S21" i="39"/>
  <c r="T21" i="39"/>
  <c r="U21" i="39"/>
  <c r="S22" i="39"/>
  <c r="T22" i="39"/>
  <c r="U22" i="39"/>
  <c r="S23" i="39"/>
  <c r="T23" i="39"/>
  <c r="U23" i="39"/>
  <c r="S28" i="39"/>
  <c r="T28" i="39"/>
  <c r="U28" i="39"/>
  <c r="S29" i="39"/>
  <c r="T29" i="39"/>
  <c r="U29" i="39"/>
  <c r="S30" i="39"/>
  <c r="T30" i="39"/>
  <c r="U30" i="39"/>
  <c r="S31" i="39"/>
  <c r="T31" i="39"/>
  <c r="U31" i="39"/>
  <c r="S32" i="39"/>
  <c r="T32" i="39"/>
  <c r="U32" i="39"/>
  <c r="S33" i="39"/>
  <c r="T33" i="39"/>
  <c r="U33" i="39"/>
  <c r="S34" i="39"/>
  <c r="T34" i="39"/>
  <c r="U34" i="39"/>
  <c r="S35" i="39"/>
  <c r="T35" i="39"/>
  <c r="U35" i="39"/>
  <c r="S36" i="39"/>
  <c r="T36" i="39"/>
  <c r="U36" i="39"/>
  <c r="S37" i="39"/>
  <c r="T37" i="39"/>
  <c r="U37" i="39"/>
  <c r="S59" i="39"/>
  <c r="T59" i="39"/>
  <c r="U59" i="39"/>
  <c r="S60" i="39"/>
  <c r="T60" i="39"/>
  <c r="U60" i="39"/>
  <c r="S61" i="39"/>
  <c r="T61" i="39"/>
  <c r="U61" i="39"/>
  <c r="S62" i="39"/>
  <c r="T62" i="39"/>
  <c r="U62" i="39"/>
  <c r="S63" i="39"/>
  <c r="T63" i="39"/>
  <c r="U63" i="39"/>
  <c r="S64" i="39"/>
  <c r="T64" i="39"/>
  <c r="U64" i="39"/>
  <c r="S65" i="39"/>
  <c r="T65" i="39"/>
  <c r="U65" i="39"/>
  <c r="S71" i="39"/>
  <c r="T71" i="39"/>
  <c r="U71" i="39"/>
  <c r="W2" i="39"/>
  <c r="U2" i="39"/>
  <c r="T2" i="39"/>
  <c r="S2" i="39"/>
  <c r="O20" i="39" l="1"/>
  <c r="N20" i="39"/>
  <c r="M20" i="39"/>
  <c r="L20" i="39"/>
  <c r="O28" i="39"/>
  <c r="N28" i="39"/>
  <c r="M28" i="39"/>
  <c r="L28" i="39"/>
  <c r="O23" i="39"/>
  <c r="N23" i="39"/>
  <c r="M23" i="39"/>
  <c r="L23" i="39"/>
  <c r="O22" i="39"/>
  <c r="N22" i="39"/>
  <c r="M22" i="39"/>
  <c r="L22" i="39"/>
  <c r="O21" i="39"/>
  <c r="N21" i="39"/>
  <c r="M21" i="39"/>
  <c r="L21" i="39"/>
  <c r="O33" i="39"/>
  <c r="N33" i="39"/>
  <c r="M33" i="39"/>
  <c r="L33" i="39"/>
  <c r="O32" i="39"/>
  <c r="N32" i="39"/>
  <c r="M32" i="39"/>
  <c r="L32" i="39"/>
  <c r="O29" i="39"/>
  <c r="N29" i="39"/>
  <c r="M29" i="39"/>
  <c r="L29" i="39"/>
  <c r="O34" i="39"/>
  <c r="N34" i="39"/>
  <c r="M34" i="39"/>
  <c r="L34" i="39"/>
  <c r="O37" i="39"/>
  <c r="N37" i="39"/>
  <c r="M37" i="39"/>
  <c r="L37" i="39"/>
  <c r="O36" i="39"/>
  <c r="N36" i="39"/>
  <c r="M36" i="39"/>
  <c r="L36" i="39"/>
  <c r="O62" i="39"/>
  <c r="N62" i="39"/>
  <c r="M62" i="39"/>
  <c r="L62" i="39"/>
  <c r="O61" i="39"/>
  <c r="N61" i="39"/>
  <c r="M61" i="39"/>
  <c r="L61" i="39"/>
  <c r="O60" i="39"/>
  <c r="N60" i="39"/>
  <c r="M60" i="39"/>
  <c r="L60" i="39"/>
  <c r="O63" i="39"/>
  <c r="N63" i="39"/>
  <c r="M63" i="39"/>
  <c r="L63" i="39"/>
  <c r="O59" i="39"/>
  <c r="N59" i="39"/>
  <c r="M59" i="39"/>
  <c r="L59" i="39"/>
  <c r="O71" i="39"/>
  <c r="N71" i="39"/>
  <c r="M71" i="39"/>
  <c r="L71" i="39"/>
  <c r="O6" i="39"/>
  <c r="N6" i="39"/>
  <c r="M6" i="39"/>
  <c r="L6" i="39"/>
  <c r="O5" i="39"/>
  <c r="N5" i="39"/>
  <c r="M5" i="39"/>
  <c r="L5" i="39"/>
  <c r="O4" i="39"/>
  <c r="N4" i="39"/>
  <c r="M4" i="39"/>
  <c r="L4" i="39"/>
  <c r="O91" i="39"/>
  <c r="N91" i="39"/>
  <c r="M91" i="39"/>
  <c r="L91" i="39"/>
  <c r="O90" i="39"/>
  <c r="N90" i="39"/>
  <c r="M90" i="39"/>
  <c r="L90" i="39"/>
  <c r="O89" i="39"/>
  <c r="N89" i="39"/>
  <c r="M89" i="39"/>
  <c r="L89" i="39"/>
  <c r="O88" i="39"/>
  <c r="N88" i="39"/>
  <c r="M88" i="39"/>
  <c r="L88" i="39"/>
  <c r="O87" i="39"/>
  <c r="N87" i="39"/>
  <c r="M87" i="39"/>
  <c r="L87" i="39"/>
  <c r="O86" i="39"/>
  <c r="N86" i="39"/>
  <c r="M86" i="39"/>
  <c r="L86" i="39"/>
  <c r="O85" i="39"/>
  <c r="N85" i="39"/>
  <c r="M85" i="39"/>
  <c r="L85" i="39"/>
  <c r="O84" i="39"/>
  <c r="N84" i="39"/>
  <c r="M84" i="39"/>
  <c r="L84" i="39"/>
  <c r="O83" i="39"/>
  <c r="N83" i="39"/>
  <c r="M83" i="39"/>
  <c r="L83" i="39"/>
  <c r="O82" i="39"/>
  <c r="N82" i="39"/>
  <c r="M82" i="39"/>
  <c r="L82" i="39"/>
  <c r="O81" i="39"/>
  <c r="N81" i="39"/>
  <c r="M81" i="39"/>
  <c r="L81" i="39"/>
  <c r="O80" i="39"/>
  <c r="N80" i="39"/>
  <c r="M80" i="39"/>
  <c r="L80" i="39"/>
  <c r="O79" i="39"/>
  <c r="N79" i="39"/>
  <c r="M79" i="39"/>
  <c r="L79" i="39"/>
  <c r="O78" i="39"/>
  <c r="N78" i="39"/>
  <c r="M78" i="39"/>
  <c r="L78" i="39"/>
  <c r="O77" i="39"/>
  <c r="N77" i="39"/>
  <c r="M77" i="39"/>
  <c r="L77" i="39"/>
  <c r="O64" i="39"/>
  <c r="N64" i="39"/>
  <c r="M64" i="39"/>
  <c r="L64" i="39"/>
  <c r="O117" i="39"/>
  <c r="N117" i="39"/>
  <c r="M117" i="39"/>
  <c r="L117" i="39"/>
  <c r="O2" i="39" l="1"/>
  <c r="N2" i="39"/>
  <c r="M2" i="39"/>
  <c r="L2" i="39"/>
  <c r="H2" i="39"/>
  <c r="G2" i="39"/>
  <c r="O76" i="39"/>
  <c r="N76" i="39"/>
  <c r="M76" i="39"/>
  <c r="L76" i="39"/>
  <c r="O92" i="39"/>
  <c r="N92" i="39"/>
  <c r="M92" i="39"/>
  <c r="L92" i="39"/>
  <c r="O110" i="39"/>
  <c r="N110" i="39"/>
  <c r="M110" i="39"/>
  <c r="L110" i="39"/>
  <c r="O75" i="39"/>
  <c r="N75" i="39"/>
  <c r="M75" i="39"/>
  <c r="L75" i="39"/>
  <c r="H3" i="39"/>
  <c r="G3" i="39"/>
  <c r="O3" i="39"/>
  <c r="N3" i="39"/>
  <c r="M3" i="39"/>
  <c r="L3" i="39"/>
  <c r="O111" i="39" l="1"/>
  <c r="N111" i="39"/>
  <c r="M111" i="39"/>
  <c r="L111" i="39"/>
  <c r="O112" i="39"/>
  <c r="N112" i="39"/>
  <c r="M112" i="39"/>
  <c r="L112" i="39"/>
  <c r="O93" i="39"/>
  <c r="O114" i="39"/>
  <c r="N114" i="39"/>
  <c r="M114" i="39"/>
  <c r="L114" i="39"/>
  <c r="O113" i="39"/>
  <c r="N113" i="39"/>
  <c r="M113" i="39"/>
  <c r="L113" i="39"/>
  <c r="L115" i="39"/>
  <c r="M115" i="39"/>
  <c r="N115" i="39"/>
  <c r="O115" i="39"/>
  <c r="L116" i="39"/>
  <c r="M116" i="39"/>
  <c r="N116" i="39"/>
  <c r="O116" i="39"/>
  <c r="N93" i="39"/>
  <c r="M93" i="39"/>
  <c r="L93" i="39"/>
  <c r="L35" i="39" l="1"/>
  <c r="M35" i="39"/>
  <c r="N35" i="39"/>
  <c r="O35" i="39"/>
  <c r="O31" i="39"/>
  <c r="N31" i="39"/>
  <c r="M31" i="39"/>
  <c r="L31" i="39"/>
  <c r="O30" i="39"/>
  <c r="N30" i="39"/>
  <c r="M30" i="39"/>
  <c r="L30" i="39"/>
  <c r="O65" i="39"/>
  <c r="N65" i="39"/>
  <c r="M65" i="39"/>
  <c r="L65" i="39"/>
  <c r="O13" i="39"/>
  <c r="N13" i="39"/>
  <c r="M13" i="39"/>
  <c r="L13" i="39"/>
  <c r="O14" i="39"/>
  <c r="N14" i="39"/>
  <c r="M14" i="39"/>
  <c r="L14" i="39"/>
  <c r="O9" i="39"/>
  <c r="N9" i="39"/>
  <c r="M9" i="39"/>
  <c r="L9" i="39"/>
  <c r="O8" i="39"/>
  <c r="N8" i="39"/>
  <c r="M8" i="39"/>
  <c r="L8" i="39"/>
  <c r="O7" i="39"/>
  <c r="N7" i="39"/>
  <c r="M7" i="39"/>
  <c r="L7" i="39"/>
  <c r="B18" i="31" l="1"/>
  <c r="B6" i="31" l="1"/>
  <c r="B5" i="31"/>
</calcChain>
</file>

<file path=xl/sharedStrings.xml><?xml version="1.0" encoding="utf-8"?>
<sst xmlns="http://schemas.openxmlformats.org/spreadsheetml/2006/main" count="6195" uniqueCount="1036">
  <si>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</si>
  <si>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</si>
  <si>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</si>
  <si>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</si>
  <si>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</si>
  <si>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</si>
  <si>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</si>
  <si>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</si>
  <si>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</si>
  <si>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</si>
  <si>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Observações</t>
  </si>
  <si>
    <t>Cidade</t>
  </si>
  <si>
    <t>-</t>
  </si>
  <si>
    <t>Indivíduo</t>
  </si>
  <si>
    <t>Classe</t>
  </si>
  <si>
    <t>Fato</t>
  </si>
  <si>
    <t>descrição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</si>
  <si>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</si>
  <si>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</si>
  <si>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</si>
  <si>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</si>
  <si>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</si>
  <si>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</si>
  <si>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</si>
  <si>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</si>
  <si>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</si>
  <si>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</si>
  <si>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</si>
  <si>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</si>
  <si>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</si>
  <si>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</si>
  <si>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N°</t>
  </si>
  <si>
    <t>https://github.com/JLMenegotto/RepoOnto#</t>
  </si>
  <si>
    <t>Explicação</t>
  </si>
  <si>
    <t>Explicación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</si>
  <si>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</si>
  <si>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</si>
  <si>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</si>
  <si>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</si>
  <si>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</si>
  <si>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</si>
  <si>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</si>
  <si>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</si>
  <si>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</si>
  <si>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</si>
  <si>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</si>
  <si>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</si>
  <si>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</si>
  <si>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</si>
  <si>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</si>
  <si>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</si>
  <si>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</si>
  <si>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</si>
  <si>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</si>
  <si>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</si>
  <si>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</si>
  <si>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</si>
  <si>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</si>
  <si>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</si>
  <si>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00Raiz</t>
  </si>
  <si>
    <t>00Super
Class
2</t>
  </si>
  <si>
    <t>00Super
Class
3</t>
  </si>
  <si>
    <t>00Super
Class
4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</si>
  <si>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</si>
  <si>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</si>
  <si>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</si>
  <si>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</si>
  <si>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</si>
  <si>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</si>
  <si>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</si>
  <si>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</si>
  <si>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</si>
  <si>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</si>
  <si>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</si>
  <si>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</si>
  <si>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</si>
  <si>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Projeto</t>
  </si>
  <si>
    <t>Equivalente a</t>
  </si>
  <si>
    <t>bim:</t>
  </si>
  <si>
    <t>Brasil - Rio de Janeiro</t>
  </si>
  <si>
    <t>Dados de perfis metálicos</t>
  </si>
  <si>
    <t>Formalizar dados de elementos estruturais metálicos.</t>
  </si>
  <si>
    <t>Formalizar dados de elementos estructurales metálicos.</t>
  </si>
  <si>
    <t>EstruturaMetálica</t>
  </si>
  <si>
    <t>Perfil.U</t>
  </si>
  <si>
    <t>Perfil.T</t>
  </si>
  <si>
    <t>fabricante</t>
  </si>
  <si>
    <t>bitola</t>
  </si>
  <si>
    <t>"W150x13"</t>
  </si>
  <si>
    <t>altura</t>
  </si>
  <si>
    <t>largura</t>
  </si>
  <si>
    <t>Estrutura.Principal</t>
  </si>
  <si>
    <t>Estrutura.Secundária</t>
  </si>
  <si>
    <t>5.8</t>
  </si>
  <si>
    <t>6.6</t>
  </si>
  <si>
    <t>4.1</t>
  </si>
  <si>
    <t>22.5</t>
  </si>
  <si>
    <t>9.3</t>
  </si>
  <si>
    <t>4.18</t>
  </si>
  <si>
    <t>29.8</t>
  </si>
  <si>
    <t>8.1</t>
  </si>
  <si>
    <t>11.6</t>
  </si>
  <si>
    <t>4.22</t>
  </si>
  <si>
    <t>37.1</t>
  </si>
  <si>
    <t>6.2</t>
  </si>
  <si>
    <t>10.2</t>
  </si>
  <si>
    <t>4.5</t>
  </si>
  <si>
    <t>35.9</t>
  </si>
  <si>
    <t>7.2</t>
  </si>
  <si>
    <t>11.8</t>
  </si>
  <si>
    <t>4.53</t>
  </si>
  <si>
    <t>41.7</t>
  </si>
  <si>
    <t>5.58</t>
  </si>
  <si>
    <t>46.1</t>
  </si>
  <si>
    <t>7.9</t>
  </si>
  <si>
    <t>12.6</t>
  </si>
  <si>
    <t>5.61</t>
  </si>
  <si>
    <t>11.3</t>
  </si>
  <si>
    <t>5.57</t>
  </si>
  <si>
    <t>9.1</t>
  </si>
  <si>
    <t>14.2</t>
  </si>
  <si>
    <t>5.64</t>
  </si>
  <si>
    <t>17.4</t>
  </si>
  <si>
    <t>5.7</t>
  </si>
  <si>
    <t>20.6</t>
  </si>
  <si>
    <t>5.77</t>
  </si>
  <si>
    <t>10.5</t>
  </si>
  <si>
    <t>10.7</t>
  </si>
  <si>
    <t>6.89</t>
  </si>
  <si>
    <t>8.6</t>
  </si>
  <si>
    <t>7.01</t>
  </si>
  <si>
    <t>9.4</t>
  </si>
  <si>
    <t>15.6</t>
  </si>
  <si>
    <t>7.04</t>
  </si>
  <si>
    <t>14.4</t>
  </si>
  <si>
    <t>17.3</t>
  </si>
  <si>
    <t>7.06</t>
  </si>
  <si>
    <t>11.9</t>
  </si>
  <si>
    <t>19.6</t>
  </si>
  <si>
    <t>7.1</t>
  </si>
  <si>
    <t>13.5</t>
  </si>
  <si>
    <t>22.1</t>
  </si>
  <si>
    <t>7.16</t>
  </si>
  <si>
    <t>8.2</t>
  </si>
  <si>
    <t>13.1</t>
  </si>
  <si>
    <t>8.26</t>
  </si>
  <si>
    <t>9.9</t>
  </si>
  <si>
    <t>15.4</t>
  </si>
  <si>
    <t>8.38</t>
  </si>
  <si>
    <t>10.9</t>
  </si>
  <si>
    <t>8.41</t>
  </si>
  <si>
    <t>15.5</t>
  </si>
  <si>
    <t>8.33</t>
  </si>
  <si>
    <t>18.7</t>
  </si>
  <si>
    <t>8.44</t>
  </si>
  <si>
    <t>9.5</t>
  </si>
  <si>
    <t>16.4</t>
  </si>
  <si>
    <t>6.9</t>
  </si>
  <si>
    <t>18.3</t>
  </si>
  <si>
    <t>6.93</t>
  </si>
  <si>
    <t>11.4</t>
  </si>
  <si>
    <t>19.9</t>
  </si>
  <si>
    <t>6.96</t>
  </si>
  <si>
    <t>21.7</t>
  </si>
  <si>
    <t>6.98</t>
  </si>
  <si>
    <t>"HP150x22"</t>
  </si>
  <si>
    <t>"HP150x29"</t>
  </si>
  <si>
    <t>"HP150x37"</t>
  </si>
  <si>
    <t>"HP200x35"</t>
  </si>
  <si>
    <t>"HP200x41"</t>
  </si>
  <si>
    <t>"HP200x46"</t>
  </si>
  <si>
    <t>"HP200x52"</t>
  </si>
  <si>
    <t>"HP200x53"</t>
  </si>
  <si>
    <t>"HP200x59"</t>
  </si>
  <si>
    <t>"HP200x71"</t>
  </si>
  <si>
    <t>"HP200x86"</t>
  </si>
  <si>
    <t>"HP250x62"</t>
  </si>
  <si>
    <t>"HP250x73"</t>
  </si>
  <si>
    <t>"HP250x80"</t>
  </si>
  <si>
    <t>"HP250x85"</t>
  </si>
  <si>
    <t>"HP250x89"</t>
  </si>
  <si>
    <t>"HP250x101"</t>
  </si>
  <si>
    <t>"HP250x115"</t>
  </si>
  <si>
    <t>"HP310x79"</t>
  </si>
  <si>
    <t>"HP310x93"</t>
  </si>
  <si>
    <t>"HP310x97"</t>
  </si>
  <si>
    <t>"HP310x107"</t>
  </si>
  <si>
    <t>"HP310x110"</t>
  </si>
  <si>
    <t>"HP310x117"</t>
  </si>
  <si>
    <t>"HP310x125"</t>
  </si>
  <si>
    <t>"HP360x91"</t>
  </si>
  <si>
    <t>"HP360x101"</t>
  </si>
  <si>
    <t>"HP360x110"</t>
  </si>
  <si>
    <t>"HP360x122"</t>
  </si>
  <si>
    <t>t.w</t>
  </si>
  <si>
    <t>t.f</t>
  </si>
  <si>
    <t>massa.lineal</t>
  </si>
  <si>
    <t>"Gerdau"</t>
  </si>
  <si>
    <t>raio</t>
  </si>
  <si>
    <t>4.32</t>
  </si>
  <si>
    <t>4.95</t>
  </si>
  <si>
    <t>6.35</t>
  </si>
  <si>
    <t>5.84</t>
  </si>
  <si>
    <t>7.11</t>
  </si>
  <si>
    <t>6.39</t>
  </si>
  <si>
    <t>6.4</t>
  </si>
  <si>
    <t>10.3</t>
  </si>
  <si>
    <t>6.3</t>
  </si>
  <si>
    <t>9.27</t>
  </si>
  <si>
    <t>6.33</t>
  </si>
  <si>
    <t>8.13</t>
  </si>
  <si>
    <t>14.5</t>
  </si>
  <si>
    <t>23.7</t>
  </si>
  <si>
    <t>10.1</t>
  </si>
  <si>
    <t>5.21</t>
  </si>
  <si>
    <t>7.59</t>
  </si>
  <si>
    <t>6.48</t>
  </si>
  <si>
    <t>7.62</t>
  </si>
  <si>
    <t>6.22</t>
  </si>
  <si>
    <t>7.6</t>
  </si>
  <si>
    <t>7.24</t>
  </si>
  <si>
    <t>7.87</t>
  </si>
  <si>
    <t>9.14</t>
  </si>
  <si>
    <t>12.7</t>
  </si>
  <si>
    <t>25.1</t>
  </si>
  <si>
    <t>28.4</t>
  </si>
  <si>
    <t>19.2</t>
  </si>
  <si>
    <t>31.8</t>
  </si>
  <si>
    <t>4.83</t>
  </si>
  <si>
    <t>5.33</t>
  </si>
  <si>
    <t>7.67</t>
  </si>
  <si>
    <t>6.86</t>
  </si>
  <si>
    <t>7.64</t>
  </si>
  <si>
    <t>6.1</t>
  </si>
  <si>
    <t>7.7</t>
  </si>
  <si>
    <t>7.66</t>
  </si>
  <si>
    <t>11.2</t>
  </si>
  <si>
    <t>8.64</t>
  </si>
  <si>
    <t>12.8</t>
  </si>
  <si>
    <t>15.3</t>
  </si>
  <si>
    <t>15.1</t>
  </si>
  <si>
    <t>15.2</t>
  </si>
  <si>
    <t>22.9</t>
  </si>
  <si>
    <t>28.2</t>
  </si>
  <si>
    <t>20.1</t>
  </si>
  <si>
    <t>5.08</t>
  </si>
  <si>
    <t>5.72</t>
  </si>
  <si>
    <t>7.58</t>
  </si>
  <si>
    <t>5.59</t>
  </si>
  <si>
    <t>6.73</t>
  </si>
  <si>
    <t>5.97</t>
  </si>
  <si>
    <t>8.89</t>
  </si>
  <si>
    <t>7.61</t>
  </si>
  <si>
    <t>10.8</t>
  </si>
  <si>
    <t>9.65</t>
  </si>
  <si>
    <t>7.65</t>
  </si>
  <si>
    <t>13.2</t>
  </si>
  <si>
    <t>7.5</t>
  </si>
  <si>
    <t>8.5</t>
  </si>
  <si>
    <t>14.6</t>
  </si>
  <si>
    <t>16.3</t>
  </si>
  <si>
    <t>9.91</t>
  </si>
  <si>
    <t>8.51</t>
  </si>
  <si>
    <t>10.19</t>
  </si>
  <si>
    <t>9.78</t>
  </si>
  <si>
    <t>10.12</t>
  </si>
  <si>
    <t>7.75</t>
  </si>
  <si>
    <t>14.9</t>
  </si>
  <si>
    <t>16.8</t>
  </si>
  <si>
    <t>9.53</t>
  </si>
  <si>
    <t>8.76</t>
  </si>
  <si>
    <t>10.24</t>
  </si>
  <si>
    <t>6.99</t>
  </si>
  <si>
    <t>7.49</t>
  </si>
  <si>
    <t>18.2</t>
  </si>
  <si>
    <t>13.3</t>
  </si>
  <si>
    <t>9.02</t>
  </si>
  <si>
    <t>17.7</t>
  </si>
  <si>
    <t>19.1</t>
  </si>
  <si>
    <t>18.8</t>
  </si>
  <si>
    <t>21.2</t>
  </si>
  <si>
    <t>14.7</t>
  </si>
  <si>
    <t>23.6</t>
  </si>
  <si>
    <t>13.6</t>
  </si>
  <si>
    <t>16.5</t>
  </si>
  <si>
    <t>22.2</t>
  </si>
  <si>
    <t>12.9</t>
  </si>
  <si>
    <t>24.9</t>
  </si>
  <si>
    <t>21.6</t>
  </si>
  <si>
    <t>24.4</t>
  </si>
  <si>
    <t>27.7</t>
  </si>
  <si>
    <t>"W150x18"</t>
  </si>
  <si>
    <t>"W150x22"</t>
  </si>
  <si>
    <t>"W150x24"</t>
  </si>
  <si>
    <t>"W150x29"</t>
  </si>
  <si>
    <t>"W150x37"</t>
  </si>
  <si>
    <t>"W200x100"</t>
  </si>
  <si>
    <t>"W200x15"</t>
  </si>
  <si>
    <t>"W200x19"</t>
  </si>
  <si>
    <t>"W200x22"</t>
  </si>
  <si>
    <t>"W200x26"</t>
  </si>
  <si>
    <t>"W200x31"</t>
  </si>
  <si>
    <t>"W200x35"</t>
  </si>
  <si>
    <t>"W200x41"</t>
  </si>
  <si>
    <t>"W200x46"</t>
  </si>
  <si>
    <t>"W200x52"</t>
  </si>
  <si>
    <t>"W200x59"</t>
  </si>
  <si>
    <t>"W200x71"</t>
  </si>
  <si>
    <t>"W200x86"</t>
  </si>
  <si>
    <t>"W250x101"</t>
  </si>
  <si>
    <t>"W250x115"</t>
  </si>
  <si>
    <t>"W250x131"</t>
  </si>
  <si>
    <t>"W250x149"</t>
  </si>
  <si>
    <t>"W250x167"</t>
  </si>
  <si>
    <t>"W250x17"</t>
  </si>
  <si>
    <t>"W250x22"</t>
  </si>
  <si>
    <t>"W250x25"</t>
  </si>
  <si>
    <t>"W250x28"</t>
  </si>
  <si>
    <t>"W250x32"</t>
  </si>
  <si>
    <t>"W250x38"</t>
  </si>
  <si>
    <t>"W250x44"</t>
  </si>
  <si>
    <t>"W250x73"</t>
  </si>
  <si>
    <t>"W250x80"</t>
  </si>
  <si>
    <t>"W250x89"</t>
  </si>
  <si>
    <t>"W310x107"</t>
  </si>
  <si>
    <t>"W310x117"</t>
  </si>
  <si>
    <t>"W310x129"</t>
  </si>
  <si>
    <t>"W310x143"</t>
  </si>
  <si>
    <t>"W310x158"</t>
  </si>
  <si>
    <t>"W310x179"</t>
  </si>
  <si>
    <t>"W310x202"</t>
  </si>
  <si>
    <t>"W310x21"</t>
  </si>
  <si>
    <t>"W310x23"</t>
  </si>
  <si>
    <t>"W310x28"</t>
  </si>
  <si>
    <t>"W310x32"</t>
  </si>
  <si>
    <t>"W310x38"</t>
  </si>
  <si>
    <t>"W310x44"</t>
  </si>
  <si>
    <t>"W310x52"</t>
  </si>
  <si>
    <t>"W310x60*"</t>
  </si>
  <si>
    <t>"W310x67*"</t>
  </si>
  <si>
    <t>"W310x74*"</t>
  </si>
  <si>
    <t>"W310x97"</t>
  </si>
  <si>
    <t>"W360x101"</t>
  </si>
  <si>
    <t>"W360x110"</t>
  </si>
  <si>
    <t>"W360x122"</t>
  </si>
  <si>
    <t>"W360x32"</t>
  </si>
  <si>
    <t>"W360x39"</t>
  </si>
  <si>
    <t>"W360x44"</t>
  </si>
  <si>
    <t>"W360x51"</t>
  </si>
  <si>
    <t>"W360x57"</t>
  </si>
  <si>
    <t>"W360x64"</t>
  </si>
  <si>
    <t>"W360x72"</t>
  </si>
  <si>
    <t>"W360x79"</t>
  </si>
  <si>
    <t>"W360x91"</t>
  </si>
  <si>
    <t>"W410x38"</t>
  </si>
  <si>
    <t>"W410x46"</t>
  </si>
  <si>
    <t>"W410x53"</t>
  </si>
  <si>
    <t>"W410x60"</t>
  </si>
  <si>
    <t>"W410x67"</t>
  </si>
  <si>
    <t>"W410x75"</t>
  </si>
  <si>
    <t>"W410x85"</t>
  </si>
  <si>
    <t>"W460x106"</t>
  </si>
  <si>
    <t>"W460x52"</t>
  </si>
  <si>
    <t>"W460x60"</t>
  </si>
  <si>
    <t>"W460x68"</t>
  </si>
  <si>
    <t>"W460x74"</t>
  </si>
  <si>
    <t>"W460x82"</t>
  </si>
  <si>
    <t>"W460x89"</t>
  </si>
  <si>
    <t>"W460x97"</t>
  </si>
  <si>
    <t>"W530x101"</t>
  </si>
  <si>
    <t>"W530x109"</t>
  </si>
  <si>
    <t>"W530x123"</t>
  </si>
  <si>
    <t>"W530x138"</t>
  </si>
  <si>
    <t>"W530x66"</t>
  </si>
  <si>
    <t>"W530x72"</t>
  </si>
  <si>
    <t>"W530x74"</t>
  </si>
  <si>
    <t>"W530x82"</t>
  </si>
  <si>
    <t>"W530x85"</t>
  </si>
  <si>
    <t>"W530x92"</t>
  </si>
  <si>
    <t>"W610x101"</t>
  </si>
  <si>
    <t>"W610x113"</t>
  </si>
  <si>
    <t>"W610x125"</t>
  </si>
  <si>
    <t>"W610x140"</t>
  </si>
  <si>
    <t>"W610x153"</t>
  </si>
  <si>
    <t>"W610x155"</t>
  </si>
  <si>
    <t>"W610x174"</t>
  </si>
  <si>
    <t>"W610x195"</t>
  </si>
  <si>
    <t>"W610x82"</t>
  </si>
  <si>
    <t>"W610x92"</t>
  </si>
  <si>
    <t>"W610x217"</t>
  </si>
  <si>
    <t>Estrutura.de.Apoio</t>
  </si>
  <si>
    <t>HP150x22</t>
  </si>
  <si>
    <t>HP150x29</t>
  </si>
  <si>
    <t>HP150x37</t>
  </si>
  <si>
    <t>HP200x35</t>
  </si>
  <si>
    <t>HP200x41</t>
  </si>
  <si>
    <t>HP200x46</t>
  </si>
  <si>
    <t>HP200x52</t>
  </si>
  <si>
    <t>HP200x53</t>
  </si>
  <si>
    <t>HP200x59</t>
  </si>
  <si>
    <t>HP200x71</t>
  </si>
  <si>
    <t>HP200x86</t>
  </si>
  <si>
    <t>HP250x62</t>
  </si>
  <si>
    <t>HP250x73</t>
  </si>
  <si>
    <t>HP250x80</t>
  </si>
  <si>
    <t>HP250x85</t>
  </si>
  <si>
    <t>HP250x89</t>
  </si>
  <si>
    <t>HP250x101</t>
  </si>
  <si>
    <t>HP250x115</t>
  </si>
  <si>
    <t>HP310x79</t>
  </si>
  <si>
    <t>HP310x93</t>
  </si>
  <si>
    <t>HP310x97</t>
  </si>
  <si>
    <t>HP310x107</t>
  </si>
  <si>
    <t>HP310x110</t>
  </si>
  <si>
    <t>HP310x117</t>
  </si>
  <si>
    <t>HP310x125</t>
  </si>
  <si>
    <t>HP360x91</t>
  </si>
  <si>
    <t>HP360x101</t>
  </si>
  <si>
    <t>HP360x110</t>
  </si>
  <si>
    <t>HP360x122</t>
  </si>
  <si>
    <t>W150x13</t>
  </si>
  <si>
    <t>W150x18</t>
  </si>
  <si>
    <t>W150x22</t>
  </si>
  <si>
    <t>W150x24</t>
  </si>
  <si>
    <t>W150x29</t>
  </si>
  <si>
    <t>W150x37</t>
  </si>
  <si>
    <t>W200x100</t>
  </si>
  <si>
    <t>W200x15</t>
  </si>
  <si>
    <t>W200x19</t>
  </si>
  <si>
    <t>W200x22</t>
  </si>
  <si>
    <t>W200x26</t>
  </si>
  <si>
    <t>W200x31</t>
  </si>
  <si>
    <t>W200x35</t>
  </si>
  <si>
    <t>W200x41</t>
  </si>
  <si>
    <t>W200x46</t>
  </si>
  <si>
    <t>W200x52</t>
  </si>
  <si>
    <t>W200x59</t>
  </si>
  <si>
    <t>W200x71</t>
  </si>
  <si>
    <t>W200x86</t>
  </si>
  <si>
    <t>W250x101</t>
  </si>
  <si>
    <t>W250x115</t>
  </si>
  <si>
    <t>W250x131</t>
  </si>
  <si>
    <t>W250x149</t>
  </si>
  <si>
    <t>W250x167</t>
  </si>
  <si>
    <t>W250x17</t>
  </si>
  <si>
    <t>W250x22</t>
  </si>
  <si>
    <t>W250x25</t>
  </si>
  <si>
    <t>W250x28</t>
  </si>
  <si>
    <t>W250x32</t>
  </si>
  <si>
    <t>W250x38</t>
  </si>
  <si>
    <t>W250x44</t>
  </si>
  <si>
    <t>W250x73</t>
  </si>
  <si>
    <t>W250x80</t>
  </si>
  <si>
    <t>W250x89</t>
  </si>
  <si>
    <t>W310x107</t>
  </si>
  <si>
    <t>W310x117</t>
  </si>
  <si>
    <t>W310x129</t>
  </si>
  <si>
    <t>W310x143</t>
  </si>
  <si>
    <t>W310x158</t>
  </si>
  <si>
    <t>W310x179</t>
  </si>
  <si>
    <t>W310x202</t>
  </si>
  <si>
    <t>W310x21</t>
  </si>
  <si>
    <t>W310x23</t>
  </si>
  <si>
    <t>W310x28</t>
  </si>
  <si>
    <t>W310x32</t>
  </si>
  <si>
    <t>W310x38</t>
  </si>
  <si>
    <t>W310x44</t>
  </si>
  <si>
    <t>W310x52</t>
  </si>
  <si>
    <t>W310x97</t>
  </si>
  <si>
    <t>W360x101</t>
  </si>
  <si>
    <t>W360x110</t>
  </si>
  <si>
    <t>W360x122</t>
  </si>
  <si>
    <t>W360x32</t>
  </si>
  <si>
    <t>W360x39</t>
  </si>
  <si>
    <t>W360x44</t>
  </si>
  <si>
    <t>W360x51</t>
  </si>
  <si>
    <t>W360x57</t>
  </si>
  <si>
    <t>W360x64</t>
  </si>
  <si>
    <t>W360x72</t>
  </si>
  <si>
    <t>W360x79</t>
  </si>
  <si>
    <t>W360x91</t>
  </si>
  <si>
    <t>W410x38</t>
  </si>
  <si>
    <t>W410x46</t>
  </si>
  <si>
    <t>W410x53</t>
  </si>
  <si>
    <t>W410x60</t>
  </si>
  <si>
    <t>W410x67</t>
  </si>
  <si>
    <t>W410x75</t>
  </si>
  <si>
    <t>W410x85</t>
  </si>
  <si>
    <t>W460x106</t>
  </si>
  <si>
    <t>W460x52</t>
  </si>
  <si>
    <t>W460x60</t>
  </si>
  <si>
    <t>W460x68</t>
  </si>
  <si>
    <t>W460x74</t>
  </si>
  <si>
    <t>W460x82</t>
  </si>
  <si>
    <t>W460x89</t>
  </si>
  <si>
    <t>W460x97</t>
  </si>
  <si>
    <t>W530x101</t>
  </si>
  <si>
    <t>W530x109</t>
  </si>
  <si>
    <t>W530x123</t>
  </si>
  <si>
    <t>W530x138</t>
  </si>
  <si>
    <t>W530x66</t>
  </si>
  <si>
    <t>W530x72</t>
  </si>
  <si>
    <t>W530x74</t>
  </si>
  <si>
    <t>W530x82</t>
  </si>
  <si>
    <t>W530x85</t>
  </si>
  <si>
    <t>W530x92</t>
  </si>
  <si>
    <t>W610x101</t>
  </si>
  <si>
    <t>W610x113</t>
  </si>
  <si>
    <t>W610x125</t>
  </si>
  <si>
    <t>W610x140</t>
  </si>
  <si>
    <t>W610x153</t>
  </si>
  <si>
    <t>W610x155</t>
  </si>
  <si>
    <t>W610x174</t>
  </si>
  <si>
    <t>W610x195</t>
  </si>
  <si>
    <t>W610x82</t>
  </si>
  <si>
    <t>W610x92</t>
  </si>
  <si>
    <t>W610x217</t>
  </si>
  <si>
    <t>W310x60</t>
  </si>
  <si>
    <t>W310x67</t>
  </si>
  <si>
    <t>W310x74</t>
  </si>
  <si>
    <t>Sustentação</t>
  </si>
  <si>
    <t>VP.01</t>
  </si>
  <si>
    <t>VP.02</t>
  </si>
  <si>
    <t>VP.03</t>
  </si>
  <si>
    <t>VP.04</t>
  </si>
  <si>
    <t>"Viga perimetral da fachada"</t>
  </si>
  <si>
    <t>VI.01</t>
  </si>
  <si>
    <t>VI.02</t>
  </si>
  <si>
    <t>VI.03</t>
  </si>
  <si>
    <t>VI.04</t>
  </si>
  <si>
    <t>é.bitola</t>
  </si>
  <si>
    <t>W150x19</t>
  </si>
  <si>
    <t>W150x20</t>
  </si>
  <si>
    <t>"Viga interior"</t>
  </si>
  <si>
    <t>é.pertencente.a</t>
  </si>
  <si>
    <t>W150x21</t>
  </si>
  <si>
    <t>Parafuso_01</t>
  </si>
  <si>
    <t>Parafuso_02</t>
  </si>
  <si>
    <t>Parafuso_03</t>
  </si>
  <si>
    <t>Parafuso_04</t>
  </si>
  <si>
    <t>Parafuso.Brocante</t>
  </si>
  <si>
    <t>Parafuso.Drywall</t>
  </si>
  <si>
    <t>Parafuso Drywall</t>
  </si>
  <si>
    <t>Parafuso Brocante</t>
  </si>
  <si>
    <t>Parafuso Autoatarraxante</t>
  </si>
  <si>
    <t>Parafuso.ASTM</t>
  </si>
  <si>
    <t>nome</t>
  </si>
  <si>
    <t>"ASTM A325"</t>
  </si>
  <si>
    <t>"ASTM A490"</t>
  </si>
  <si>
    <t>"ASTM A307B"</t>
  </si>
  <si>
    <t>"ASTM A394TO"</t>
  </si>
  <si>
    <t>"Parafuso estrutural de alta resistência ASTM A325"</t>
  </si>
  <si>
    <t>"Parafuso estrutural resistente a oxidação ASTM A307B"</t>
  </si>
  <si>
    <t>"Parafuso estrutural de alta resistência ASTM A394TO"</t>
  </si>
  <si>
    <t>"Parafuso estrutural de alta resistência ASTM A490"</t>
  </si>
  <si>
    <t>Parafuso estrutural ASTM linha pesada</t>
  </si>
  <si>
    <t>Parafuso.Auto.Atarraxante</t>
  </si>
  <si>
    <t>Placa de base</t>
  </si>
  <si>
    <t>Parafuso estrutural norma DIN</t>
  </si>
  <si>
    <t>Placa de interface aço-concreto</t>
  </si>
  <si>
    <t>"Perfil estrutural de aço W de abas paralelas iguais"</t>
  </si>
  <si>
    <t>"Perfil estrutural de aço HP de abas paralelas iguais"</t>
  </si>
  <si>
    <t>A572-50</t>
  </si>
  <si>
    <t>A572-60</t>
  </si>
  <si>
    <t>A36</t>
  </si>
  <si>
    <t>categoria.revit</t>
  </si>
  <si>
    <t>"OST_StructuralColumns"</t>
  </si>
  <si>
    <t>"OST_StructuralFraming"</t>
  </si>
  <si>
    <t>classe.ifc</t>
  </si>
  <si>
    <t>"IfcBeam"</t>
  </si>
  <si>
    <t>"IfcColumn"</t>
  </si>
  <si>
    <t>"OST_StructConnectionBolts"</t>
  </si>
  <si>
    <t>"IfcStructuralConnection"</t>
  </si>
  <si>
    <t xml:space="preserve">Placa para fechamento </t>
  </si>
  <si>
    <t>"Liga de aço carbono de baixa liga"</t>
  </si>
  <si>
    <t>"Liga de aço estrutural de alta resistência e baixa liga"</t>
  </si>
  <si>
    <t>limite.de.escoamento</t>
  </si>
  <si>
    <t>é.classe.de.aço</t>
  </si>
  <si>
    <t>Aço.da.Estrutura</t>
  </si>
  <si>
    <t>Aço.da.Fachada</t>
  </si>
  <si>
    <t>A242</t>
  </si>
  <si>
    <t>"Liga de aço patinável Corten B para aplicação estrutural"</t>
  </si>
  <si>
    <t>resistência.à.tração</t>
  </si>
  <si>
    <t>"Liga de aço patinável Corten A para aplicação arquitetônica não estrutural"</t>
  </si>
  <si>
    <t>A588-A</t>
  </si>
  <si>
    <t>WS350-Gerdau</t>
  </si>
  <si>
    <t>"Liga de aço patinável resistente à intempérie produzida pela Gerdau"</t>
  </si>
  <si>
    <t>Ligas de aço utilizadas no projeto</t>
  </si>
  <si>
    <t>Parafuso.DIN</t>
  </si>
  <si>
    <t>Estai</t>
  </si>
  <si>
    <t>"Aço utilizado na fachada do projeto"</t>
  </si>
  <si>
    <t>"Aço utilizado na estrutura do projeto"</t>
  </si>
  <si>
    <t>"Aço utilizado na estrutura principal do projeto"</t>
  </si>
  <si>
    <t>"Aço utilizado na estrutura secundária do projeto"</t>
  </si>
  <si>
    <t>"Aço utilizado nas estruturas de apoio do projeto"</t>
  </si>
  <si>
    <t>Chumbador.Interno</t>
  </si>
  <si>
    <t>Chumbador.Externo</t>
  </si>
  <si>
    <t>Chumbadores</t>
  </si>
  <si>
    <t>Chumbador localizado na região interna da placa de base</t>
  </si>
  <si>
    <t>Chumbador localizado na região externa da placa de base</t>
  </si>
  <si>
    <t>Elemento de acoragem</t>
  </si>
  <si>
    <t>Elemento de conector</t>
  </si>
  <si>
    <t>Membrana de fechamento</t>
  </si>
  <si>
    <t>Tensionadas</t>
  </si>
  <si>
    <t>Ligas de alumínio utilizadas no projeto</t>
  </si>
  <si>
    <t>Aleación de aluminio utilizadas en el proyecto</t>
  </si>
  <si>
    <t>Aleación de acero utilizadas en el proyecto</t>
  </si>
  <si>
    <t>Alumínio_7075</t>
  </si>
  <si>
    <t>Alumínio_6060</t>
  </si>
  <si>
    <t>"Liga de alumínio com média resistência mecânica, alta resistência à corrosão e excelente acabamento para anodização ou pintura eletrostática"</t>
  </si>
  <si>
    <t>"Liga de alumínio de alta resistência mecânica com teores maiores de de zinco e magnésio"</t>
  </si>
  <si>
    <t>CategoriaRvt</t>
  </si>
  <si>
    <t>ClasseIfc</t>
  </si>
  <si>
    <t>Materialidade</t>
  </si>
  <si>
    <t>Da.Estrutura</t>
  </si>
  <si>
    <t>Ligas.Metálicas</t>
  </si>
  <si>
    <t>Aço.Estrutural</t>
  </si>
  <si>
    <t>Alumínio.Estrutural</t>
  </si>
  <si>
    <t>OST_Materials</t>
  </si>
  <si>
    <t>IfcMaterial</t>
  </si>
  <si>
    <t>OST_StructuralColumns</t>
  </si>
  <si>
    <t>IfcBeam</t>
  </si>
  <si>
    <t>IfcColumn , IfcBeam</t>
  </si>
  <si>
    <t>OST_StructuralColumns , OST_StructuralFraming</t>
  </si>
  <si>
    <t>OST_StructuralTendons</t>
  </si>
  <si>
    <t>OST_StructConnectionAnchors</t>
  </si>
  <si>
    <t>OST_AreaRein</t>
  </si>
  <si>
    <t>OST_StructConnectionBolts</t>
  </si>
  <si>
    <t>OST_StructuralFraming</t>
  </si>
  <si>
    <t>OST_StructConnectionPlates</t>
  </si>
  <si>
    <t>OST_StructuralStiffener</t>
  </si>
  <si>
    <t>Pinos</t>
  </si>
  <si>
    <t>Pino Cisalhamento para lajes Steel Deck</t>
  </si>
  <si>
    <t>OST_StructConnectionShearStuds</t>
  </si>
  <si>
    <t>Treliça.Ponte</t>
  </si>
  <si>
    <t>OST_StructuralTruss</t>
  </si>
  <si>
    <t>IfcStructuralSurfaceMember</t>
  </si>
  <si>
    <t>IfcTendon</t>
  </si>
  <si>
    <t>IfcTendonAnchor</t>
  </si>
  <si>
    <t>IfcTendonAnchorCOUPLER</t>
  </si>
  <si>
    <t>IfcTendonAnchorFIXED_END</t>
  </si>
  <si>
    <t>IfcTendonAnchorTENSIONING_END</t>
  </si>
  <si>
    <t>IfcTendonBAR</t>
  </si>
  <si>
    <t>IfcTendonCOATED</t>
  </si>
  <si>
    <t>IfcTendonConduit</t>
  </si>
  <si>
    <t>IfcTendonConduitCOUPLER</t>
  </si>
  <si>
    <t>IfcTendonConduitDIABOLO</t>
  </si>
  <si>
    <t>IfcTendonConduitDUCT</t>
  </si>
  <si>
    <t>IfcTendonConduitGROUTING_DUCT</t>
  </si>
  <si>
    <t>IfcTendonConduitTRUMPET</t>
  </si>
  <si>
    <t>IfcTendonSTRAND</t>
  </si>
  <si>
    <t>IfcTendonWIRE</t>
  </si>
  <si>
    <t>Tensores</t>
  </si>
  <si>
    <t>Ancoragem.de.Estai</t>
  </si>
  <si>
    <t>Ancoragem.Acoplador</t>
  </si>
  <si>
    <t>Tensor.Barra</t>
  </si>
  <si>
    <t>Tensor.Bainha</t>
  </si>
  <si>
    <t>Tensor.Corda</t>
  </si>
  <si>
    <t>Tensor.Fio</t>
  </si>
  <si>
    <t>Tensor.Bainha.Acoplador</t>
  </si>
  <si>
    <t>Tensor.Trombeta</t>
  </si>
  <si>
    <t>Tensor.Injetor</t>
  </si>
  <si>
    <t>Tensor.Revestido</t>
  </si>
  <si>
    <t>Tensor.Bainha.Diabolo</t>
  </si>
  <si>
    <t>Tensor.Bainha.Cabo</t>
  </si>
  <si>
    <t>Parafusos</t>
  </si>
  <si>
    <t>Pino.de.Cisalhamento</t>
  </si>
  <si>
    <t>Fixações</t>
  </si>
  <si>
    <t>IfcMechanicalFastenerANCHORBOLT</t>
  </si>
  <si>
    <t>IfcMemberPLATE</t>
  </si>
  <si>
    <t>IfcMechanicalFastenerBOLT</t>
  </si>
  <si>
    <t>IfcMemberSTIFFENING_RIB</t>
  </si>
  <si>
    <t>00.Super
Class
5</t>
  </si>
  <si>
    <t>Coluna.Soldada</t>
  </si>
  <si>
    <t>Viga.Soldada</t>
  </si>
  <si>
    <t>Coluna.Viga.Soldada</t>
  </si>
  <si>
    <t>Perfil metálico soldado para Vigas (VS). São perfis metálicos estruturais formados pela união de chapas de aço conectadas com soldagem.</t>
  </si>
  <si>
    <t>Perfil metálico soldado para Coluna e Viga  (CVS). São perfis metálicos estruturais formados pela união de chapas de aço conectadas com soldagem.</t>
  </si>
  <si>
    <t>Perfil metálico soldado para Coluna  (CS). São perfis metálicos estruturais formados pela união de chapas de aço conectadas com soldagem.</t>
  </si>
  <si>
    <t>Perfil.Laminado.I</t>
  </si>
  <si>
    <t>Perfil.Laminado.HP</t>
  </si>
  <si>
    <t>Perfil.Laminado.W</t>
  </si>
  <si>
    <t>Laminados</t>
  </si>
  <si>
    <t>Soldados</t>
  </si>
  <si>
    <t>Barras</t>
  </si>
  <si>
    <t>Treliçados</t>
  </si>
  <si>
    <t>Placas</t>
  </si>
  <si>
    <t>Placa.de.Base</t>
  </si>
  <si>
    <t>Placa.de.Interface</t>
  </si>
  <si>
    <t>Placa.de.Emenda</t>
  </si>
  <si>
    <t>Placa.de.Fechamento</t>
  </si>
  <si>
    <t>Placa.Enrijecedora</t>
  </si>
  <si>
    <t>Tesoura</t>
  </si>
  <si>
    <t>Treliça.Pratt</t>
  </si>
  <si>
    <t>Treliça de banzos paralelos com diagonais inclinadas para baixo no sentido do centro.</t>
  </si>
  <si>
    <t>Treliça.Howe</t>
  </si>
  <si>
    <t>Treliça de banzos paralelos com diagonais inclinadas para cima no sentido do centro.</t>
  </si>
  <si>
    <t>Treliça.Warren</t>
  </si>
  <si>
    <t>Treliça.Vierendeel</t>
  </si>
  <si>
    <t>Treliça de banzos paralelos com diagonais formando triângulos equiláteros ou isósceles.</t>
  </si>
  <si>
    <t>Treliça.Fink</t>
  </si>
  <si>
    <t>Treliças.Planas</t>
  </si>
  <si>
    <t>Treliça de banzos inclinados com diagonais em W ou M.</t>
  </si>
  <si>
    <t>Treliça de maior altura e sem diagonais. Formada por retânculos ou quadrados rígidos.</t>
  </si>
  <si>
    <t>Treliça plana de banzos inclinados para telhados residenciais.</t>
  </si>
  <si>
    <t>Barra.Hexagonal</t>
  </si>
  <si>
    <t>Barra.Redonda</t>
  </si>
  <si>
    <t>Perfil laminado a quente de aço aquecido e moldado por rolos industriais em formato I de abas paralelas com comprimentos de 6 a 12 m.</t>
  </si>
  <si>
    <t>Perfil laminado a quente de aço aquecido e moldado por rolos industriais em formato HP de abas paralelas com comprimentos de 6 a 12 m.</t>
  </si>
  <si>
    <t>Perfil laminado a quente de aço aquecido e moldado por rolos industriais em formato W de abas paralelas com comprimentos de 6 a 12 m.</t>
  </si>
  <si>
    <t>Barra.Vergalhão</t>
  </si>
  <si>
    <t>Barra.Lisa</t>
  </si>
  <si>
    <t>Barra.Nervurada</t>
  </si>
  <si>
    <t>Barra para vergalhões de concreto armado.</t>
  </si>
  <si>
    <t>Barra lisa para estribos e armaduras secundárias de concreto armado.</t>
  </si>
  <si>
    <t>Barra nervurada para estribos e armaduras primárias de concreto armado.</t>
  </si>
  <si>
    <t>OST_Rebar</t>
  </si>
  <si>
    <t>Treliça plana de banzos paralelos para pontes.</t>
  </si>
  <si>
    <t>Placa de emenda para unir peças metálicas</t>
  </si>
  <si>
    <t>Barra.Chata</t>
  </si>
  <si>
    <t>Barra chata</t>
  </si>
  <si>
    <t>Barras.Laminadas</t>
  </si>
  <si>
    <t>Barra.Quadrada</t>
  </si>
  <si>
    <t>Barras.Trefiladas</t>
  </si>
  <si>
    <t>Barras.de.Armaduras</t>
  </si>
  <si>
    <t>Barra.Trefilada.Quadrada</t>
  </si>
  <si>
    <t>Barra.Trefilada.Redonda</t>
  </si>
  <si>
    <t>Barra.Trefilada.Hexagonal</t>
  </si>
  <si>
    <t>Barra redonda trefilada</t>
  </si>
  <si>
    <t>Barra quadrada trefilada</t>
  </si>
  <si>
    <t>Perfis.T</t>
  </si>
  <si>
    <t>Perfis.U</t>
  </si>
  <si>
    <t>Ancoragem.Extremo.Fixo</t>
  </si>
  <si>
    <t>Ancoragem.Extremo.Tensionado</t>
  </si>
  <si>
    <t>Estrutura</t>
  </si>
  <si>
    <t>IfcColumn</t>
  </si>
  <si>
    <t>Mastro.Estrutural</t>
  </si>
  <si>
    <t>Membrana.Estrutural</t>
  </si>
  <si>
    <t>Conector.Estrutural</t>
  </si>
  <si>
    <t>Ancora.Estrutural</t>
  </si>
  <si>
    <t>Treliça.Espacial.Reticulada</t>
  </si>
  <si>
    <t>Treliça.Espacial.Geodésica</t>
  </si>
  <si>
    <t>Treliça.Espacial.Piramidal</t>
  </si>
  <si>
    <t>Treliça espacial formada por duas ou mais camadas de barras iguais dispostas em malha quadrada ou retangular.</t>
  </si>
  <si>
    <t>Treliça.Espacial.Octaédrica</t>
  </si>
  <si>
    <t>Treliça de módulos espaciais de formação mista de barras iguais.</t>
  </si>
  <si>
    <t>Treliça espacial formada por módulos espaciais de octaedros de barras iguais.</t>
  </si>
  <si>
    <t>Treliça espacial formada por módulos espaciais piramidais de barras iguais.</t>
  </si>
  <si>
    <t>Treliça espacial formada como uma cúpula geodésica de triânculos equiláteros ou quase equiláteros.</t>
  </si>
  <si>
    <t>Treliças.Espaciais</t>
  </si>
  <si>
    <t>Treliça.Espacial.Arqueada</t>
  </si>
  <si>
    <t>Treliça espacial formada como uma abóbada ou curvaturas de triânculos equiláteros ou quase equiláteros.</t>
  </si>
  <si>
    <t>Treliça.Espacial.Híbrida</t>
  </si>
  <si>
    <t>Perfil metálico soldado para columna y viga (CVS). Son perfiles metálicos estructurales formados por la unión de placas de acero conectadas con soldadura.</t>
  </si>
  <si>
    <t>Perfil metálico soldado para columna (CS). Son perfiles metálicos estructurales formados por la unión de placas de acero conectadas con soldadura.</t>
  </si>
  <si>
    <t>Perfil metálico soldado para vigas (VS). Son perfiles metálicos estructurales formados por la unión de placas de acero conectadas con soldadura.</t>
  </si>
  <si>
    <t>Perfil laminado en caliente fabricado en acero calentado y conformado por rodillos industriales en forma de I con láminas paralelas con longitudes de 6 a 12 m.</t>
  </si>
  <si>
    <t>Perfil laminado en caliente fabricado en acero calentado y conformado por rodillos industriales en formato HP con láminas paralelas con longitudes de 6 a 12 m.</t>
  </si>
  <si>
    <t>Perfil laminado en caliente fabricado en acero calentado y conformado por rodillos industriales en forma de W con láminas paralelas con longitudes de 6 a 12 m.</t>
  </si>
  <si>
    <t>Placa base</t>
  </si>
  <si>
    <t>Placa de interfaz acero-hormigón</t>
  </si>
  <si>
    <t>Placa de empalme para unir piezas metálicas</t>
  </si>
  <si>
    <t>Placa para cierre</t>
  </si>
  <si>
    <t>Barra plana</t>
  </si>
  <si>
    <t>Barra de refuerzo de hormigón armado.</t>
  </si>
  <si>
    <t>Cercha de bridas paralelas con diagonales inclinadas hacia abajo hacia el centro.</t>
  </si>
  <si>
    <t>Cercha de bridas paralelas con diagonales inclinadas hacia arriba hacia el centro.</t>
  </si>
  <si>
    <t>Entramado de bridas paralelas con diagonales formando triángulos equiláteros o isósceles.</t>
  </si>
  <si>
    <t>Cercha con bridas inclinadas con diagonales W o M.</t>
  </si>
  <si>
    <t>Cercha con mayor altura y sin diagonales. Formado por rectáculos rígidos o cuadrados.</t>
  </si>
  <si>
    <t>Cercha plana de bridas inclinadas para techos residenciales.</t>
  </si>
  <si>
    <t>Cercha plana con bridas paralelas para puentes.</t>
  </si>
  <si>
    <t>Cercha espacial formada por dos o más capas de barras iguales dispuestas en una malla cuadrada o rectangular.</t>
  </si>
  <si>
    <t>Cercha espacial formada como una cúpula geodésica de triángulos equiláteros o casi equiláteros.</t>
  </si>
  <si>
    <t>Cercha espacial formada como bóveda o curvaturas de tricculles equiláteros o casi equiláteros.</t>
  </si>
  <si>
    <t>Cercha espacial formada por módulos espaciales piramidales de barras iguales.</t>
  </si>
  <si>
    <t>Cercha espacial formada por módulos espaciales de octaedros de barras iguales.</t>
  </si>
  <si>
    <t>Armadura de módulos espaciales de formación mixta de barras iguales.</t>
  </si>
  <si>
    <t>Elemento de anclaje</t>
  </si>
  <si>
    <t>Elemento conector</t>
  </si>
  <si>
    <t>Membrana de cierre</t>
  </si>
  <si>
    <t>Perno de anclaje ubicado en la región interior de la placa base</t>
  </si>
  <si>
    <t>Perno de anclaje ubicado en la región exterior de la placa base</t>
  </si>
  <si>
    <t>Perno estructural estándar DIN</t>
  </si>
  <si>
    <t>Perno estructural de rosca de servicio pesado ASTM</t>
  </si>
  <si>
    <t>Tornillo para paneles de yeso</t>
  </si>
  <si>
    <t>Tornillo de perforación</t>
  </si>
  <si>
    <t>Tornillo autorroscante</t>
  </si>
  <si>
    <t>Pasador de cizalla para losas de acero</t>
  </si>
  <si>
    <t>Perfil laminado en caliente de acero calentado y conformado por rodillos industriales en forma de T.</t>
  </si>
  <si>
    <t>Perfil de acero laminado en caliente calentado y moldeado por rodillos industriales en forma de U.</t>
  </si>
  <si>
    <t>Perfil de acero laminado en caliente calentado y moldeado por rodillos industriales en forma de U endurecida.</t>
  </si>
  <si>
    <t>Perfil laminado en caliente de acero calentado y conformado por rodillos industriales en forma de L con láminas iguales.</t>
  </si>
  <si>
    <t>Perfil laminado en caliente de acero calentado y conformado por rodillos industriales en forma de L con láminas irregulares.</t>
  </si>
  <si>
    <t>Perfil laminado a quente de aço aquecido e moldado por rolos industriais em formato T.</t>
  </si>
  <si>
    <t>Perfil laminado a quente de aço aquecido e moldado  por rolos industriais em formato U.</t>
  </si>
  <si>
    <t>Perfil laminado a quente de aço aquecido e  moldado  por rolos industriais em formato U enrijecido.</t>
  </si>
  <si>
    <t>Perfil laminado a quente de aço aquecido e  moldado  por rolos industriais em formato L de abas iguais.</t>
  </si>
  <si>
    <t>Perfil laminado a quente de aço aquecido e  moldado  por rolos industriais em formato L de abas desiguais.</t>
  </si>
  <si>
    <t>Barra laminada redonda</t>
  </si>
  <si>
    <t>Barra laminada hexagonal</t>
  </si>
  <si>
    <t>Barra laminada quadrada</t>
  </si>
  <si>
    <t>Barra laminada cuadrada</t>
  </si>
  <si>
    <t>Barra trefilada redonda</t>
  </si>
  <si>
    <t>Barra trefilada hexagonal</t>
  </si>
  <si>
    <t>Barra trefilada cuadrada</t>
  </si>
  <si>
    <t>Barra lisa para estribos y armadura secundaria de hormigón armado.</t>
  </si>
  <si>
    <t>Barra nervada para estribos y armadura primaria de hormigón armado.</t>
  </si>
  <si>
    <t>Emplacados</t>
  </si>
  <si>
    <t>Placa.de.Cumeeira</t>
  </si>
  <si>
    <t>Placa para conectar a coluna e a viga do pórtico de um galpão metálico.</t>
  </si>
  <si>
    <t>Placa para conectar as vigas do pórtico de um galpão metálico.</t>
  </si>
  <si>
    <t>Placa para conectar la columna y la viga del pórtico de un cobertizo metálico.</t>
  </si>
  <si>
    <t>Placa para conectar las vigas de pórtico de un cobertizo metálico.</t>
  </si>
  <si>
    <t>Placa.de.Mísula</t>
  </si>
  <si>
    <t>Galpões</t>
  </si>
  <si>
    <t>Barra.Contraventamento</t>
  </si>
  <si>
    <t>Barra.Comprimida</t>
  </si>
  <si>
    <t>Barra.Tracionada</t>
  </si>
  <si>
    <t>Barra comprimida de um contraventamento.</t>
  </si>
  <si>
    <t>Barra tracionada de um contraventamento.</t>
  </si>
  <si>
    <t>Barra de um contraventamento.</t>
  </si>
  <si>
    <t>Barra de um arriostramiento.</t>
  </si>
  <si>
    <t>Barra comprimida de um arriostramiento.</t>
  </si>
  <si>
    <t>Barra tracionada de um arriostramiento.</t>
  </si>
  <si>
    <t>IfcMemberBRACE</t>
  </si>
  <si>
    <t>Barras.Montantes</t>
  </si>
  <si>
    <t>Barras.Diagonais</t>
  </si>
  <si>
    <t>Barra.Diagonal</t>
  </si>
  <si>
    <t>Barra.Montante</t>
  </si>
  <si>
    <t>Banzos</t>
  </si>
  <si>
    <t>Banzo.Superior</t>
  </si>
  <si>
    <t>Banzo.Inferior</t>
  </si>
  <si>
    <t>Banzo superior de uma treliça.</t>
  </si>
  <si>
    <t>Banzo inferior de uma treliça.</t>
  </si>
  <si>
    <t>Barra diagonal uma estrutura.</t>
  </si>
  <si>
    <t>Barra montante uma estrutura.</t>
  </si>
  <si>
    <t>Barra montante de una cercha.</t>
  </si>
  <si>
    <t>Barra diagonal de una estructura.</t>
  </si>
  <si>
    <t>Banzo superior de na estructura.</t>
  </si>
  <si>
    <t>Banzo inferior de una estructura.</t>
  </si>
  <si>
    <t>IfcMemberCHORD</t>
  </si>
  <si>
    <t>IfcMemberMULLION</t>
  </si>
  <si>
    <t>OST_VerticalBracing</t>
  </si>
  <si>
    <t>OST_KickerBracing</t>
  </si>
  <si>
    <t>IfcReinforcingBar</t>
  </si>
  <si>
    <t>IfcElementAssemblyTRUSS</t>
  </si>
  <si>
    <t>é.membro.de some Treliças.Planas</t>
  </si>
  <si>
    <t>é.membro.de some Estrutural</t>
  </si>
  <si>
    <t>é.mísula.de some Pórticos</t>
  </si>
  <si>
    <t>é.cumeeira.de some Pórticos</t>
  </si>
  <si>
    <t>ContraVentamento.Horizontal.X</t>
  </si>
  <si>
    <t>ContraVentamento.Vertical</t>
  </si>
  <si>
    <t>ContraVentamento.Vertical.X</t>
  </si>
  <si>
    <t>ContraVentamento.Vertical.K</t>
  </si>
  <si>
    <t>ContraVentamento.Vertical.V</t>
  </si>
  <si>
    <t>Barras.Contraventamentos</t>
  </si>
  <si>
    <t>ContraVentamentos</t>
  </si>
  <si>
    <t>ContraVentamentos.Horizontais</t>
  </si>
  <si>
    <t>ContraVentamentos.Verticais</t>
  </si>
  <si>
    <t>ContraVentamento.Vertical.VI</t>
  </si>
  <si>
    <t>é.membro.de some ContraVentamentos</t>
  </si>
  <si>
    <t>é.membro.de some Treliçados</t>
  </si>
  <si>
    <t>é.montante.de some Treliçados</t>
  </si>
  <si>
    <t>é.diagonal.de some Treliçados</t>
  </si>
  <si>
    <t>é.banzo.superior.de some Treliçados</t>
  </si>
  <si>
    <t>é.banzo.inferior.de some Treliçados</t>
  </si>
  <si>
    <t>ContraVentamentos.Cabos</t>
  </si>
  <si>
    <t>ContraVentamento.Cabo</t>
  </si>
  <si>
    <t>ContraVentamento.Horizontal.K</t>
  </si>
  <si>
    <t>ContraVentamento.Horizontal.V</t>
  </si>
  <si>
    <t>ContraVentamento.Horizontal.VI</t>
  </si>
  <si>
    <t>Arriostramiento con cable tensado. El refuerzo aumenta la rigidez general de la estructura metálica y ayuda a reducir el peso y la eficiencia de las piezas.</t>
  </si>
  <si>
    <t xml:space="preserve"> Contraventamento com cabo tensionado. Contraventamentos aumentam a rigidez global da estrutura metálica e ajudam a reduzir o peso e a eficiência das peças.</t>
  </si>
  <si>
    <t>Arriostramiento diagonal horizontal. El refuerzo aumenta la rigidez general de la estructura metálica y ayuda a reducir el peso y la eficiencia de las piezas.</t>
  </si>
  <si>
    <t>Arriostramiento diagonal vertical. El refuerzo aumenta la rigidez general de la estructura metálica y ayuda a reducir el peso y la eficiencia de las piezas.</t>
  </si>
  <si>
    <t>ContraVentamento.Horizontal.Diagonal</t>
  </si>
  <si>
    <t>ContraVentamento.Horizontal.Delta</t>
  </si>
  <si>
    <t>ContraVentamento.Vertical.Delta</t>
  </si>
  <si>
    <t>Contraventamento Delta horizontal. Contraventamentos aumentam a rigidez global da estrutura metálica e ajudam a reduzir o peso e a eficiência das peças.</t>
  </si>
  <si>
    <t>Contraventamento V invertido horizontal. Contraventamentos aumentam a rigidez global da estrutura metálica e ajudam a reduzir o peso e a eficiência das peças.</t>
  </si>
  <si>
    <t>Contraventamento V horizontal. Contraventamentos aumentam a rigidez global da estrutura metálica e ajudam a reduzir o peso e a eficiência das peças.</t>
  </si>
  <si>
    <t>Contraventamento K horizontal. Contraventamentos aumentam a rigidez global da estrutura metálica e ajudam a reduzir o peso e a eficiência das peças.</t>
  </si>
  <si>
    <t>Contraventamento Diagonal horizontal. Contraventamentos aumentam a rigidez global da estrutura metálica e ajudam a reduzir o peso e a eficiência das peças.</t>
  </si>
  <si>
    <t>Contraventamento Cruzado horizontal. Contraventamentos aumentam a rigidez global da estrutura metálica e ajudam a reduzir o peso e a eficiência das peças.</t>
  </si>
  <si>
    <t>Contraventamento Diagonal vertical. Contraventamentos aumentam a rigidez global da estrutura metálica e ajudam a reduzir o peso e a eficiência das peças.</t>
  </si>
  <si>
    <t>Contraventamento Cruzado vertical. Contraventamentos aumentam a rigidez global da estrutura metálica e ajudam a reduzir o peso e a eficiência das peças.</t>
  </si>
  <si>
    <t>Contraventamento K vertical. Contraventamentos aumentam a rigidez global da estrutura metálica e ajudam a reduzir o peso e a eficiência das peças.</t>
  </si>
  <si>
    <t>Contraventamento V vertical. Contraventamentos aumentam a rigidez global da estrutura metálica e ajudam a reduzir o peso e a eficiência das peças.</t>
  </si>
  <si>
    <t>Contraventamento V invertido vertical. Contraventamentos aumentam a rigidez global da estrutura metálica e ajudam a reduzir o peso e a eficiência das peças.</t>
  </si>
  <si>
    <t>Arriostramiento horizontal K. El refuerzo aumenta la rigidez general de la estructura metálica y ayuda a reducir el peso y la eficiencia de las piezas.</t>
  </si>
  <si>
    <t>Arriostramiento horizontal en V. El refuerzo aumenta la rigidez general de la estructura metálica y ayuda a reducir el peso y la eficiencia de las piezas.</t>
  </si>
  <si>
    <t>Arriostramiento horizontal en V invertido. El refuerzo aumenta la rigidez general de la estructura metálica y ayuda a reducir el peso y la eficiencia de las piezas.</t>
  </si>
  <si>
    <t>Arriostramiento Delta horizontal. El refuerzo aumenta la rigidez general de la estructura metálica y ayuda a reducir el peso y la eficiencia de las piezas.</t>
  </si>
  <si>
    <t>Arriostramiento vertical K. El refuerzo aumenta la rigidez general de la estructura metálica y ayuda a reducir el peso y la eficiencia de las piezas.</t>
  </si>
  <si>
    <t>Arriostramiento vertical en V. El refuerzo aumenta la rigidez general de la estructura metálica y ayuda a reducir el peso y la eficiencia de las piezas.</t>
  </si>
  <si>
    <t>Arriostramiento vertical en V invertido. El refuerzo aumenta la rigidez general de la estructura metálica y ayuda a reducir el peso y la eficiencia de las piezas.</t>
  </si>
  <si>
    <t>Arriostramiento transversal X horizontal. El refuerzo aumenta la rigidez general de la estructura metálica y ayuda a reducir el peso y la eficiencia de las piezas.</t>
  </si>
  <si>
    <t>Arriostramiento transversal X vertical. El refuerzo aumenta la rigidez general de la estructura metálica y ayuda a reducir el peso y la eficiencia de las piezas.</t>
  </si>
  <si>
    <t>Perfis.Z</t>
  </si>
  <si>
    <t>Perfil.Z</t>
  </si>
  <si>
    <t>Perfil laminado a quente de aço aquecido e  moldado  por rolos industriais em formato Z.</t>
  </si>
  <si>
    <t>Perfil de acero laminado en caliente calentado y moldeado por rodillos industriales en forma de Z.</t>
  </si>
  <si>
    <t>Perfil.UE</t>
  </si>
  <si>
    <t>Terças</t>
  </si>
  <si>
    <t>Terça.Fachada</t>
  </si>
  <si>
    <t>Terça.Cobertura</t>
  </si>
  <si>
    <t>Terças para cobertura de estrutura metálica colocadas a 1,50 m para suportar o telhado.</t>
  </si>
  <si>
    <t>Terças para suporte de elementos de fachada colocadas a 1,50 m para suportar paineis verticais.</t>
  </si>
  <si>
    <t>Terça.Cartola</t>
  </si>
  <si>
    <t>Perfis.S</t>
  </si>
  <si>
    <t>Perfis.L</t>
  </si>
  <si>
    <t>Cantoneira.Abas.Desiguais</t>
  </si>
  <si>
    <t>Perfil.Sigma</t>
  </si>
  <si>
    <t>Cantoneira</t>
  </si>
  <si>
    <t>Perfil laminado a quente de aço aquecido e moldado por rolos industriais em formato S (Sigma).</t>
  </si>
  <si>
    <t>Perfil laminado en caliente de acero calentado y conformado por rodillos industriales en forma de S (Sigma).</t>
  </si>
  <si>
    <t>Estrutura.Fechamento</t>
  </si>
  <si>
    <t>Telhas.Perfiladas</t>
  </si>
  <si>
    <t>Telha.Ondulada</t>
  </si>
  <si>
    <t>Sistemas.Perfilados</t>
  </si>
  <si>
    <t>Telha.Zipada</t>
  </si>
  <si>
    <t>Frechal de alinhamento de terças.</t>
  </si>
  <si>
    <t>Correas para cubiertas de estructura metálica colocadas a 1,50 m para soportar la cubierta.</t>
  </si>
  <si>
    <t>Correas para soportar elementos de fachada colocados a 1,50 m para soportar paneles verticales.</t>
  </si>
  <si>
    <t>Alineación de las correas.</t>
  </si>
  <si>
    <t>Perfis.LSTUZ</t>
  </si>
  <si>
    <t>Conexão.Estrutural</t>
  </si>
  <si>
    <t>Perfis.Tubulares</t>
  </si>
  <si>
    <t>Perfil tubular de seção circular.</t>
  </si>
  <si>
    <t>Perfil tubular de seção quadrada.</t>
  </si>
  <si>
    <t>Perfil tubular de sección cuadrada.</t>
  </si>
  <si>
    <t>Perfil tubular de sección circular.</t>
  </si>
  <si>
    <t>Perfil tubular de sección rectangular.</t>
  </si>
  <si>
    <t>Perfil tubular de seção retangular.</t>
  </si>
  <si>
    <t>Seção.Quadrada</t>
  </si>
  <si>
    <t>Seção.Retangular</t>
  </si>
  <si>
    <t>Seção.Circular</t>
  </si>
  <si>
    <t>é.membro.de some Terças</t>
  </si>
  <si>
    <t>Estrutural</t>
  </si>
  <si>
    <t>Frechal.Alinhamento</t>
  </si>
  <si>
    <t>Terças.de.Suporte</t>
  </si>
  <si>
    <t>Frechais</t>
  </si>
  <si>
    <t>Painel Térmico com núcleo EPS atende demandas de isolamento térmico em ambientes que exigem controle de temperatura rigoroso, como frigoríficos e câmaras frias.</t>
  </si>
  <si>
    <t>Sistema de telha zipada sanduíche é aplicado em coberturas com baixa inclinação e grandes áreas, oferecendo isolamento térmico e estanqueidade sem a necessidade de furações.</t>
  </si>
  <si>
    <t>Sistemas.Sanduíches</t>
  </si>
  <si>
    <t>Paineis.Sanduíches</t>
  </si>
  <si>
    <t>Telhas.Sanduíches</t>
  </si>
  <si>
    <t>Painel.Sanduíche.Térmico</t>
  </si>
  <si>
    <t>Telha.Sanduíche.Zipada</t>
  </si>
  <si>
    <t>Sistema de telha sanduíche zipada é aplicado em coberturas com baixa inclinação e grandes áreas, oferecendo isolamento térmico e estanqueidade sem a necessidade de furações.</t>
  </si>
  <si>
    <t>Telha.Trapezoidal</t>
  </si>
  <si>
    <t>Telha.Sanduíche.Trapezoidal</t>
  </si>
  <si>
    <t>Telha sanduíche trapezoidal isotérmica oferece conforto térmico e economia de energia. Com três trapézios tem grande resistência mecânica, ideal para coberturas que demandam maior espaçamento entre terças ajundando a reduzir a estrutura de sustentação.</t>
  </si>
  <si>
    <t>Telha Ondulada composta por camadas de aço Galvalume e núcleo de PIR, com excelente isolamento térmico e resistência a intempéries, para projetos residenciais e comerciais.</t>
  </si>
  <si>
    <t>Telha.Sanduíche.Ondulada</t>
  </si>
  <si>
    <t>Telha Trapezoidal</t>
  </si>
  <si>
    <t>Telha.Sanduíche.Solar</t>
  </si>
  <si>
    <t>Telha sanduíche trapezoidal isotérmica oferece conforto térmico e economia de energia. Com trapézios de formato adaptado para colocação de paineis solares integrados à cobertura.</t>
  </si>
  <si>
    <t>Fachadas.Sanduíches</t>
  </si>
  <si>
    <t>Painel.Sanduíche.Fachada</t>
  </si>
  <si>
    <t>Painel Sandwich para fachadas de núcleos em PIR AP revestidos por chapas de aço pré-pintad. Proporcionam acabamento arquitetônico com sistema de encaixe oculto. Fabricados com injeção de espuma em alta pressão garantem uniformidade de isolamento.</t>
  </si>
  <si>
    <t>IfcWall</t>
  </si>
  <si>
    <t>OST_Roofs</t>
  </si>
  <si>
    <t>IfcRoof</t>
  </si>
  <si>
    <t>OST_Walls , OST_CurtainWallPanels</t>
  </si>
  <si>
    <t>Placa.Gusset</t>
  </si>
  <si>
    <t>Chapas</t>
  </si>
  <si>
    <t>SteelDecks</t>
  </si>
  <si>
    <t>SteelDeck.Trapezoidal</t>
  </si>
  <si>
    <t>Sistema SteelDeck para laje de alta resistência, composto por uma chapa de aço perfilada trapezoidal como fôrma para concretagem. Aço ZAR 280. Espessuras de 0,8 mm, 0,95 e 1,25 mm. Comprimento 12 m, Largura de cobertura 0,85 m.</t>
  </si>
  <si>
    <t>Sistema SteelDeck para losa de alta resistencia, compuesto por una chapa de acero perfilada trapezoidal a modo de encofrado de hormigón. Acero ZAR 280. Espesores de 0,8 mm, 0,95 y 1,25 mm. Longitud 12 m, Ancho de cubierta 0,85 m.</t>
  </si>
  <si>
    <t>OST_Floors</t>
  </si>
  <si>
    <t>IfcSlab</t>
  </si>
  <si>
    <t>Placa Gusset é usada para conectar barras diagonais, montantes e banzos em nós de treliças metálicas.</t>
  </si>
  <si>
    <t>Placa Gusset é usada para conectar barras diagonales, montantes y bridas en nudos de cerchas metálicas.</t>
  </si>
  <si>
    <t>OST_HorizontalBracing</t>
  </si>
  <si>
    <t>OST_HorizontalBracing , OST_VerticalBracing</t>
  </si>
  <si>
    <t>Galpão metálico</t>
  </si>
  <si>
    <t>Galpão metálico de múltiples módulos.</t>
  </si>
  <si>
    <t xml:space="preserve">Galpão metálico com anexo adjacente. </t>
  </si>
  <si>
    <t>Ancoragem de Estai</t>
  </si>
  <si>
    <t>Ancoragem Acoplador</t>
  </si>
  <si>
    <t>Ancoragem Extremo Fixo</t>
  </si>
  <si>
    <t>Ancoragem Extremo Tensionado</t>
  </si>
  <si>
    <t>Tensor Barra</t>
  </si>
  <si>
    <t>Tensor Revestido</t>
  </si>
  <si>
    <t>Tensor Bainha</t>
  </si>
  <si>
    <t>Tensor Bainha Acoplador</t>
  </si>
  <si>
    <t>Tensor Bainha Diabolo</t>
  </si>
  <si>
    <t>Tensor Bainha Cabo</t>
  </si>
  <si>
    <t>Tensor Injetor</t>
  </si>
  <si>
    <t>Tensor Trombeta</t>
  </si>
  <si>
    <t>Tensor Corda</t>
  </si>
  <si>
    <t>Tensor Fio</t>
  </si>
  <si>
    <t>Mastro Estrutural</t>
  </si>
  <si>
    <t>Cobertizo de metal</t>
  </si>
  <si>
    <t>Cobertizo metálico de múltiples módulos.</t>
  </si>
  <si>
    <t>Cobertizo de metal con anexo adyacente.</t>
  </si>
  <si>
    <t>Acoplador de anclaje</t>
  </si>
  <si>
    <t>Anclaje extremo fijo</t>
  </si>
  <si>
    <t>Anclaje tensado extremo</t>
  </si>
  <si>
    <t>Barra tensora</t>
  </si>
  <si>
    <t>Tensor recubierto</t>
  </si>
  <si>
    <t>Funda del tensor</t>
  </si>
  <si>
    <t>Acoplador de vaina tensora</t>
  </si>
  <si>
    <t>Tensor de funda Diabolo</t>
  </si>
  <si>
    <t>Cable de funda tensor</t>
  </si>
  <si>
    <t>Tensor del inyector</t>
  </si>
  <si>
    <t>Tensor de trompeta</t>
  </si>
  <si>
    <t>Tensor de cuerda</t>
  </si>
  <si>
    <t>Tensor de alambre</t>
  </si>
  <si>
    <t>Mástil estructural</t>
  </si>
  <si>
    <t>Panel sándwich para fachadas con núcleos PIR AP recubiertos de chapas de acero prepintadas. Proporcionan un acabado arquitectónico con un sistema de herrajes oculto. Fabricados con inyección de espuma a alta presión, garantizan la uniformidad del aislamiento.</t>
  </si>
  <si>
    <t>El panel térmico con núcleo de EPS cumple con las demandas de aislamiento térmico en entornos que requieren un estricto control de temperatura, como refrigeradores y cámaras frigoríficas.</t>
  </si>
  <si>
    <t>El sistema de teja sándwich con cremallera se aplica a cubiertas con baja pendiente y grandes superficies, ofreciendo aislamiento térmico y estanqueidad sin necesidad de perforación.</t>
  </si>
  <si>
    <t>Lámina Corrugada para Techos compuesta por capas de acero Galvalume y núcleo PIR, con excelente aislamiento térmico y resistencia a la intemperie, para proyectos residenciales y comerciales.</t>
  </si>
  <si>
    <t>La baldosa sándwich trapezoidal isotérmica ofrece confort térmico y ahorro energético. Con tres trapecios, tiene una gran resistencia mecánica, ideal para cubiertas que requieren un mayor espacio entre correas, ayudando a reducir la estructura de soporte.</t>
  </si>
  <si>
    <t>La baldosa sándwich trapezoidal isotérmica ofrece confort térmico y ahorro energético. Con trapecios de forma adaptada para la colocación de paneles solares integrados en el techo.</t>
  </si>
  <si>
    <t>Teja trapezoidal</t>
  </si>
  <si>
    <t>Cabo de sustentación o suspensión.</t>
  </si>
  <si>
    <t>Anclaje del cabo de sustentación o suspensión.</t>
  </si>
  <si>
    <t>Pórticos.de.Galpões</t>
  </si>
  <si>
    <t>Pórtico.Galpão</t>
  </si>
  <si>
    <t>Pórtico.Galpão.e.Anexo</t>
  </si>
  <si>
    <t>Pórtico.Galpão.Vãos.Múltiplos</t>
  </si>
  <si>
    <t>Tirantes</t>
  </si>
  <si>
    <t>Tirante.Beiral</t>
  </si>
  <si>
    <t>Tirante.Terça</t>
  </si>
  <si>
    <t>Tirante.Cumeeira</t>
  </si>
  <si>
    <t>Conexão metálica na junção entre a viga inclinada (rafter) e a coluna vertical no ponto onde o telhado encontra a parede latera.</t>
  </si>
  <si>
    <t>Conexão metálica na junção entre a viga inclinada (rafter) e a terça.</t>
  </si>
  <si>
    <t>Conexão metálica na junção entre as vigas inclinadas do pórtico.</t>
  </si>
  <si>
    <t>Conexión metálica en la unión entre las vigas inclinadas del pórtico.</t>
  </si>
  <si>
    <t>Conexión metálica en la unión entre la viga inclinada y la columna vertical en el punto donde el techo se encuentra con la pared lateral.</t>
  </si>
  <si>
    <t>Conexión metálica en la unión entre la viga inclinada y la correa.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</si>
</sst>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rgb="FFFBE79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8" fillId="18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7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/>
    </xf>
    <xf numFmtId="0" fontId="8" fillId="1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 wrapText="1"/>
    </xf>
    <xf numFmtId="0" fontId="3" fillId="17" borderId="1" xfId="0" applyFont="1" applyFill="1" applyBorder="1" applyAlignment="1">
      <alignment horizontal="left" vertical="center"/>
    </xf>
    <xf numFmtId="0" fontId="3" fillId="22" borderId="1" xfId="0" applyFont="1" applyFill="1" applyBorder="1" applyAlignment="1">
      <alignment horizontal="left" vertical="center"/>
    </xf>
    <xf numFmtId="0" fontId="3" fillId="22" borderId="4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vertical="center" wrapText="1"/>
    </xf>
    <xf numFmtId="0" fontId="3" fillId="17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2" activePane="bottomLeft" state="frozen"/>
      <selection pane="bottomLeft" activeCell="B11" sqref="B11"/>
    </sheetView>
  </sheetViews>
  <sheetFormatPr defaultColWidth="9.07421875" defaultRowHeight="10.5" customHeight="1" x14ac:dyDescent="0.2"/>
  <cols>
    <col min="1" max="1" width="10.3046875" style="13" bestFit="1" customWidth="1"/>
    <col min="2" max="2" width="53.69140625" style="13" bestFit="1" customWidth="1"/>
    <col min="3" max="16384" width="9.07421875" style="13"/>
  </cols>
  <sheetData>
    <row r="1" spans="1:2" s="10" customFormat="1" ht="21.75" customHeight="1" x14ac:dyDescent="0.4">
      <c r="A1" s="1" t="s">
        <v>3</v>
      </c>
      <c r="B1" s="1" t="s">
        <v>2</v>
      </c>
    </row>
    <row r="2" spans="1:2" ht="9" customHeight="1" x14ac:dyDescent="0.2">
      <c r="A2" s="2" t="s">
        <v>17</v>
      </c>
      <c r="B2" s="2" t="s">
        <v>78</v>
      </c>
    </row>
    <row r="3" spans="1:2" ht="9" customHeight="1" x14ac:dyDescent="0.2">
      <c r="A3" s="2" t="s">
        <v>18</v>
      </c>
      <c r="B3" s="3" t="s">
        <v>83</v>
      </c>
    </row>
    <row r="4" spans="1:2" ht="9" customHeight="1" x14ac:dyDescent="0.2">
      <c r="A4" s="2" t="s">
        <v>7</v>
      </c>
      <c r="B4" s="2" t="s">
        <v>19</v>
      </c>
    </row>
    <row r="5" spans="1:2" ht="9" customHeight="1" x14ac:dyDescent="0.2">
      <c r="A5" s="2" t="s">
        <v>6</v>
      </c>
      <c r="B5" s="2" t="str">
        <f>_xlfn.CONCAT(B4,"Prop")</f>
        <v>BIMProp</v>
      </c>
    </row>
    <row r="6" spans="1:2" ht="9" customHeight="1" x14ac:dyDescent="0.2">
      <c r="A6" s="2" t="s">
        <v>8</v>
      </c>
      <c r="B6" s="2" t="str">
        <f>_xlfn.CONCAT(B4,"Data")</f>
        <v>BIMData</v>
      </c>
    </row>
    <row r="7" spans="1:2" ht="9" customHeight="1" x14ac:dyDescent="0.2">
      <c r="A7" s="2" t="s">
        <v>4</v>
      </c>
      <c r="B7" s="2" t="s">
        <v>32</v>
      </c>
    </row>
    <row r="8" spans="1:2" ht="9" customHeight="1" x14ac:dyDescent="0.2">
      <c r="A8" s="2" t="s">
        <v>5</v>
      </c>
      <c r="B8" s="2" t="s">
        <v>20</v>
      </c>
    </row>
    <row r="9" spans="1:2" ht="9" customHeight="1" x14ac:dyDescent="0.2">
      <c r="A9" s="2" t="s">
        <v>21</v>
      </c>
      <c r="B9" s="2" t="s">
        <v>22</v>
      </c>
    </row>
    <row r="10" spans="1:2" ht="9" customHeight="1" x14ac:dyDescent="0.2">
      <c r="A10" s="2" t="s">
        <v>23</v>
      </c>
      <c r="B10" s="2" t="s">
        <v>12</v>
      </c>
    </row>
    <row r="11" spans="1:2" ht="9" customHeight="1" x14ac:dyDescent="0.2">
      <c r="A11" s="2" t="s">
        <v>0</v>
      </c>
      <c r="B11" s="2" t="s">
        <v>12</v>
      </c>
    </row>
    <row r="12" spans="1:2" ht="9" customHeight="1" x14ac:dyDescent="0.2">
      <c r="A12" s="2" t="s">
        <v>1</v>
      </c>
      <c r="B12" s="2" t="s">
        <v>12</v>
      </c>
    </row>
    <row r="13" spans="1:2" ht="9" customHeight="1" x14ac:dyDescent="0.2">
      <c r="A13" s="2" t="s">
        <v>24</v>
      </c>
      <c r="B13" s="2" t="s">
        <v>12</v>
      </c>
    </row>
    <row r="14" spans="1:2" ht="9" customHeight="1" x14ac:dyDescent="0.2">
      <c r="A14" s="2" t="s">
        <v>25</v>
      </c>
      <c r="B14" s="2" t="s">
        <v>12</v>
      </c>
    </row>
    <row r="15" spans="1:2" ht="9" customHeight="1" x14ac:dyDescent="0.2">
      <c r="A15" s="2" t="s">
        <v>26</v>
      </c>
      <c r="B15" s="2" t="s">
        <v>12</v>
      </c>
    </row>
    <row r="16" spans="1:2" ht="9" customHeight="1" x14ac:dyDescent="0.2">
      <c r="A16" s="2" t="s">
        <v>27</v>
      </c>
      <c r="B16" s="2" t="s">
        <v>12</v>
      </c>
    </row>
    <row r="17" spans="1:2" ht="9" customHeight="1" x14ac:dyDescent="0.2">
      <c r="A17" s="2" t="s">
        <v>10</v>
      </c>
      <c r="B17" s="4" t="s">
        <v>80</v>
      </c>
    </row>
    <row r="18" spans="1:2" ht="9" customHeight="1" x14ac:dyDescent="0.2">
      <c r="A18" s="2" t="s">
        <v>28</v>
      </c>
      <c r="B18" s="5">
        <f ca="1">NOW()</f>
        <v>45934.489540625</v>
      </c>
    </row>
    <row r="19" spans="1:2" ht="9" customHeight="1" x14ac:dyDescent="0.2">
      <c r="A19" s="2" t="s">
        <v>29</v>
      </c>
      <c r="B19" s="2" t="s">
        <v>12</v>
      </c>
    </row>
    <row r="20" spans="1:2" ht="9" customHeight="1" x14ac:dyDescent="0.2">
      <c r="A20" s="2" t="s">
        <v>30</v>
      </c>
      <c r="B20" s="2" t="s">
        <v>12</v>
      </c>
    </row>
    <row r="21" spans="1:2" ht="9" customHeight="1" x14ac:dyDescent="0.2">
      <c r="A21" s="2" t="s">
        <v>11</v>
      </c>
      <c r="B21" s="2" t="s">
        <v>79</v>
      </c>
    </row>
    <row r="22" spans="1:2" ht="10.5" customHeight="1" x14ac:dyDescent="0.2">
      <c r="A22" s="4" t="s">
        <v>33</v>
      </c>
      <c r="B22" s="6" t="s">
        <v>81</v>
      </c>
    </row>
    <row r="23" spans="1:2" ht="10.5" customHeight="1" x14ac:dyDescent="0.2">
      <c r="A23" s="4" t="s">
        <v>34</v>
      </c>
      <c r="B23" s="6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721-29D9-4DD8-81B8-03CCB3CE3CCF}">
  <dimension ref="A1:Y117"/>
  <sheetViews>
    <sheetView tabSelected="1" zoomScale="145" zoomScaleNormal="145" workbookViewId="0">
      <pane ySplit="1" topLeftCell="A11" activePane="bottomLeft" state="frozen"/>
      <selection pane="bottomLeft" activeCell="E100" sqref="E100"/>
    </sheetView>
  </sheetViews>
  <sheetFormatPr defaultColWidth="2.765625" defaultRowHeight="8.6" customHeight="1" x14ac:dyDescent="0.4"/>
  <cols>
    <col min="1" max="1" width="3.07421875" customWidth="1"/>
    <col min="2" max="2" width="5" customWidth="1"/>
    <col min="3" max="3" width="9.765625" customWidth="1"/>
    <col min="4" max="4" width="9.921875" customWidth="1"/>
    <col min="5" max="5" width="14.3046875" customWidth="1"/>
    <col min="6" max="6" width="16.23046875" customWidth="1"/>
    <col min="7" max="7" width="10" customWidth="1"/>
    <col min="8" max="8" width="12.4609375" customWidth="1"/>
    <col min="9" max="9" width="11" bestFit="1" customWidth="1"/>
    <col min="10" max="10" width="13" customWidth="1"/>
    <col min="11" max="11" width="20.4609375" bestFit="1" customWidth="1"/>
    <col min="12" max="12" width="10.4609375" customWidth="1"/>
    <col min="13" max="13" width="10.15234375" customWidth="1"/>
    <col min="14" max="14" width="12.3828125" bestFit="1" customWidth="1"/>
    <col min="15" max="15" width="16.53515625" customWidth="1"/>
    <col min="16" max="16" width="40.765625" customWidth="1"/>
    <col min="17" max="17" width="41.4609375" customWidth="1"/>
    <col min="18" max="18" width="4.53515625" style="40" bestFit="1" customWidth="1"/>
    <col min="19" max="19" width="9.765625" style="40" customWidth="1"/>
    <col min="20" max="20" width="9.15234375" style="40" customWidth="1"/>
    <col min="21" max="21" width="13.765625" style="40" customWidth="1"/>
    <col min="22" max="22" width="7" style="40" bestFit="1" customWidth="1"/>
    <col min="23" max="23" width="6.84375" bestFit="1" customWidth="1"/>
    <col min="24" max="24" width="19.23046875" bestFit="1" customWidth="1"/>
    <col min="25" max="25" width="15.69140625" customWidth="1"/>
  </cols>
  <sheetData>
    <row r="1" spans="1:25" ht="40.200000000000003" customHeight="1" x14ac:dyDescent="0.4">
      <c r="A1" s="26">
        <v>0</v>
      </c>
      <c r="B1" s="33" t="s">
        <v>59</v>
      </c>
      <c r="C1" s="33" t="s">
        <v>60</v>
      </c>
      <c r="D1" s="33" t="s">
        <v>61</v>
      </c>
      <c r="E1" s="33" t="s">
        <v>62</v>
      </c>
      <c r="F1" s="33" t="s">
        <v>672</v>
      </c>
      <c r="G1" s="31" t="s">
        <v>63</v>
      </c>
      <c r="H1" s="31" t="s">
        <v>64</v>
      </c>
      <c r="I1" s="31" t="s">
        <v>65</v>
      </c>
      <c r="J1" s="31" t="s">
        <v>66</v>
      </c>
      <c r="K1" s="31" t="s">
        <v>67</v>
      </c>
      <c r="L1" s="27" t="s">
        <v>68</v>
      </c>
      <c r="M1" s="27" t="s">
        <v>69</v>
      </c>
      <c r="N1" s="27" t="s">
        <v>70</v>
      </c>
      <c r="O1" s="27" t="s">
        <v>71</v>
      </c>
      <c r="P1" s="27" t="s">
        <v>72</v>
      </c>
      <c r="Q1" s="27" t="s">
        <v>73</v>
      </c>
      <c r="R1" s="50" t="s">
        <v>74</v>
      </c>
      <c r="S1" s="50" t="s">
        <v>35</v>
      </c>
      <c r="T1" s="50" t="s">
        <v>75</v>
      </c>
      <c r="U1" s="50" t="s">
        <v>37</v>
      </c>
      <c r="V1" s="50" t="s">
        <v>36</v>
      </c>
      <c r="W1" s="28" t="s">
        <v>58</v>
      </c>
      <c r="X1" s="27" t="s">
        <v>611</v>
      </c>
      <c r="Y1" s="27" t="s">
        <v>612</v>
      </c>
    </row>
    <row r="2" spans="1:25" ht="8.6" customHeight="1" x14ac:dyDescent="0.4">
      <c r="A2" s="24">
        <v>2</v>
      </c>
      <c r="B2" s="56" t="s">
        <v>76</v>
      </c>
      <c r="C2" s="57" t="s">
        <v>613</v>
      </c>
      <c r="D2" s="56" t="s">
        <v>614</v>
      </c>
      <c r="E2" s="56" t="s">
        <v>615</v>
      </c>
      <c r="F2" s="18" t="s">
        <v>616</v>
      </c>
      <c r="G2" s="32" t="str">
        <f>_xlfn.CONCAT("é.nome some ",B2)</f>
        <v>é.nome some Projeto</v>
      </c>
      <c r="H2" s="32" t="str">
        <f>_xlfn.CONCAT("é.nome some ",C2)</f>
        <v>é.nome some Materialidade</v>
      </c>
      <c r="I2" s="32" t="s">
        <v>9</v>
      </c>
      <c r="J2" s="32" t="s">
        <v>9</v>
      </c>
      <c r="K2" s="32" t="s">
        <v>9</v>
      </c>
      <c r="L2" s="25" t="str">
        <f>_xlfn.CONCAT(SUBSTITUTE(C2,"1.",""))</f>
        <v>Materialidade</v>
      </c>
      <c r="M2" s="25" t="str">
        <f t="shared" ref="M2:O6" si="0">_xlfn.CONCAT(SUBSTITUTE(D2,"."," "))</f>
        <v>Da Estrutura</v>
      </c>
      <c r="N2" s="25" t="str">
        <f t="shared" si="0"/>
        <v>Ligas Metálicas</v>
      </c>
      <c r="O2" s="25" t="str">
        <f t="shared" si="0"/>
        <v>Aço Estrutural</v>
      </c>
      <c r="P2" s="25" t="s">
        <v>587</v>
      </c>
      <c r="Q2" s="29" t="s">
        <v>606</v>
      </c>
      <c r="R2" s="61" t="s">
        <v>9</v>
      </c>
      <c r="S2" s="62" t="str">
        <f t="shared" ref="S2:U2" si="1">SUBSTITUTE(C2, ".", " ")</f>
        <v>Materialidade</v>
      </c>
      <c r="T2" s="62" t="str">
        <f t="shared" si="1"/>
        <v>Da Estrutura</v>
      </c>
      <c r="U2" s="62" t="str">
        <f t="shared" si="1"/>
        <v>Ligas Metálicas</v>
      </c>
      <c r="V2" s="61" t="s">
        <v>734</v>
      </c>
      <c r="W2" s="30" t="str">
        <f t="shared" ref="W2:W117" si="2">CONCATENATE("k.",LOWER(LEFT(D2,2)),LOWER(LEFT(E2,4)),".",A2)</f>
        <v>k.daliga.2</v>
      </c>
      <c r="X2" s="55" t="s">
        <v>618</v>
      </c>
      <c r="Y2" s="55" t="s">
        <v>619</v>
      </c>
    </row>
    <row r="3" spans="1:25" ht="8.6" customHeight="1" x14ac:dyDescent="0.4">
      <c r="A3" s="24">
        <v>3</v>
      </c>
      <c r="B3" s="18" t="s">
        <v>76</v>
      </c>
      <c r="C3" s="57" t="s">
        <v>613</v>
      </c>
      <c r="D3" s="56" t="s">
        <v>614</v>
      </c>
      <c r="E3" s="56" t="s">
        <v>615</v>
      </c>
      <c r="F3" s="18" t="s">
        <v>617</v>
      </c>
      <c r="G3" s="32" t="str">
        <f>_xlfn.CONCAT("é.nome some ",B3)</f>
        <v>é.nome some Projeto</v>
      </c>
      <c r="H3" s="32" t="str">
        <f>_xlfn.CONCAT("é.nome some ",C3)</f>
        <v>é.nome some Materialidade</v>
      </c>
      <c r="I3" s="32" t="s">
        <v>9</v>
      </c>
      <c r="J3" s="32" t="s">
        <v>9</v>
      </c>
      <c r="K3" s="32" t="s">
        <v>9</v>
      </c>
      <c r="L3" s="25" t="str">
        <f>_xlfn.CONCAT(SUBSTITUTE(C3,"1.",""))</f>
        <v>Materialidade</v>
      </c>
      <c r="M3" s="25" t="str">
        <f t="shared" si="0"/>
        <v>Da Estrutura</v>
      </c>
      <c r="N3" s="25" t="str">
        <f t="shared" si="0"/>
        <v>Ligas Metálicas</v>
      </c>
      <c r="O3" s="25" t="str">
        <f t="shared" si="0"/>
        <v>Alumínio Estrutural</v>
      </c>
      <c r="P3" s="25" t="s">
        <v>604</v>
      </c>
      <c r="Q3" s="29" t="s">
        <v>605</v>
      </c>
      <c r="R3" s="61" t="s">
        <v>9</v>
      </c>
      <c r="S3" s="62" t="str">
        <f t="shared" ref="S3:S71" si="3">SUBSTITUTE(C3, ".", " ")</f>
        <v>Materialidade</v>
      </c>
      <c r="T3" s="62" t="str">
        <f t="shared" ref="T3:T71" si="4">SUBSTITUTE(D3, ".", " ")</f>
        <v>Da Estrutura</v>
      </c>
      <c r="U3" s="62" t="str">
        <f t="shared" ref="U3:U71" si="5">SUBSTITUTE(E3, ".", " ")</f>
        <v>Ligas Metálicas</v>
      </c>
      <c r="V3" s="61" t="s">
        <v>734</v>
      </c>
      <c r="W3" s="30" t="str">
        <f t="shared" si="2"/>
        <v>k.daliga.3</v>
      </c>
      <c r="X3" s="55" t="s">
        <v>618</v>
      </c>
      <c r="Y3" s="55" t="s">
        <v>619</v>
      </c>
    </row>
    <row r="4" spans="1:25" ht="8.6" customHeight="1" x14ac:dyDescent="0.4">
      <c r="A4" s="24">
        <v>4</v>
      </c>
      <c r="B4" s="18" t="s">
        <v>76</v>
      </c>
      <c r="C4" s="18" t="s">
        <v>939</v>
      </c>
      <c r="D4" s="18" t="s">
        <v>520</v>
      </c>
      <c r="E4" s="18" t="s">
        <v>683</v>
      </c>
      <c r="F4" s="18" t="s">
        <v>675</v>
      </c>
      <c r="G4" s="32" t="s">
        <v>9</v>
      </c>
      <c r="H4" s="32" t="s">
        <v>9</v>
      </c>
      <c r="I4" s="32" t="s">
        <v>9</v>
      </c>
      <c r="J4" s="32" t="s">
        <v>848</v>
      </c>
      <c r="K4" s="32" t="s">
        <v>9</v>
      </c>
      <c r="L4" s="25" t="str">
        <f t="shared" ref="L4:L6" si="6">_xlfn.CONCAT(SUBSTITUTE(C4,"1.",""))</f>
        <v>Estrutural</v>
      </c>
      <c r="M4" s="25" t="str">
        <f t="shared" si="0"/>
        <v>Sustentação</v>
      </c>
      <c r="N4" s="25" t="str">
        <f t="shared" si="0"/>
        <v>Soldados</v>
      </c>
      <c r="O4" s="25" t="str">
        <f t="shared" si="0"/>
        <v>Coluna Viga Soldada</v>
      </c>
      <c r="P4" s="25" t="s">
        <v>677</v>
      </c>
      <c r="Q4" s="29" t="s">
        <v>753</v>
      </c>
      <c r="R4" s="61" t="s">
        <v>9</v>
      </c>
      <c r="S4" s="62" t="str">
        <f t="shared" si="3"/>
        <v>Estrutural</v>
      </c>
      <c r="T4" s="62" t="str">
        <f t="shared" si="4"/>
        <v>Sustentação</v>
      </c>
      <c r="U4" s="62" t="str">
        <f t="shared" si="5"/>
        <v>Soldados</v>
      </c>
      <c r="V4" s="61" t="s">
        <v>734</v>
      </c>
      <c r="W4" s="30" t="str">
        <f t="shared" si="2"/>
        <v>k.susold.4</v>
      </c>
      <c r="X4" s="55" t="s">
        <v>623</v>
      </c>
      <c r="Y4" s="55" t="s">
        <v>622</v>
      </c>
    </row>
    <row r="5" spans="1:25" ht="8.6" customHeight="1" x14ac:dyDescent="0.4">
      <c r="A5" s="24">
        <v>5</v>
      </c>
      <c r="B5" s="18" t="s">
        <v>76</v>
      </c>
      <c r="C5" s="18" t="s">
        <v>939</v>
      </c>
      <c r="D5" s="18" t="s">
        <v>520</v>
      </c>
      <c r="E5" s="18" t="s">
        <v>683</v>
      </c>
      <c r="F5" s="18" t="s">
        <v>673</v>
      </c>
      <c r="G5" s="32" t="s">
        <v>9</v>
      </c>
      <c r="H5" s="32" t="s">
        <v>9</v>
      </c>
      <c r="I5" s="32" t="s">
        <v>9</v>
      </c>
      <c r="J5" s="32" t="s">
        <v>9</v>
      </c>
      <c r="K5" s="32" t="s">
        <v>9</v>
      </c>
      <c r="L5" s="25" t="str">
        <f t="shared" si="6"/>
        <v>Estrutural</v>
      </c>
      <c r="M5" s="25" t="str">
        <f t="shared" si="0"/>
        <v>Sustentação</v>
      </c>
      <c r="N5" s="25" t="str">
        <f t="shared" si="0"/>
        <v>Soldados</v>
      </c>
      <c r="O5" s="25" t="str">
        <f t="shared" si="0"/>
        <v>Coluna Soldada</v>
      </c>
      <c r="P5" s="25" t="s">
        <v>678</v>
      </c>
      <c r="Q5" s="29" t="s">
        <v>754</v>
      </c>
      <c r="R5" s="61" t="s">
        <v>9</v>
      </c>
      <c r="S5" s="62" t="str">
        <f t="shared" si="3"/>
        <v>Estrutural</v>
      </c>
      <c r="T5" s="62" t="str">
        <f t="shared" si="4"/>
        <v>Sustentação</v>
      </c>
      <c r="U5" s="62" t="str">
        <f t="shared" si="5"/>
        <v>Soldados</v>
      </c>
      <c r="V5" s="61" t="s">
        <v>734</v>
      </c>
      <c r="W5" s="30" t="str">
        <f t="shared" si="2"/>
        <v>k.susold.5</v>
      </c>
      <c r="X5" s="55" t="s">
        <v>620</v>
      </c>
      <c r="Y5" s="55" t="s">
        <v>735</v>
      </c>
    </row>
    <row r="6" spans="1:25" ht="8.6" customHeight="1" x14ac:dyDescent="0.4">
      <c r="A6" s="24">
        <v>6</v>
      </c>
      <c r="B6" s="18" t="s">
        <v>76</v>
      </c>
      <c r="C6" s="18" t="s">
        <v>939</v>
      </c>
      <c r="D6" s="18" t="s">
        <v>520</v>
      </c>
      <c r="E6" s="18" t="s">
        <v>683</v>
      </c>
      <c r="F6" s="18" t="s">
        <v>674</v>
      </c>
      <c r="G6" s="32" t="s">
        <v>9</v>
      </c>
      <c r="H6" s="32" t="s">
        <v>9</v>
      </c>
      <c r="I6" s="32" t="s">
        <v>9</v>
      </c>
      <c r="J6" s="32" t="s">
        <v>9</v>
      </c>
      <c r="K6" s="32" t="s">
        <v>9</v>
      </c>
      <c r="L6" s="25" t="str">
        <f t="shared" si="6"/>
        <v>Estrutural</v>
      </c>
      <c r="M6" s="25" t="str">
        <f t="shared" si="0"/>
        <v>Sustentação</v>
      </c>
      <c r="N6" s="25" t="str">
        <f t="shared" si="0"/>
        <v>Soldados</v>
      </c>
      <c r="O6" s="25" t="str">
        <f t="shared" si="0"/>
        <v>Viga Soldada</v>
      </c>
      <c r="P6" s="25" t="s">
        <v>676</v>
      </c>
      <c r="Q6" s="29" t="s">
        <v>755</v>
      </c>
      <c r="R6" s="61" t="s">
        <v>9</v>
      </c>
      <c r="S6" s="62" t="str">
        <f t="shared" si="3"/>
        <v>Estrutural</v>
      </c>
      <c r="T6" s="62" t="str">
        <f t="shared" si="4"/>
        <v>Sustentação</v>
      </c>
      <c r="U6" s="62" t="str">
        <f t="shared" si="5"/>
        <v>Soldados</v>
      </c>
      <c r="V6" s="61" t="s">
        <v>734</v>
      </c>
      <c r="W6" s="30" t="str">
        <f t="shared" si="2"/>
        <v>k.susold.6</v>
      </c>
      <c r="X6" s="55" t="s">
        <v>628</v>
      </c>
      <c r="Y6" s="55" t="s">
        <v>621</v>
      </c>
    </row>
    <row r="7" spans="1:25" ht="8.6" customHeight="1" x14ac:dyDescent="0.4">
      <c r="A7" s="24">
        <v>7</v>
      </c>
      <c r="B7" s="18" t="s">
        <v>76</v>
      </c>
      <c r="C7" s="18" t="s">
        <v>939</v>
      </c>
      <c r="D7" s="18" t="s">
        <v>520</v>
      </c>
      <c r="E7" s="18" t="s">
        <v>682</v>
      </c>
      <c r="F7" s="18" t="s">
        <v>679</v>
      </c>
      <c r="G7" s="32" t="s">
        <v>9</v>
      </c>
      <c r="H7" s="32" t="s">
        <v>9</v>
      </c>
      <c r="I7" s="32" t="s">
        <v>9</v>
      </c>
      <c r="J7" s="32" t="s">
        <v>848</v>
      </c>
      <c r="K7" s="32" t="s">
        <v>9</v>
      </c>
      <c r="L7" s="25" t="str">
        <f t="shared" ref="L7:L19" si="7">_xlfn.CONCAT(SUBSTITUTE(C7,"1.",""))</f>
        <v>Estrutural</v>
      </c>
      <c r="M7" s="25" t="str">
        <f t="shared" ref="M7:M19" si="8">_xlfn.CONCAT(SUBSTITUTE(D7,"."," "))</f>
        <v>Sustentação</v>
      </c>
      <c r="N7" s="25" t="str">
        <f t="shared" ref="N7:N19" si="9">_xlfn.CONCAT(SUBSTITUTE(E7,"."," "))</f>
        <v>Laminados</v>
      </c>
      <c r="O7" s="25" t="str">
        <f t="shared" ref="O7:O19" si="10">_xlfn.CONCAT(SUBSTITUTE(F7,"."," "))</f>
        <v>Perfil Laminado I</v>
      </c>
      <c r="P7" s="25" t="s">
        <v>707</v>
      </c>
      <c r="Q7" s="29" t="s">
        <v>756</v>
      </c>
      <c r="R7" s="61" t="s">
        <v>9</v>
      </c>
      <c r="S7" s="62" t="str">
        <f t="shared" si="3"/>
        <v>Estrutural</v>
      </c>
      <c r="T7" s="62" t="str">
        <f t="shared" si="4"/>
        <v>Sustentação</v>
      </c>
      <c r="U7" s="62" t="str">
        <f t="shared" si="5"/>
        <v>Laminados</v>
      </c>
      <c r="V7" s="61" t="s">
        <v>734</v>
      </c>
      <c r="W7" s="30" t="str">
        <f t="shared" si="2"/>
        <v>k.sulami.7</v>
      </c>
      <c r="X7" s="55" t="s">
        <v>628</v>
      </c>
      <c r="Y7" s="55" t="s">
        <v>621</v>
      </c>
    </row>
    <row r="8" spans="1:25" ht="8.6" customHeight="1" x14ac:dyDescent="0.4">
      <c r="A8" s="24">
        <v>8</v>
      </c>
      <c r="B8" s="18" t="s">
        <v>76</v>
      </c>
      <c r="C8" s="18" t="s">
        <v>939</v>
      </c>
      <c r="D8" s="18" t="s">
        <v>520</v>
      </c>
      <c r="E8" s="18" t="s">
        <v>682</v>
      </c>
      <c r="F8" s="18" t="s">
        <v>680</v>
      </c>
      <c r="G8" s="32" t="s">
        <v>9</v>
      </c>
      <c r="H8" s="32" t="s">
        <v>9</v>
      </c>
      <c r="I8" s="32" t="s">
        <v>9</v>
      </c>
      <c r="J8" s="32" t="s">
        <v>9</v>
      </c>
      <c r="K8" s="32" t="s">
        <v>9</v>
      </c>
      <c r="L8" s="25" t="str">
        <f t="shared" si="7"/>
        <v>Estrutural</v>
      </c>
      <c r="M8" s="25" t="str">
        <f t="shared" si="8"/>
        <v>Sustentação</v>
      </c>
      <c r="N8" s="25" t="str">
        <f t="shared" si="9"/>
        <v>Laminados</v>
      </c>
      <c r="O8" s="25" t="str">
        <f t="shared" si="10"/>
        <v>Perfil Laminado HP</v>
      </c>
      <c r="P8" s="25" t="s">
        <v>708</v>
      </c>
      <c r="Q8" s="29" t="s">
        <v>757</v>
      </c>
      <c r="R8" s="61" t="s">
        <v>9</v>
      </c>
      <c r="S8" s="62" t="str">
        <f t="shared" si="3"/>
        <v>Estrutural</v>
      </c>
      <c r="T8" s="62" t="str">
        <f t="shared" si="4"/>
        <v>Sustentação</v>
      </c>
      <c r="U8" s="62" t="str">
        <f t="shared" si="5"/>
        <v>Laminados</v>
      </c>
      <c r="V8" s="61" t="s">
        <v>734</v>
      </c>
      <c r="W8" s="30" t="str">
        <f t="shared" si="2"/>
        <v>k.sulami.8</v>
      </c>
      <c r="X8" s="55" t="s">
        <v>623</v>
      </c>
      <c r="Y8" s="55" t="s">
        <v>622</v>
      </c>
    </row>
    <row r="9" spans="1:25" ht="8.6" customHeight="1" x14ac:dyDescent="0.4">
      <c r="A9" s="24">
        <v>9</v>
      </c>
      <c r="B9" s="18" t="s">
        <v>76</v>
      </c>
      <c r="C9" s="18" t="s">
        <v>939</v>
      </c>
      <c r="D9" s="18" t="s">
        <v>520</v>
      </c>
      <c r="E9" s="18" t="s">
        <v>682</v>
      </c>
      <c r="F9" s="18" t="s">
        <v>681</v>
      </c>
      <c r="G9" s="32" t="s">
        <v>9</v>
      </c>
      <c r="H9" s="32" t="s">
        <v>9</v>
      </c>
      <c r="I9" s="32" t="s">
        <v>9</v>
      </c>
      <c r="J9" s="32" t="s">
        <v>9</v>
      </c>
      <c r="K9" s="32" t="s">
        <v>9</v>
      </c>
      <c r="L9" s="25" t="str">
        <f t="shared" si="7"/>
        <v>Estrutural</v>
      </c>
      <c r="M9" s="25" t="str">
        <f t="shared" si="8"/>
        <v>Sustentação</v>
      </c>
      <c r="N9" s="25" t="str">
        <f t="shared" si="9"/>
        <v>Laminados</v>
      </c>
      <c r="O9" s="25" t="str">
        <f t="shared" si="10"/>
        <v>Perfil Laminado W</v>
      </c>
      <c r="P9" s="25" t="s">
        <v>709</v>
      </c>
      <c r="Q9" s="29" t="s">
        <v>758</v>
      </c>
      <c r="R9" s="61" t="s">
        <v>9</v>
      </c>
      <c r="S9" s="62" t="str">
        <f t="shared" si="3"/>
        <v>Estrutural</v>
      </c>
      <c r="T9" s="62" t="str">
        <f t="shared" si="4"/>
        <v>Sustentação</v>
      </c>
      <c r="U9" s="62" t="str">
        <f t="shared" si="5"/>
        <v>Laminados</v>
      </c>
      <c r="V9" s="61" t="s">
        <v>734</v>
      </c>
      <c r="W9" s="30" t="str">
        <f t="shared" si="2"/>
        <v>k.sulami.9</v>
      </c>
      <c r="X9" s="55" t="s">
        <v>628</v>
      </c>
      <c r="Y9" s="55" t="s">
        <v>621</v>
      </c>
    </row>
    <row r="10" spans="1:25" ht="8.6" customHeight="1" x14ac:dyDescent="0.4">
      <c r="A10" s="24">
        <v>10</v>
      </c>
      <c r="B10" s="18" t="s">
        <v>76</v>
      </c>
      <c r="C10" s="18" t="s">
        <v>939</v>
      </c>
      <c r="D10" s="18" t="s">
        <v>926</v>
      </c>
      <c r="E10" s="18" t="s">
        <v>911</v>
      </c>
      <c r="F10" s="18" t="s">
        <v>914</v>
      </c>
      <c r="G10" s="32" t="s">
        <v>9</v>
      </c>
      <c r="H10" s="32" t="s">
        <v>9</v>
      </c>
      <c r="I10" s="32" t="s">
        <v>938</v>
      </c>
      <c r="J10" s="32" t="s">
        <v>9</v>
      </c>
      <c r="K10" s="32" t="s">
        <v>9</v>
      </c>
      <c r="L10" s="25" t="str">
        <f t="shared" si="7"/>
        <v>Estrutural</v>
      </c>
      <c r="M10" s="25" t="str">
        <f t="shared" si="8"/>
        <v>Perfis LSTUZ</v>
      </c>
      <c r="N10" s="25" t="str">
        <f t="shared" si="9"/>
        <v>Perfis L</v>
      </c>
      <c r="O10" s="25" t="str">
        <f t="shared" si="10"/>
        <v>Cantoneira</v>
      </c>
      <c r="P10" s="25" t="s">
        <v>797</v>
      </c>
      <c r="Q10" s="29" t="s">
        <v>792</v>
      </c>
      <c r="R10" s="61" t="s">
        <v>9</v>
      </c>
      <c r="S10" s="62" t="str">
        <f t="shared" ref="S10:S11" si="11">SUBSTITUTE(C10, ".", " ")</f>
        <v>Estrutural</v>
      </c>
      <c r="T10" s="62" t="str">
        <f t="shared" ref="T10:T11" si="12">SUBSTITUTE(D10, ".", " ")</f>
        <v>Perfis LSTUZ</v>
      </c>
      <c r="U10" s="62" t="str">
        <f t="shared" ref="U10:U11" si="13">SUBSTITUTE(E10, ".", " ")</f>
        <v>Perfis L</v>
      </c>
      <c r="V10" s="61" t="s">
        <v>734</v>
      </c>
      <c r="W10" s="30" t="str">
        <f t="shared" ref="W10:W11" si="14">CONCATENATE("k.",LOWER(LEFT(D10,2)),LOWER(LEFT(E10,4)),".",A10)</f>
        <v>k.peperf.10</v>
      </c>
      <c r="X10" s="55" t="s">
        <v>628</v>
      </c>
      <c r="Y10" s="55" t="s">
        <v>621</v>
      </c>
    </row>
    <row r="11" spans="1:25" ht="8.6" customHeight="1" x14ac:dyDescent="0.4">
      <c r="A11" s="24">
        <v>11</v>
      </c>
      <c r="B11" s="18" t="s">
        <v>76</v>
      </c>
      <c r="C11" s="18" t="s">
        <v>939</v>
      </c>
      <c r="D11" s="18" t="s">
        <v>926</v>
      </c>
      <c r="E11" s="18" t="s">
        <v>911</v>
      </c>
      <c r="F11" s="18" t="s">
        <v>912</v>
      </c>
      <c r="G11" s="32" t="s">
        <v>9</v>
      </c>
      <c r="H11" s="32" t="s">
        <v>9</v>
      </c>
      <c r="I11" s="32" t="s">
        <v>9</v>
      </c>
      <c r="J11" s="32" t="s">
        <v>9</v>
      </c>
      <c r="K11" s="32" t="s">
        <v>9</v>
      </c>
      <c r="L11" s="25" t="str">
        <f t="shared" si="7"/>
        <v>Estrutural</v>
      </c>
      <c r="M11" s="25" t="str">
        <f t="shared" si="8"/>
        <v>Perfis LSTUZ</v>
      </c>
      <c r="N11" s="25" t="str">
        <f t="shared" si="9"/>
        <v>Perfis L</v>
      </c>
      <c r="O11" s="25" t="str">
        <f t="shared" si="10"/>
        <v>Cantoneira Abas Desiguais</v>
      </c>
      <c r="P11" s="25" t="s">
        <v>798</v>
      </c>
      <c r="Q11" s="29" t="s">
        <v>793</v>
      </c>
      <c r="R11" s="61" t="s">
        <v>9</v>
      </c>
      <c r="S11" s="62" t="str">
        <f t="shared" si="11"/>
        <v>Estrutural</v>
      </c>
      <c r="T11" s="62" t="str">
        <f t="shared" si="12"/>
        <v>Perfis LSTUZ</v>
      </c>
      <c r="U11" s="62" t="str">
        <f t="shared" si="13"/>
        <v>Perfis L</v>
      </c>
      <c r="V11" s="61" t="s">
        <v>734</v>
      </c>
      <c r="W11" s="30" t="str">
        <f t="shared" si="14"/>
        <v>k.peperf.11</v>
      </c>
      <c r="X11" s="55" t="s">
        <v>628</v>
      </c>
      <c r="Y11" s="55" t="s">
        <v>621</v>
      </c>
    </row>
    <row r="12" spans="1:25" ht="8.6" customHeight="1" x14ac:dyDescent="0.4">
      <c r="A12" s="24">
        <v>12</v>
      </c>
      <c r="B12" s="18" t="s">
        <v>76</v>
      </c>
      <c r="C12" s="18" t="s">
        <v>939</v>
      </c>
      <c r="D12" s="18" t="s">
        <v>926</v>
      </c>
      <c r="E12" s="18" t="s">
        <v>910</v>
      </c>
      <c r="F12" s="18" t="s">
        <v>913</v>
      </c>
      <c r="G12" s="32" t="s">
        <v>9</v>
      </c>
      <c r="H12" s="32" t="s">
        <v>9</v>
      </c>
      <c r="I12" s="32" t="s">
        <v>9</v>
      </c>
      <c r="J12" s="32" t="s">
        <v>9</v>
      </c>
      <c r="K12" s="32" t="s">
        <v>9</v>
      </c>
      <c r="L12" s="25" t="str">
        <f t="shared" si="7"/>
        <v>Estrutural</v>
      </c>
      <c r="M12" s="25" t="str">
        <f t="shared" si="8"/>
        <v>Perfis LSTUZ</v>
      </c>
      <c r="N12" s="25" t="str">
        <f t="shared" si="9"/>
        <v>Perfis S</v>
      </c>
      <c r="O12" s="25" t="str">
        <f t="shared" si="10"/>
        <v>Perfil Sigma</v>
      </c>
      <c r="P12" s="25" t="s">
        <v>915</v>
      </c>
      <c r="Q12" s="29" t="s">
        <v>916</v>
      </c>
      <c r="R12" s="61" t="s">
        <v>9</v>
      </c>
      <c r="S12" s="62" t="str">
        <f t="shared" ref="S12" si="15">SUBSTITUTE(C12, ".", " ")</f>
        <v>Estrutural</v>
      </c>
      <c r="T12" s="62" t="str">
        <f t="shared" ref="T12" si="16">SUBSTITUTE(D12, ".", " ")</f>
        <v>Perfis LSTUZ</v>
      </c>
      <c r="U12" s="62" t="str">
        <f t="shared" ref="U12" si="17">SUBSTITUTE(E12, ".", " ")</f>
        <v>Perfis S</v>
      </c>
      <c r="V12" s="61" t="s">
        <v>734</v>
      </c>
      <c r="W12" s="30" t="str">
        <f t="shared" ref="W12" si="18">CONCATENATE("k.",LOWER(LEFT(D12,2)),LOWER(LEFT(E12,4)),".",A12)</f>
        <v>k.peperf.12</v>
      </c>
      <c r="X12" s="55" t="s">
        <v>628</v>
      </c>
      <c r="Y12" s="55" t="s">
        <v>621</v>
      </c>
    </row>
    <row r="13" spans="1:25" ht="8.6" customHeight="1" x14ac:dyDescent="0.4">
      <c r="A13" s="24">
        <v>13</v>
      </c>
      <c r="B13" s="18" t="s">
        <v>76</v>
      </c>
      <c r="C13" s="18" t="s">
        <v>939</v>
      </c>
      <c r="D13" s="18" t="s">
        <v>926</v>
      </c>
      <c r="E13" s="18" t="s">
        <v>730</v>
      </c>
      <c r="F13" s="18" t="s">
        <v>85</v>
      </c>
      <c r="G13" s="32" t="s">
        <v>9</v>
      </c>
      <c r="H13" s="32" t="s">
        <v>9</v>
      </c>
      <c r="I13" s="32" t="s">
        <v>9</v>
      </c>
      <c r="J13" s="32" t="s">
        <v>9</v>
      </c>
      <c r="K13" s="32" t="s">
        <v>9</v>
      </c>
      <c r="L13" s="25" t="str">
        <f t="shared" ref="L13" si="19">_xlfn.CONCAT(SUBSTITUTE(C13,"1.",""))</f>
        <v>Estrutural</v>
      </c>
      <c r="M13" s="25" t="str">
        <f t="shared" ref="M13" si="20">_xlfn.CONCAT(SUBSTITUTE(D13,"."," "))</f>
        <v>Perfis LSTUZ</v>
      </c>
      <c r="N13" s="25" t="str">
        <f t="shared" ref="N13" si="21">_xlfn.CONCAT(SUBSTITUTE(E13,"."," "))</f>
        <v>Perfis T</v>
      </c>
      <c r="O13" s="25" t="str">
        <f t="shared" ref="O13" si="22">_xlfn.CONCAT(SUBSTITUTE(F13,"."," "))</f>
        <v>Perfil T</v>
      </c>
      <c r="P13" s="25" t="s">
        <v>794</v>
      </c>
      <c r="Q13" s="29" t="s">
        <v>789</v>
      </c>
      <c r="R13" s="61" t="s">
        <v>9</v>
      </c>
      <c r="S13" s="62" t="str">
        <f t="shared" si="3"/>
        <v>Estrutural</v>
      </c>
      <c r="T13" s="62" t="str">
        <f t="shared" si="4"/>
        <v>Perfis LSTUZ</v>
      </c>
      <c r="U13" s="62" t="str">
        <f t="shared" si="5"/>
        <v>Perfis T</v>
      </c>
      <c r="V13" s="61" t="s">
        <v>734</v>
      </c>
      <c r="W13" s="30" t="str">
        <f t="shared" si="2"/>
        <v>k.peperf.13</v>
      </c>
      <c r="X13" s="55" t="s">
        <v>628</v>
      </c>
      <c r="Y13" s="55" t="s">
        <v>621</v>
      </c>
    </row>
    <row r="14" spans="1:25" ht="8.6" customHeight="1" x14ac:dyDescent="0.4">
      <c r="A14" s="24">
        <v>14</v>
      </c>
      <c r="B14" s="18" t="s">
        <v>76</v>
      </c>
      <c r="C14" s="18" t="s">
        <v>939</v>
      </c>
      <c r="D14" s="18" t="s">
        <v>926</v>
      </c>
      <c r="E14" s="18" t="s">
        <v>731</v>
      </c>
      <c r="F14" s="18" t="s">
        <v>84</v>
      </c>
      <c r="G14" s="32" t="s">
        <v>9</v>
      </c>
      <c r="H14" s="32" t="s">
        <v>9</v>
      </c>
      <c r="I14" s="32" t="s">
        <v>9</v>
      </c>
      <c r="J14" s="32" t="s">
        <v>9</v>
      </c>
      <c r="K14" s="32" t="s">
        <v>9</v>
      </c>
      <c r="L14" s="25" t="str">
        <f t="shared" si="7"/>
        <v>Estrutural</v>
      </c>
      <c r="M14" s="25" t="str">
        <f t="shared" si="8"/>
        <v>Perfis LSTUZ</v>
      </c>
      <c r="N14" s="25" t="str">
        <f t="shared" si="9"/>
        <v>Perfis U</v>
      </c>
      <c r="O14" s="25" t="str">
        <f t="shared" si="10"/>
        <v>Perfil U</v>
      </c>
      <c r="P14" s="25" t="s">
        <v>795</v>
      </c>
      <c r="Q14" s="29" t="s">
        <v>790</v>
      </c>
      <c r="R14" s="61" t="s">
        <v>9</v>
      </c>
      <c r="S14" s="62" t="str">
        <f t="shared" si="3"/>
        <v>Estrutural</v>
      </c>
      <c r="T14" s="62" t="str">
        <f t="shared" si="4"/>
        <v>Perfis LSTUZ</v>
      </c>
      <c r="U14" s="62" t="str">
        <f t="shared" si="5"/>
        <v>Perfis U</v>
      </c>
      <c r="V14" s="61" t="s">
        <v>734</v>
      </c>
      <c r="W14" s="30" t="str">
        <f t="shared" si="2"/>
        <v>k.peperf.14</v>
      </c>
      <c r="X14" s="55" t="s">
        <v>628</v>
      </c>
      <c r="Y14" s="55" t="s">
        <v>621</v>
      </c>
    </row>
    <row r="15" spans="1:25" ht="8.6" customHeight="1" x14ac:dyDescent="0.4">
      <c r="A15" s="24">
        <v>15</v>
      </c>
      <c r="B15" s="18" t="s">
        <v>76</v>
      </c>
      <c r="C15" s="18" t="s">
        <v>939</v>
      </c>
      <c r="D15" s="18" t="s">
        <v>926</v>
      </c>
      <c r="E15" s="18" t="s">
        <v>731</v>
      </c>
      <c r="F15" s="18" t="s">
        <v>903</v>
      </c>
      <c r="G15" s="32" t="s">
        <v>9</v>
      </c>
      <c r="H15" s="32" t="s">
        <v>9</v>
      </c>
      <c r="I15" s="32" t="s">
        <v>9</v>
      </c>
      <c r="J15" s="32" t="s">
        <v>9</v>
      </c>
      <c r="K15" s="32" t="s">
        <v>9</v>
      </c>
      <c r="L15" s="25" t="str">
        <f t="shared" si="7"/>
        <v>Estrutural</v>
      </c>
      <c r="M15" s="25" t="str">
        <f t="shared" si="8"/>
        <v>Perfis LSTUZ</v>
      </c>
      <c r="N15" s="25" t="str">
        <f t="shared" si="9"/>
        <v>Perfis U</v>
      </c>
      <c r="O15" s="25" t="str">
        <f t="shared" si="10"/>
        <v>Perfil UE</v>
      </c>
      <c r="P15" s="25" t="s">
        <v>796</v>
      </c>
      <c r="Q15" s="29" t="s">
        <v>791</v>
      </c>
      <c r="R15" s="61" t="s">
        <v>9</v>
      </c>
      <c r="S15" s="62" t="str">
        <f t="shared" ref="S15:S19" si="23">SUBSTITUTE(C15, ".", " ")</f>
        <v>Estrutural</v>
      </c>
      <c r="T15" s="62" t="str">
        <f t="shared" ref="T15:T19" si="24">SUBSTITUTE(D15, ".", " ")</f>
        <v>Perfis LSTUZ</v>
      </c>
      <c r="U15" s="62" t="str">
        <f t="shared" ref="U15:U19" si="25">SUBSTITUTE(E15, ".", " ")</f>
        <v>Perfis U</v>
      </c>
      <c r="V15" s="61" t="s">
        <v>734</v>
      </c>
      <c r="W15" s="30" t="str">
        <f t="shared" si="2"/>
        <v>k.peperf.15</v>
      </c>
      <c r="X15" s="55" t="s">
        <v>628</v>
      </c>
      <c r="Y15" s="55" t="s">
        <v>621</v>
      </c>
    </row>
    <row r="16" spans="1:25" ht="8.6" customHeight="1" x14ac:dyDescent="0.4">
      <c r="A16" s="24">
        <v>16</v>
      </c>
      <c r="B16" s="18" t="s">
        <v>76</v>
      </c>
      <c r="C16" s="18" t="s">
        <v>939</v>
      </c>
      <c r="D16" s="18" t="s">
        <v>926</v>
      </c>
      <c r="E16" s="18" t="s">
        <v>899</v>
      </c>
      <c r="F16" s="18" t="s">
        <v>900</v>
      </c>
      <c r="G16" s="32" t="s">
        <v>9</v>
      </c>
      <c r="H16" s="32" t="s">
        <v>9</v>
      </c>
      <c r="I16" s="32" t="s">
        <v>9</v>
      </c>
      <c r="J16" s="32" t="s">
        <v>9</v>
      </c>
      <c r="K16" s="32" t="s">
        <v>9</v>
      </c>
      <c r="L16" s="25" t="str">
        <f t="shared" si="7"/>
        <v>Estrutural</v>
      </c>
      <c r="M16" s="25" t="str">
        <f t="shared" si="8"/>
        <v>Perfis LSTUZ</v>
      </c>
      <c r="N16" s="25" t="str">
        <f t="shared" si="9"/>
        <v>Perfis Z</v>
      </c>
      <c r="O16" s="25" t="str">
        <f t="shared" si="10"/>
        <v>Perfil Z</v>
      </c>
      <c r="P16" s="25" t="s">
        <v>901</v>
      </c>
      <c r="Q16" s="29" t="s">
        <v>902</v>
      </c>
      <c r="R16" s="61" t="s">
        <v>9</v>
      </c>
      <c r="S16" s="62" t="str">
        <f t="shared" si="23"/>
        <v>Estrutural</v>
      </c>
      <c r="T16" s="62" t="str">
        <f t="shared" si="24"/>
        <v>Perfis LSTUZ</v>
      </c>
      <c r="U16" s="62" t="str">
        <f t="shared" si="25"/>
        <v>Perfis Z</v>
      </c>
      <c r="V16" s="61" t="s">
        <v>734</v>
      </c>
      <c r="W16" s="30" t="str">
        <f t="shared" ref="W16:W19" si="26">CONCATENATE("k.",LOWER(LEFT(D16,2)),LOWER(LEFT(E16,4)),".",A16)</f>
        <v>k.peperf.16</v>
      </c>
      <c r="X16" s="55" t="s">
        <v>628</v>
      </c>
      <c r="Y16" s="55" t="s">
        <v>621</v>
      </c>
    </row>
    <row r="17" spans="1:25" ht="8.6" customHeight="1" x14ac:dyDescent="0.4">
      <c r="A17" s="24">
        <v>17</v>
      </c>
      <c r="B17" s="18" t="s">
        <v>76</v>
      </c>
      <c r="C17" s="18" t="s">
        <v>939</v>
      </c>
      <c r="D17" s="18" t="s">
        <v>926</v>
      </c>
      <c r="E17" s="18" t="s">
        <v>928</v>
      </c>
      <c r="F17" s="18" t="s">
        <v>937</v>
      </c>
      <c r="G17" s="32" t="s">
        <v>9</v>
      </c>
      <c r="H17" s="32" t="s">
        <v>9</v>
      </c>
      <c r="I17" s="32" t="s">
        <v>9</v>
      </c>
      <c r="J17" s="32" t="s">
        <v>9</v>
      </c>
      <c r="K17" s="32" t="s">
        <v>9</v>
      </c>
      <c r="L17" s="25" t="str">
        <f t="shared" si="7"/>
        <v>Estrutural</v>
      </c>
      <c r="M17" s="25" t="str">
        <f t="shared" si="8"/>
        <v>Perfis LSTUZ</v>
      </c>
      <c r="N17" s="25" t="str">
        <f t="shared" si="9"/>
        <v>Perfis Tubulares</v>
      </c>
      <c r="O17" s="25" t="str">
        <f t="shared" si="10"/>
        <v>Seção Circular</v>
      </c>
      <c r="P17" s="25" t="s">
        <v>929</v>
      </c>
      <c r="Q17" s="25" t="s">
        <v>932</v>
      </c>
      <c r="R17" s="61" t="s">
        <v>9</v>
      </c>
      <c r="S17" s="62" t="str">
        <f t="shared" si="23"/>
        <v>Estrutural</v>
      </c>
      <c r="T17" s="62" t="str">
        <f t="shared" si="24"/>
        <v>Perfis LSTUZ</v>
      </c>
      <c r="U17" s="62" t="str">
        <f t="shared" si="25"/>
        <v>Perfis Tubulares</v>
      </c>
      <c r="V17" s="61" t="s">
        <v>734</v>
      </c>
      <c r="W17" s="30" t="str">
        <f t="shared" si="26"/>
        <v>k.peperf.17</v>
      </c>
      <c r="X17" s="55" t="s">
        <v>628</v>
      </c>
      <c r="Y17" s="55" t="s">
        <v>621</v>
      </c>
    </row>
    <row r="18" spans="1:25" ht="8.6" customHeight="1" x14ac:dyDescent="0.4">
      <c r="A18" s="24">
        <v>18</v>
      </c>
      <c r="B18" s="18" t="s">
        <v>76</v>
      </c>
      <c r="C18" s="18" t="s">
        <v>939</v>
      </c>
      <c r="D18" s="18" t="s">
        <v>926</v>
      </c>
      <c r="E18" s="18" t="s">
        <v>928</v>
      </c>
      <c r="F18" s="18" t="s">
        <v>935</v>
      </c>
      <c r="G18" s="32" t="s">
        <v>9</v>
      </c>
      <c r="H18" s="32" t="s">
        <v>9</v>
      </c>
      <c r="I18" s="32" t="s">
        <v>9</v>
      </c>
      <c r="J18" s="32" t="s">
        <v>9</v>
      </c>
      <c r="K18" s="32" t="s">
        <v>9</v>
      </c>
      <c r="L18" s="25" t="str">
        <f t="shared" ref="L18" si="27">_xlfn.CONCAT(SUBSTITUTE(C18,"1.",""))</f>
        <v>Estrutural</v>
      </c>
      <c r="M18" s="25" t="str">
        <f t="shared" ref="M18" si="28">_xlfn.CONCAT(SUBSTITUTE(D18,"."," "))</f>
        <v>Perfis LSTUZ</v>
      </c>
      <c r="N18" s="25" t="str">
        <f t="shared" ref="N18" si="29">_xlfn.CONCAT(SUBSTITUTE(E18,"."," "))</f>
        <v>Perfis Tubulares</v>
      </c>
      <c r="O18" s="25" t="str">
        <f t="shared" ref="O18" si="30">_xlfn.CONCAT(SUBSTITUTE(F18,"."," "))</f>
        <v>Seção Quadrada</v>
      </c>
      <c r="P18" s="25" t="s">
        <v>930</v>
      </c>
      <c r="Q18" s="25" t="s">
        <v>931</v>
      </c>
      <c r="R18" s="61" t="s">
        <v>9</v>
      </c>
      <c r="S18" s="62" t="str">
        <f t="shared" ref="S18" si="31">SUBSTITUTE(C18, ".", " ")</f>
        <v>Estrutural</v>
      </c>
      <c r="T18" s="62" t="str">
        <f t="shared" ref="T18" si="32">SUBSTITUTE(D18, ".", " ")</f>
        <v>Perfis LSTUZ</v>
      </c>
      <c r="U18" s="62" t="str">
        <f t="shared" ref="U18" si="33">SUBSTITUTE(E18, ".", " ")</f>
        <v>Perfis Tubulares</v>
      </c>
      <c r="V18" s="61" t="s">
        <v>734</v>
      </c>
      <c r="W18" s="30" t="str">
        <f t="shared" ref="W18" si="34">CONCATENATE("k.",LOWER(LEFT(D18,2)),LOWER(LEFT(E18,4)),".",A18)</f>
        <v>k.peperf.18</v>
      </c>
      <c r="X18" s="55" t="s">
        <v>628</v>
      </c>
      <c r="Y18" s="55" t="s">
        <v>621</v>
      </c>
    </row>
    <row r="19" spans="1:25" ht="8.6" customHeight="1" x14ac:dyDescent="0.4">
      <c r="A19" s="24">
        <v>19</v>
      </c>
      <c r="B19" s="18" t="s">
        <v>76</v>
      </c>
      <c r="C19" s="18" t="s">
        <v>939</v>
      </c>
      <c r="D19" s="18" t="s">
        <v>926</v>
      </c>
      <c r="E19" s="18" t="s">
        <v>928</v>
      </c>
      <c r="F19" s="18" t="s">
        <v>936</v>
      </c>
      <c r="G19" s="32" t="s">
        <v>9</v>
      </c>
      <c r="H19" s="32" t="s">
        <v>9</v>
      </c>
      <c r="I19" s="32" t="s">
        <v>9</v>
      </c>
      <c r="J19" s="32" t="s">
        <v>9</v>
      </c>
      <c r="K19" s="32" t="s">
        <v>9</v>
      </c>
      <c r="L19" s="25" t="str">
        <f t="shared" si="7"/>
        <v>Estrutural</v>
      </c>
      <c r="M19" s="25" t="str">
        <f t="shared" si="8"/>
        <v>Perfis LSTUZ</v>
      </c>
      <c r="N19" s="25" t="str">
        <f t="shared" si="9"/>
        <v>Perfis Tubulares</v>
      </c>
      <c r="O19" s="25" t="str">
        <f t="shared" si="10"/>
        <v>Seção Retangular</v>
      </c>
      <c r="P19" s="25" t="s">
        <v>934</v>
      </c>
      <c r="Q19" s="25" t="s">
        <v>933</v>
      </c>
      <c r="R19" s="61" t="s">
        <v>9</v>
      </c>
      <c r="S19" s="62" t="str">
        <f t="shared" si="23"/>
        <v>Estrutural</v>
      </c>
      <c r="T19" s="62" t="str">
        <f t="shared" si="24"/>
        <v>Perfis LSTUZ</v>
      </c>
      <c r="U19" s="62" t="str">
        <f t="shared" si="25"/>
        <v>Perfis Tubulares</v>
      </c>
      <c r="V19" s="61" t="s">
        <v>734</v>
      </c>
      <c r="W19" s="30" t="str">
        <f t="shared" si="26"/>
        <v>k.peperf.19</v>
      </c>
      <c r="X19" s="55" t="s">
        <v>628</v>
      </c>
      <c r="Y19" s="55" t="s">
        <v>621</v>
      </c>
    </row>
    <row r="20" spans="1:25" ht="8.6" customHeight="1" x14ac:dyDescent="0.4">
      <c r="A20" s="24">
        <v>20</v>
      </c>
      <c r="B20" s="18" t="s">
        <v>76</v>
      </c>
      <c r="C20" s="18" t="s">
        <v>939</v>
      </c>
      <c r="D20" s="18" t="s">
        <v>808</v>
      </c>
      <c r="E20" s="18" t="s">
        <v>686</v>
      </c>
      <c r="F20" s="18" t="s">
        <v>687</v>
      </c>
      <c r="G20" s="32" t="s">
        <v>9</v>
      </c>
      <c r="H20" s="32" t="s">
        <v>9</v>
      </c>
      <c r="I20" s="32" t="s">
        <v>9</v>
      </c>
      <c r="J20" s="32" t="s">
        <v>9</v>
      </c>
      <c r="K20" s="32" t="s">
        <v>9</v>
      </c>
      <c r="L20" s="25" t="str">
        <f t="shared" ref="L20:L92" si="35">_xlfn.CONCAT(SUBSTITUTE(C20,"1.",""))</f>
        <v>Estrutural</v>
      </c>
      <c r="M20" s="25" t="str">
        <f t="shared" ref="M20" si="36">_xlfn.CONCAT(SUBSTITUTE(D20,"."," "))</f>
        <v>Emplacados</v>
      </c>
      <c r="N20" s="25" t="str">
        <f t="shared" ref="N20" si="37">_xlfn.CONCAT(SUBSTITUTE(E20,"."," "))</f>
        <v>Placas</v>
      </c>
      <c r="O20" s="25" t="str">
        <f t="shared" ref="O20:O30" si="38">_xlfn.CONCAT(SUBSTITUTE(F20,"."," "))</f>
        <v>Placa de Base</v>
      </c>
      <c r="P20" s="25" t="s">
        <v>557</v>
      </c>
      <c r="Q20" s="29" t="s">
        <v>759</v>
      </c>
      <c r="R20" s="61" t="s">
        <v>9</v>
      </c>
      <c r="S20" s="62" t="str">
        <f t="shared" si="3"/>
        <v>Estrutural</v>
      </c>
      <c r="T20" s="62" t="str">
        <f t="shared" si="4"/>
        <v>Emplacados</v>
      </c>
      <c r="U20" s="62" t="str">
        <f t="shared" si="5"/>
        <v>Placas</v>
      </c>
      <c r="V20" s="61" t="s">
        <v>734</v>
      </c>
      <c r="W20" s="30" t="str">
        <f t="shared" si="2"/>
        <v>k.emplac.20</v>
      </c>
      <c r="X20" s="55" t="s">
        <v>629</v>
      </c>
      <c r="Y20" s="55" t="s">
        <v>669</v>
      </c>
    </row>
    <row r="21" spans="1:25" ht="8.6" customHeight="1" x14ac:dyDescent="0.4">
      <c r="A21" s="24">
        <v>21</v>
      </c>
      <c r="B21" s="18" t="s">
        <v>76</v>
      </c>
      <c r="C21" s="18" t="s">
        <v>939</v>
      </c>
      <c r="D21" s="18" t="s">
        <v>808</v>
      </c>
      <c r="E21" s="18" t="s">
        <v>686</v>
      </c>
      <c r="F21" s="18" t="s">
        <v>691</v>
      </c>
      <c r="G21" s="32" t="s">
        <v>9</v>
      </c>
      <c r="H21" s="32" t="s">
        <v>9</v>
      </c>
      <c r="I21" s="32" t="s">
        <v>9</v>
      </c>
      <c r="J21" s="32" t="s">
        <v>9</v>
      </c>
      <c r="K21" s="32" t="s">
        <v>9</v>
      </c>
      <c r="L21" s="25" t="str">
        <f t="shared" si="35"/>
        <v>Estrutural</v>
      </c>
      <c r="M21" s="25" t="str">
        <f t="shared" ref="M21:M71" si="39">_xlfn.CONCAT(SUBSTITUTE(D21,"."," "))</f>
        <v>Emplacados</v>
      </c>
      <c r="N21" s="25" t="str">
        <f t="shared" ref="N21:N71" si="40">_xlfn.CONCAT(SUBSTITUTE(E21,"."," "))</f>
        <v>Placas</v>
      </c>
      <c r="O21" s="25" t="str">
        <f t="shared" ref="O21:O28" si="41">_xlfn.CONCAT(SUBSTITUTE(F21,"."," "))</f>
        <v>Placa Enrijecedora</v>
      </c>
      <c r="P21" s="25" t="s">
        <v>559</v>
      </c>
      <c r="Q21" s="29" t="s">
        <v>760</v>
      </c>
      <c r="R21" s="61" t="s">
        <v>9</v>
      </c>
      <c r="S21" s="62" t="str">
        <f t="shared" si="3"/>
        <v>Estrutural</v>
      </c>
      <c r="T21" s="62" t="str">
        <f t="shared" si="4"/>
        <v>Emplacados</v>
      </c>
      <c r="U21" s="62" t="str">
        <f t="shared" si="5"/>
        <v>Placas</v>
      </c>
      <c r="V21" s="61" t="s">
        <v>734</v>
      </c>
      <c r="W21" s="30" t="str">
        <f t="shared" si="2"/>
        <v>k.emplac.21</v>
      </c>
      <c r="X21" s="55" t="s">
        <v>630</v>
      </c>
      <c r="Y21" s="55" t="s">
        <v>671</v>
      </c>
    </row>
    <row r="22" spans="1:25" ht="8.6" customHeight="1" x14ac:dyDescent="0.4">
      <c r="A22" s="24">
        <v>22</v>
      </c>
      <c r="B22" s="18" t="s">
        <v>76</v>
      </c>
      <c r="C22" s="18" t="s">
        <v>939</v>
      </c>
      <c r="D22" s="18" t="s">
        <v>808</v>
      </c>
      <c r="E22" s="18" t="s">
        <v>686</v>
      </c>
      <c r="F22" s="18" t="s">
        <v>688</v>
      </c>
      <c r="G22" s="32" t="s">
        <v>9</v>
      </c>
      <c r="H22" s="32" t="s">
        <v>9</v>
      </c>
      <c r="I22" s="32" t="s">
        <v>9</v>
      </c>
      <c r="J22" s="32" t="s">
        <v>9</v>
      </c>
      <c r="K22" s="32" t="s">
        <v>9</v>
      </c>
      <c r="L22" s="25" t="str">
        <f t="shared" ref="L22:L28" si="42">_xlfn.CONCAT(SUBSTITUTE(C22,"1.",""))</f>
        <v>Estrutural</v>
      </c>
      <c r="M22" s="25" t="str">
        <f t="shared" si="39"/>
        <v>Emplacados</v>
      </c>
      <c r="N22" s="25" t="str">
        <f t="shared" si="40"/>
        <v>Placas</v>
      </c>
      <c r="O22" s="25" t="str">
        <f t="shared" si="41"/>
        <v>Placa de Interface</v>
      </c>
      <c r="P22" s="25" t="s">
        <v>559</v>
      </c>
      <c r="Q22" s="29" t="s">
        <v>760</v>
      </c>
      <c r="R22" s="61" t="s">
        <v>9</v>
      </c>
      <c r="S22" s="62" t="str">
        <f t="shared" si="3"/>
        <v>Estrutural</v>
      </c>
      <c r="T22" s="62" t="str">
        <f t="shared" si="4"/>
        <v>Emplacados</v>
      </c>
      <c r="U22" s="62" t="str">
        <f t="shared" si="5"/>
        <v>Placas</v>
      </c>
      <c r="V22" s="61" t="s">
        <v>734</v>
      </c>
      <c r="W22" s="30" t="str">
        <f t="shared" si="2"/>
        <v>k.emplac.22</v>
      </c>
      <c r="X22" s="55" t="s">
        <v>629</v>
      </c>
      <c r="Y22" s="55" t="s">
        <v>669</v>
      </c>
    </row>
    <row r="23" spans="1:25" ht="8.6" customHeight="1" x14ac:dyDescent="0.4">
      <c r="A23" s="24">
        <v>23</v>
      </c>
      <c r="B23" s="18" t="s">
        <v>76</v>
      </c>
      <c r="C23" s="18" t="s">
        <v>939</v>
      </c>
      <c r="D23" s="18" t="s">
        <v>808</v>
      </c>
      <c r="E23" s="18" t="s">
        <v>686</v>
      </c>
      <c r="F23" s="18" t="s">
        <v>689</v>
      </c>
      <c r="G23" s="32" t="s">
        <v>9</v>
      </c>
      <c r="H23" s="32" t="s">
        <v>9</v>
      </c>
      <c r="I23" s="32" t="s">
        <v>9</v>
      </c>
      <c r="J23" s="32" t="s">
        <v>9</v>
      </c>
      <c r="K23" s="32" t="s">
        <v>9</v>
      </c>
      <c r="L23" s="25" t="str">
        <f t="shared" si="42"/>
        <v>Estrutural</v>
      </c>
      <c r="M23" s="25" t="str">
        <f t="shared" si="39"/>
        <v>Emplacados</v>
      </c>
      <c r="N23" s="25" t="str">
        <f t="shared" si="40"/>
        <v>Placas</v>
      </c>
      <c r="O23" s="25" t="str">
        <f t="shared" si="41"/>
        <v>Placa de Emenda</v>
      </c>
      <c r="P23" s="25" t="s">
        <v>718</v>
      </c>
      <c r="Q23" s="29" t="s">
        <v>761</v>
      </c>
      <c r="R23" s="61" t="s">
        <v>9</v>
      </c>
      <c r="S23" s="62" t="str">
        <f t="shared" si="3"/>
        <v>Estrutural</v>
      </c>
      <c r="T23" s="62" t="str">
        <f t="shared" si="4"/>
        <v>Emplacados</v>
      </c>
      <c r="U23" s="62" t="str">
        <f t="shared" si="5"/>
        <v>Placas</v>
      </c>
      <c r="V23" s="61" t="s">
        <v>734</v>
      </c>
      <c r="W23" s="30" t="str">
        <f t="shared" si="2"/>
        <v>k.emplac.23</v>
      </c>
      <c r="X23" s="55" t="s">
        <v>629</v>
      </c>
      <c r="Y23" s="55" t="s">
        <v>669</v>
      </c>
    </row>
    <row r="24" spans="1:25" ht="8.6" customHeight="1" x14ac:dyDescent="0.4">
      <c r="A24" s="24">
        <v>24</v>
      </c>
      <c r="B24" s="18" t="s">
        <v>76</v>
      </c>
      <c r="C24" s="18" t="s">
        <v>939</v>
      </c>
      <c r="D24" s="18" t="s">
        <v>808</v>
      </c>
      <c r="E24" s="18" t="s">
        <v>686</v>
      </c>
      <c r="F24" s="18" t="s">
        <v>690</v>
      </c>
      <c r="G24" s="32" t="s">
        <v>9</v>
      </c>
      <c r="H24" s="32" t="s">
        <v>9</v>
      </c>
      <c r="I24" s="32" t="s">
        <v>9</v>
      </c>
      <c r="J24" s="32" t="s">
        <v>9</v>
      </c>
      <c r="K24" s="32" t="s">
        <v>9</v>
      </c>
      <c r="L24" s="25" t="str">
        <f t="shared" ref="L24:L27" si="43">_xlfn.CONCAT(SUBSTITUTE(C24,"1.",""))</f>
        <v>Estrutural</v>
      </c>
      <c r="M24" s="25" t="str">
        <f t="shared" ref="M24:M27" si="44">_xlfn.CONCAT(SUBSTITUTE(D24,"."," "))</f>
        <v>Emplacados</v>
      </c>
      <c r="N24" s="25" t="str">
        <f t="shared" ref="N24:N27" si="45">_xlfn.CONCAT(SUBSTITUTE(E24,"."," "))</f>
        <v>Placas</v>
      </c>
      <c r="O24" s="25" t="str">
        <f t="shared" ref="O24:O27" si="46">_xlfn.CONCAT(SUBSTITUTE(F24,"."," "))</f>
        <v>Placa de Fechamento</v>
      </c>
      <c r="P24" s="25" t="s">
        <v>573</v>
      </c>
      <c r="Q24" s="29" t="s">
        <v>762</v>
      </c>
      <c r="R24" s="61" t="s">
        <v>9</v>
      </c>
      <c r="S24" s="62" t="str">
        <f t="shared" ref="S24:S27" si="47">SUBSTITUTE(C24, ".", " ")</f>
        <v>Estrutural</v>
      </c>
      <c r="T24" s="62" t="str">
        <f t="shared" ref="T24:T27" si="48">SUBSTITUTE(D24, ".", " ")</f>
        <v>Emplacados</v>
      </c>
      <c r="U24" s="62" t="str">
        <f t="shared" ref="U24:U27" si="49">SUBSTITUTE(E24, ".", " ")</f>
        <v>Placas</v>
      </c>
      <c r="V24" s="61" t="s">
        <v>734</v>
      </c>
      <c r="W24" s="30" t="str">
        <f t="shared" si="2"/>
        <v>k.emplac.24</v>
      </c>
      <c r="X24" s="55" t="s">
        <v>629</v>
      </c>
      <c r="Y24" s="55" t="s">
        <v>669</v>
      </c>
    </row>
    <row r="25" spans="1:25" ht="8.6" customHeight="1" x14ac:dyDescent="0.4">
      <c r="A25" s="24">
        <v>25</v>
      </c>
      <c r="B25" s="18" t="s">
        <v>76</v>
      </c>
      <c r="C25" s="18" t="s">
        <v>939</v>
      </c>
      <c r="D25" s="18" t="s">
        <v>808</v>
      </c>
      <c r="E25" s="18" t="s">
        <v>686</v>
      </c>
      <c r="F25" s="18" t="s">
        <v>814</v>
      </c>
      <c r="G25" s="32" t="s">
        <v>9</v>
      </c>
      <c r="H25" s="32" t="s">
        <v>9</v>
      </c>
      <c r="I25" s="32" t="s">
        <v>9</v>
      </c>
      <c r="J25" s="32" t="s">
        <v>9</v>
      </c>
      <c r="K25" s="32" t="s">
        <v>849</v>
      </c>
      <c r="L25" s="25" t="str">
        <f t="shared" si="43"/>
        <v>Estrutural</v>
      </c>
      <c r="M25" s="25" t="str">
        <f t="shared" si="44"/>
        <v>Emplacados</v>
      </c>
      <c r="N25" s="25" t="str">
        <f t="shared" si="45"/>
        <v>Placas</v>
      </c>
      <c r="O25" s="25" t="str">
        <f t="shared" si="46"/>
        <v>Placa de Mísula</v>
      </c>
      <c r="P25" s="25" t="s">
        <v>810</v>
      </c>
      <c r="Q25" s="29" t="s">
        <v>812</v>
      </c>
      <c r="R25" s="61" t="s">
        <v>9</v>
      </c>
      <c r="S25" s="62" t="str">
        <f t="shared" si="47"/>
        <v>Estrutural</v>
      </c>
      <c r="T25" s="62" t="str">
        <f t="shared" si="48"/>
        <v>Emplacados</v>
      </c>
      <c r="U25" s="62" t="str">
        <f t="shared" si="49"/>
        <v>Placas</v>
      </c>
      <c r="V25" s="61" t="s">
        <v>734</v>
      </c>
      <c r="W25" s="30" t="str">
        <f t="shared" si="2"/>
        <v>k.emplac.25</v>
      </c>
      <c r="X25" s="55" t="s">
        <v>629</v>
      </c>
      <c r="Y25" s="55" t="s">
        <v>669</v>
      </c>
    </row>
    <row r="26" spans="1:25" ht="8.6" customHeight="1" x14ac:dyDescent="0.4">
      <c r="A26" s="24">
        <v>26</v>
      </c>
      <c r="B26" s="18" t="s">
        <v>76</v>
      </c>
      <c r="C26" s="18" t="s">
        <v>939</v>
      </c>
      <c r="D26" s="18" t="s">
        <v>808</v>
      </c>
      <c r="E26" s="18" t="s">
        <v>686</v>
      </c>
      <c r="F26" s="18" t="s">
        <v>809</v>
      </c>
      <c r="G26" s="32" t="s">
        <v>9</v>
      </c>
      <c r="H26" s="32" t="s">
        <v>9</v>
      </c>
      <c r="I26" s="32" t="s">
        <v>9</v>
      </c>
      <c r="J26" s="32" t="s">
        <v>9</v>
      </c>
      <c r="K26" s="32" t="s">
        <v>850</v>
      </c>
      <c r="L26" s="25" t="str">
        <f t="shared" si="43"/>
        <v>Estrutural</v>
      </c>
      <c r="M26" s="25" t="str">
        <f t="shared" si="44"/>
        <v>Emplacados</v>
      </c>
      <c r="N26" s="25" t="str">
        <f t="shared" si="45"/>
        <v>Placas</v>
      </c>
      <c r="O26" s="25" t="str">
        <f t="shared" si="46"/>
        <v>Placa de Cumeeira</v>
      </c>
      <c r="P26" s="25" t="s">
        <v>811</v>
      </c>
      <c r="Q26" s="29" t="s">
        <v>813</v>
      </c>
      <c r="R26" s="61" t="s">
        <v>9</v>
      </c>
      <c r="S26" s="62" t="str">
        <f t="shared" si="47"/>
        <v>Estrutural</v>
      </c>
      <c r="T26" s="62" t="str">
        <f t="shared" si="48"/>
        <v>Emplacados</v>
      </c>
      <c r="U26" s="62" t="str">
        <f t="shared" si="49"/>
        <v>Placas</v>
      </c>
      <c r="V26" s="61" t="s">
        <v>734</v>
      </c>
      <c r="W26" s="30" t="str">
        <f t="shared" si="2"/>
        <v>k.emplac.26</v>
      </c>
      <c r="X26" s="55" t="s">
        <v>629</v>
      </c>
      <c r="Y26" s="55" t="s">
        <v>669</v>
      </c>
    </row>
    <row r="27" spans="1:25" ht="8.6" customHeight="1" x14ac:dyDescent="0.4">
      <c r="A27" s="24">
        <v>27</v>
      </c>
      <c r="B27" s="18" t="s">
        <v>76</v>
      </c>
      <c r="C27" s="18" t="s">
        <v>939</v>
      </c>
      <c r="D27" s="18" t="s">
        <v>808</v>
      </c>
      <c r="E27" s="18" t="s">
        <v>686</v>
      </c>
      <c r="F27" s="18" t="s">
        <v>966</v>
      </c>
      <c r="G27" s="32" t="s">
        <v>9</v>
      </c>
      <c r="H27" s="32" t="s">
        <v>9</v>
      </c>
      <c r="I27" s="32" t="s">
        <v>9</v>
      </c>
      <c r="J27" s="32" t="s">
        <v>9</v>
      </c>
      <c r="K27" s="32" t="s">
        <v>847</v>
      </c>
      <c r="L27" s="25" t="str">
        <f t="shared" si="43"/>
        <v>Estrutural</v>
      </c>
      <c r="M27" s="25" t="str">
        <f t="shared" si="44"/>
        <v>Emplacados</v>
      </c>
      <c r="N27" s="25" t="str">
        <f t="shared" si="45"/>
        <v>Placas</v>
      </c>
      <c r="O27" s="25" t="str">
        <f t="shared" si="46"/>
        <v>Placa Gusset</v>
      </c>
      <c r="P27" s="25" t="s">
        <v>974</v>
      </c>
      <c r="Q27" s="29" t="s">
        <v>975</v>
      </c>
      <c r="R27" s="61" t="s">
        <v>9</v>
      </c>
      <c r="S27" s="62" t="str">
        <f t="shared" si="47"/>
        <v>Estrutural</v>
      </c>
      <c r="T27" s="62" t="str">
        <f t="shared" si="48"/>
        <v>Emplacados</v>
      </c>
      <c r="U27" s="62" t="str">
        <f t="shared" si="49"/>
        <v>Placas</v>
      </c>
      <c r="V27" s="61" t="s">
        <v>734</v>
      </c>
      <c r="W27" s="30" t="str">
        <f t="shared" ref="W27" si="50">CONCATENATE("k.",LOWER(LEFT(D27,2)),LOWER(LEFT(E27,4)),".",A27)</f>
        <v>k.emplac.27</v>
      </c>
      <c r="X27" s="55" t="s">
        <v>629</v>
      </c>
      <c r="Y27" s="55" t="s">
        <v>669</v>
      </c>
    </row>
    <row r="28" spans="1:25" ht="8.6" customHeight="1" x14ac:dyDescent="0.4">
      <c r="A28" s="24">
        <v>28</v>
      </c>
      <c r="B28" s="18" t="s">
        <v>76</v>
      </c>
      <c r="C28" s="18" t="s">
        <v>939</v>
      </c>
      <c r="D28" s="18" t="s">
        <v>967</v>
      </c>
      <c r="E28" s="18" t="s">
        <v>968</v>
      </c>
      <c r="F28" s="18" t="s">
        <v>969</v>
      </c>
      <c r="G28" s="32" t="s">
        <v>9</v>
      </c>
      <c r="H28" s="32" t="s">
        <v>9</v>
      </c>
      <c r="I28" s="32" t="s">
        <v>9</v>
      </c>
      <c r="J28" s="32" t="s">
        <v>9</v>
      </c>
      <c r="K28" s="32" t="s">
        <v>9</v>
      </c>
      <c r="L28" s="25" t="str">
        <f t="shared" si="42"/>
        <v>Estrutural</v>
      </c>
      <c r="M28" s="25" t="str">
        <f t="shared" si="39"/>
        <v>Chapas</v>
      </c>
      <c r="N28" s="25" t="str">
        <f t="shared" si="40"/>
        <v>SteelDecks</v>
      </c>
      <c r="O28" s="25" t="str">
        <f t="shared" si="41"/>
        <v>SteelDeck Trapezoidal</v>
      </c>
      <c r="P28" s="25" t="s">
        <v>970</v>
      </c>
      <c r="Q28" s="29" t="s">
        <v>971</v>
      </c>
      <c r="R28" s="61" t="s">
        <v>9</v>
      </c>
      <c r="S28" s="62" t="str">
        <f t="shared" si="3"/>
        <v>Estrutural</v>
      </c>
      <c r="T28" s="62" t="str">
        <f t="shared" si="4"/>
        <v>Chapas</v>
      </c>
      <c r="U28" s="62" t="str">
        <f t="shared" si="5"/>
        <v>SteelDecks</v>
      </c>
      <c r="V28" s="61" t="s">
        <v>734</v>
      </c>
      <c r="W28" s="30" t="str">
        <f t="shared" si="2"/>
        <v>k.chstee.28</v>
      </c>
      <c r="X28" s="55" t="s">
        <v>972</v>
      </c>
      <c r="Y28" s="55" t="s">
        <v>973</v>
      </c>
    </row>
    <row r="29" spans="1:25" ht="8.6" customHeight="1" x14ac:dyDescent="0.4">
      <c r="A29" s="24">
        <v>29</v>
      </c>
      <c r="B29" s="18" t="s">
        <v>76</v>
      </c>
      <c r="C29" s="18" t="s">
        <v>939</v>
      </c>
      <c r="D29" s="18" t="s">
        <v>684</v>
      </c>
      <c r="E29" s="18" t="s">
        <v>721</v>
      </c>
      <c r="F29" s="18" t="s">
        <v>706</v>
      </c>
      <c r="G29" s="32" t="s">
        <v>9</v>
      </c>
      <c r="H29" s="32" t="s">
        <v>9</v>
      </c>
      <c r="I29" s="32" t="s">
        <v>9</v>
      </c>
      <c r="J29" s="32" t="s">
        <v>9</v>
      </c>
      <c r="K29" s="32" t="s">
        <v>9</v>
      </c>
      <c r="L29" s="25" t="str">
        <f t="shared" ref="L29" si="51">_xlfn.CONCAT(SUBSTITUTE(C29,"1.",""))</f>
        <v>Estrutural</v>
      </c>
      <c r="M29" s="25" t="str">
        <f t="shared" si="39"/>
        <v>Barras</v>
      </c>
      <c r="N29" s="25" t="str">
        <f t="shared" si="40"/>
        <v>Barras Laminadas</v>
      </c>
      <c r="O29" s="25" t="str">
        <f t="shared" ref="O29" si="52">_xlfn.CONCAT(SUBSTITUTE(F29,"."," "))</f>
        <v>Barra Redonda</v>
      </c>
      <c r="P29" s="25" t="s">
        <v>799</v>
      </c>
      <c r="Q29" s="25" t="s">
        <v>799</v>
      </c>
      <c r="R29" s="61" t="s">
        <v>9</v>
      </c>
      <c r="S29" s="62" t="str">
        <f t="shared" si="3"/>
        <v>Estrutural</v>
      </c>
      <c r="T29" s="62" t="str">
        <f t="shared" si="4"/>
        <v>Barras</v>
      </c>
      <c r="U29" s="62" t="str">
        <f t="shared" si="5"/>
        <v>Barras Laminadas</v>
      </c>
      <c r="V29" s="61" t="s">
        <v>734</v>
      </c>
      <c r="W29" s="30" t="str">
        <f t="shared" si="2"/>
        <v>k.babarr.29</v>
      </c>
      <c r="X29" s="55" t="s">
        <v>628</v>
      </c>
      <c r="Y29" s="55" t="s">
        <v>621</v>
      </c>
    </row>
    <row r="30" spans="1:25" ht="8.6" customHeight="1" x14ac:dyDescent="0.4">
      <c r="A30" s="24">
        <v>30</v>
      </c>
      <c r="B30" s="18" t="s">
        <v>76</v>
      </c>
      <c r="C30" s="18" t="s">
        <v>939</v>
      </c>
      <c r="D30" s="18" t="s">
        <v>684</v>
      </c>
      <c r="E30" s="18" t="s">
        <v>721</v>
      </c>
      <c r="F30" s="18" t="s">
        <v>722</v>
      </c>
      <c r="G30" s="32" t="s">
        <v>9</v>
      </c>
      <c r="H30" s="32" t="s">
        <v>9</v>
      </c>
      <c r="I30" s="32" t="s">
        <v>9</v>
      </c>
      <c r="J30" s="32" t="s">
        <v>9</v>
      </c>
      <c r="K30" s="32" t="s">
        <v>9</v>
      </c>
      <c r="L30" s="25" t="str">
        <f t="shared" si="35"/>
        <v>Estrutural</v>
      </c>
      <c r="M30" s="25" t="str">
        <f t="shared" ref="M30" si="53">_xlfn.CONCAT(SUBSTITUTE(D30,"."," "))</f>
        <v>Barras</v>
      </c>
      <c r="N30" s="25" t="str">
        <f t="shared" ref="N30" si="54">_xlfn.CONCAT(SUBSTITUTE(E30,"."," "))</f>
        <v>Barras Laminadas</v>
      </c>
      <c r="O30" s="25" t="str">
        <f t="shared" si="38"/>
        <v>Barra Quadrada</v>
      </c>
      <c r="P30" s="25" t="s">
        <v>801</v>
      </c>
      <c r="Q30" s="25" t="s">
        <v>802</v>
      </c>
      <c r="R30" s="61" t="s">
        <v>9</v>
      </c>
      <c r="S30" s="62" t="str">
        <f t="shared" si="3"/>
        <v>Estrutural</v>
      </c>
      <c r="T30" s="62" t="str">
        <f t="shared" si="4"/>
        <v>Barras</v>
      </c>
      <c r="U30" s="62" t="str">
        <f t="shared" si="5"/>
        <v>Barras Laminadas</v>
      </c>
      <c r="V30" s="61" t="s">
        <v>734</v>
      </c>
      <c r="W30" s="30" t="str">
        <f t="shared" si="2"/>
        <v>k.babarr.30</v>
      </c>
      <c r="X30" s="55" t="s">
        <v>628</v>
      </c>
      <c r="Y30" s="55" t="s">
        <v>621</v>
      </c>
    </row>
    <row r="31" spans="1:25" ht="8.6" customHeight="1" x14ac:dyDescent="0.4">
      <c r="A31" s="24">
        <v>31</v>
      </c>
      <c r="B31" s="18" t="s">
        <v>76</v>
      </c>
      <c r="C31" s="18" t="s">
        <v>939</v>
      </c>
      <c r="D31" s="18" t="s">
        <v>684</v>
      </c>
      <c r="E31" s="18" t="s">
        <v>721</v>
      </c>
      <c r="F31" s="18" t="s">
        <v>705</v>
      </c>
      <c r="G31" s="32" t="s">
        <v>9</v>
      </c>
      <c r="H31" s="32" t="s">
        <v>9</v>
      </c>
      <c r="I31" s="32" t="s">
        <v>9</v>
      </c>
      <c r="J31" s="32" t="s">
        <v>9</v>
      </c>
      <c r="K31" s="32" t="s">
        <v>9</v>
      </c>
      <c r="L31" s="25" t="str">
        <f t="shared" ref="L31:L64" si="55">_xlfn.CONCAT(SUBSTITUTE(C31,"1.",""))</f>
        <v>Estrutural</v>
      </c>
      <c r="M31" s="25" t="str">
        <f t="shared" ref="M31:M64" si="56">_xlfn.CONCAT(SUBSTITUTE(D31,"."," "))</f>
        <v>Barras</v>
      </c>
      <c r="N31" s="25" t="str">
        <f t="shared" ref="N31:N64" si="57">_xlfn.CONCAT(SUBSTITUTE(E31,"."," "))</f>
        <v>Barras Laminadas</v>
      </c>
      <c r="O31" s="25" t="str">
        <f t="shared" ref="O31:O64" si="58">_xlfn.CONCAT(SUBSTITUTE(F31,"."," "))</f>
        <v>Barra Hexagonal</v>
      </c>
      <c r="P31" s="25" t="s">
        <v>800</v>
      </c>
      <c r="Q31" s="25" t="s">
        <v>800</v>
      </c>
      <c r="R31" s="61" t="s">
        <v>9</v>
      </c>
      <c r="S31" s="62" t="str">
        <f t="shared" si="3"/>
        <v>Estrutural</v>
      </c>
      <c r="T31" s="62" t="str">
        <f t="shared" si="4"/>
        <v>Barras</v>
      </c>
      <c r="U31" s="62" t="str">
        <f t="shared" si="5"/>
        <v>Barras Laminadas</v>
      </c>
      <c r="V31" s="61" t="s">
        <v>734</v>
      </c>
      <c r="W31" s="30" t="str">
        <f t="shared" si="2"/>
        <v>k.babarr.31</v>
      </c>
      <c r="X31" s="55" t="s">
        <v>628</v>
      </c>
      <c r="Y31" s="55" t="s">
        <v>621</v>
      </c>
    </row>
    <row r="32" spans="1:25" ht="8.6" customHeight="1" x14ac:dyDescent="0.4">
      <c r="A32" s="24">
        <v>32</v>
      </c>
      <c r="B32" s="18" t="s">
        <v>76</v>
      </c>
      <c r="C32" s="18" t="s">
        <v>939</v>
      </c>
      <c r="D32" s="18" t="s">
        <v>684</v>
      </c>
      <c r="E32" s="18" t="s">
        <v>721</v>
      </c>
      <c r="F32" s="18" t="s">
        <v>719</v>
      </c>
      <c r="G32" s="32" t="s">
        <v>9</v>
      </c>
      <c r="H32" s="32" t="s">
        <v>9</v>
      </c>
      <c r="I32" s="32" t="s">
        <v>9</v>
      </c>
      <c r="J32" s="32" t="s">
        <v>9</v>
      </c>
      <c r="K32" s="32" t="s">
        <v>9</v>
      </c>
      <c r="L32" s="25" t="str">
        <f t="shared" si="55"/>
        <v>Estrutural</v>
      </c>
      <c r="M32" s="25" t="str">
        <f t="shared" si="56"/>
        <v>Barras</v>
      </c>
      <c r="N32" s="25" t="str">
        <f t="shared" si="57"/>
        <v>Barras Laminadas</v>
      </c>
      <c r="O32" s="25" t="str">
        <f t="shared" si="58"/>
        <v>Barra Chata</v>
      </c>
      <c r="P32" s="25" t="s">
        <v>720</v>
      </c>
      <c r="Q32" s="29" t="s">
        <v>763</v>
      </c>
      <c r="R32" s="61" t="s">
        <v>9</v>
      </c>
      <c r="S32" s="62" t="str">
        <f t="shared" si="3"/>
        <v>Estrutural</v>
      </c>
      <c r="T32" s="62" t="str">
        <f t="shared" si="4"/>
        <v>Barras</v>
      </c>
      <c r="U32" s="62" t="str">
        <f t="shared" si="5"/>
        <v>Barras Laminadas</v>
      </c>
      <c r="V32" s="61" t="s">
        <v>734</v>
      </c>
      <c r="W32" s="30" t="str">
        <f t="shared" si="2"/>
        <v>k.babarr.32</v>
      </c>
      <c r="X32" s="55" t="s">
        <v>628</v>
      </c>
      <c r="Y32" s="55" t="s">
        <v>621</v>
      </c>
    </row>
    <row r="33" spans="1:25" ht="8.6" customHeight="1" x14ac:dyDescent="0.4">
      <c r="A33" s="24">
        <v>33</v>
      </c>
      <c r="B33" s="18" t="s">
        <v>76</v>
      </c>
      <c r="C33" s="18" t="s">
        <v>939</v>
      </c>
      <c r="D33" s="18" t="s">
        <v>684</v>
      </c>
      <c r="E33" s="18" t="s">
        <v>723</v>
      </c>
      <c r="F33" s="18" t="s">
        <v>726</v>
      </c>
      <c r="G33" s="32" t="s">
        <v>9</v>
      </c>
      <c r="H33" s="32" t="s">
        <v>9</v>
      </c>
      <c r="I33" s="32" t="s">
        <v>9</v>
      </c>
      <c r="J33" s="32" t="s">
        <v>9</v>
      </c>
      <c r="K33" s="32" t="s">
        <v>9</v>
      </c>
      <c r="L33" s="25" t="str">
        <f t="shared" ref="L33" si="59">_xlfn.CONCAT(SUBSTITUTE(C33,"1.",""))</f>
        <v>Estrutural</v>
      </c>
      <c r="M33" s="25" t="str">
        <f t="shared" ref="M33" si="60">_xlfn.CONCAT(SUBSTITUTE(D33,"."," "))</f>
        <v>Barras</v>
      </c>
      <c r="N33" s="25" t="str">
        <f t="shared" ref="N33" si="61">_xlfn.CONCAT(SUBSTITUTE(E33,"."," "))</f>
        <v>Barras Trefiladas</v>
      </c>
      <c r="O33" s="25" t="str">
        <f t="shared" ref="O33" si="62">_xlfn.CONCAT(SUBSTITUTE(F33,"."," "))</f>
        <v>Barra Trefilada Redonda</v>
      </c>
      <c r="P33" s="25" t="s">
        <v>728</v>
      </c>
      <c r="Q33" s="29" t="s">
        <v>803</v>
      </c>
      <c r="R33" s="61" t="s">
        <v>9</v>
      </c>
      <c r="S33" s="62" t="str">
        <f t="shared" si="3"/>
        <v>Estrutural</v>
      </c>
      <c r="T33" s="62" t="str">
        <f t="shared" si="4"/>
        <v>Barras</v>
      </c>
      <c r="U33" s="62" t="str">
        <f t="shared" si="5"/>
        <v>Barras Trefiladas</v>
      </c>
      <c r="V33" s="61" t="s">
        <v>734</v>
      </c>
      <c r="W33" s="30" t="str">
        <f t="shared" si="2"/>
        <v>k.babarr.33</v>
      </c>
      <c r="X33" s="55" t="s">
        <v>628</v>
      </c>
      <c r="Y33" s="55" t="s">
        <v>621</v>
      </c>
    </row>
    <row r="34" spans="1:25" ht="8.6" customHeight="1" x14ac:dyDescent="0.4">
      <c r="A34" s="24">
        <v>34</v>
      </c>
      <c r="B34" s="18" t="s">
        <v>76</v>
      </c>
      <c r="C34" s="18" t="s">
        <v>939</v>
      </c>
      <c r="D34" s="18" t="s">
        <v>684</v>
      </c>
      <c r="E34" s="18" t="s">
        <v>723</v>
      </c>
      <c r="F34" s="18" t="s">
        <v>725</v>
      </c>
      <c r="G34" s="32" t="s">
        <v>9</v>
      </c>
      <c r="H34" s="32" t="s">
        <v>9</v>
      </c>
      <c r="I34" s="32" t="s">
        <v>9</v>
      </c>
      <c r="J34" s="32" t="s">
        <v>9</v>
      </c>
      <c r="K34" s="32" t="s">
        <v>9</v>
      </c>
      <c r="L34" s="25" t="str">
        <f t="shared" si="55"/>
        <v>Estrutural</v>
      </c>
      <c r="M34" s="25" t="str">
        <f t="shared" si="56"/>
        <v>Barras</v>
      </c>
      <c r="N34" s="25" t="str">
        <f t="shared" si="57"/>
        <v>Barras Trefiladas</v>
      </c>
      <c r="O34" s="25" t="str">
        <f t="shared" si="58"/>
        <v>Barra Trefilada Quadrada</v>
      </c>
      <c r="P34" s="25" t="s">
        <v>729</v>
      </c>
      <c r="Q34" s="29" t="s">
        <v>805</v>
      </c>
      <c r="R34" s="61" t="s">
        <v>9</v>
      </c>
      <c r="S34" s="62" t="str">
        <f t="shared" si="3"/>
        <v>Estrutural</v>
      </c>
      <c r="T34" s="62" t="str">
        <f t="shared" si="4"/>
        <v>Barras</v>
      </c>
      <c r="U34" s="62" t="str">
        <f t="shared" si="5"/>
        <v>Barras Trefiladas</v>
      </c>
      <c r="V34" s="61" t="s">
        <v>734</v>
      </c>
      <c r="W34" s="30" t="str">
        <f t="shared" si="2"/>
        <v>k.babarr.34</v>
      </c>
      <c r="X34" s="55" t="s">
        <v>628</v>
      </c>
      <c r="Y34" s="55" t="s">
        <v>621</v>
      </c>
    </row>
    <row r="35" spans="1:25" ht="8.6" customHeight="1" x14ac:dyDescent="0.4">
      <c r="A35" s="24">
        <v>35</v>
      </c>
      <c r="B35" s="18" t="s">
        <v>76</v>
      </c>
      <c r="C35" s="18" t="s">
        <v>939</v>
      </c>
      <c r="D35" s="18" t="s">
        <v>684</v>
      </c>
      <c r="E35" s="18" t="s">
        <v>723</v>
      </c>
      <c r="F35" s="18" t="s">
        <v>727</v>
      </c>
      <c r="G35" s="32" t="s">
        <v>9</v>
      </c>
      <c r="H35" s="32" t="s">
        <v>9</v>
      </c>
      <c r="I35" s="32" t="s">
        <v>9</v>
      </c>
      <c r="J35" s="32" t="s">
        <v>9</v>
      </c>
      <c r="K35" s="32" t="s">
        <v>9</v>
      </c>
      <c r="L35" s="25" t="str">
        <f t="shared" si="55"/>
        <v>Estrutural</v>
      </c>
      <c r="M35" s="25" t="str">
        <f t="shared" si="56"/>
        <v>Barras</v>
      </c>
      <c r="N35" s="25" t="str">
        <f t="shared" si="57"/>
        <v>Barras Trefiladas</v>
      </c>
      <c r="O35" s="25" t="str">
        <f t="shared" si="58"/>
        <v>Barra Trefilada Hexagonal</v>
      </c>
      <c r="P35" s="25" t="s">
        <v>728</v>
      </c>
      <c r="Q35" s="29" t="s">
        <v>804</v>
      </c>
      <c r="R35" s="61" t="s">
        <v>9</v>
      </c>
      <c r="S35" s="62" t="str">
        <f t="shared" si="3"/>
        <v>Estrutural</v>
      </c>
      <c r="T35" s="62" t="str">
        <f t="shared" si="4"/>
        <v>Barras</v>
      </c>
      <c r="U35" s="62" t="str">
        <f t="shared" si="5"/>
        <v>Barras Trefiladas</v>
      </c>
      <c r="V35" s="61" t="s">
        <v>734</v>
      </c>
      <c r="W35" s="30" t="str">
        <f t="shared" si="2"/>
        <v>k.babarr.35</v>
      </c>
      <c r="X35" s="55" t="s">
        <v>628</v>
      </c>
      <c r="Y35" s="55" t="s">
        <v>621</v>
      </c>
    </row>
    <row r="36" spans="1:25" ht="8.6" customHeight="1" x14ac:dyDescent="0.4">
      <c r="A36" s="24">
        <v>36</v>
      </c>
      <c r="B36" s="18" t="s">
        <v>76</v>
      </c>
      <c r="C36" s="18" t="s">
        <v>939</v>
      </c>
      <c r="D36" s="18" t="s">
        <v>684</v>
      </c>
      <c r="E36" s="18" t="s">
        <v>724</v>
      </c>
      <c r="F36" s="18" t="s">
        <v>710</v>
      </c>
      <c r="G36" s="32" t="s">
        <v>9</v>
      </c>
      <c r="H36" s="32" t="s">
        <v>9</v>
      </c>
      <c r="I36" s="32" t="s">
        <v>9</v>
      </c>
      <c r="J36" s="32" t="s">
        <v>9</v>
      </c>
      <c r="K36" s="32" t="s">
        <v>9</v>
      </c>
      <c r="L36" s="25" t="str">
        <f t="shared" ref="L36:L44" si="63">_xlfn.CONCAT(SUBSTITUTE(C36,"1.",""))</f>
        <v>Estrutural</v>
      </c>
      <c r="M36" s="25" t="str">
        <f t="shared" ref="M36:M44" si="64">_xlfn.CONCAT(SUBSTITUTE(D36,"."," "))</f>
        <v>Barras</v>
      </c>
      <c r="N36" s="25" t="str">
        <f t="shared" ref="N36:N44" si="65">_xlfn.CONCAT(SUBSTITUTE(E36,"."," "))</f>
        <v>Barras de Armaduras</v>
      </c>
      <c r="O36" s="25" t="str">
        <f t="shared" ref="O36:O44" si="66">_xlfn.CONCAT(SUBSTITUTE(F36,"."," "))</f>
        <v>Barra Vergalhão</v>
      </c>
      <c r="P36" s="25" t="s">
        <v>713</v>
      </c>
      <c r="Q36" s="29" t="s">
        <v>764</v>
      </c>
      <c r="R36" s="61" t="s">
        <v>9</v>
      </c>
      <c r="S36" s="62" t="str">
        <f t="shared" si="3"/>
        <v>Estrutural</v>
      </c>
      <c r="T36" s="62" t="str">
        <f t="shared" si="4"/>
        <v>Barras</v>
      </c>
      <c r="U36" s="62" t="str">
        <f t="shared" si="5"/>
        <v>Barras de Armaduras</v>
      </c>
      <c r="V36" s="61" t="s">
        <v>734</v>
      </c>
      <c r="W36" s="30" t="str">
        <f t="shared" si="2"/>
        <v>k.babarr.36</v>
      </c>
      <c r="X36" s="55" t="s">
        <v>716</v>
      </c>
      <c r="Y36" s="55" t="s">
        <v>845</v>
      </c>
    </row>
    <row r="37" spans="1:25" ht="8.6" customHeight="1" x14ac:dyDescent="0.4">
      <c r="A37" s="24">
        <v>37</v>
      </c>
      <c r="B37" s="18" t="s">
        <v>76</v>
      </c>
      <c r="C37" s="18" t="s">
        <v>939</v>
      </c>
      <c r="D37" s="18" t="s">
        <v>684</v>
      </c>
      <c r="E37" s="18" t="s">
        <v>724</v>
      </c>
      <c r="F37" s="18" t="s">
        <v>711</v>
      </c>
      <c r="G37" s="32" t="s">
        <v>9</v>
      </c>
      <c r="H37" s="32" t="s">
        <v>9</v>
      </c>
      <c r="I37" s="32" t="s">
        <v>9</v>
      </c>
      <c r="J37" s="32" t="s">
        <v>9</v>
      </c>
      <c r="K37" s="32" t="s">
        <v>9</v>
      </c>
      <c r="L37" s="25" t="str">
        <f t="shared" si="63"/>
        <v>Estrutural</v>
      </c>
      <c r="M37" s="25" t="str">
        <f t="shared" si="64"/>
        <v>Barras</v>
      </c>
      <c r="N37" s="25" t="str">
        <f t="shared" si="65"/>
        <v>Barras de Armaduras</v>
      </c>
      <c r="O37" s="25" t="str">
        <f t="shared" si="66"/>
        <v>Barra Lisa</v>
      </c>
      <c r="P37" s="25" t="s">
        <v>714</v>
      </c>
      <c r="Q37" s="29" t="s">
        <v>806</v>
      </c>
      <c r="R37" s="61" t="s">
        <v>9</v>
      </c>
      <c r="S37" s="62" t="str">
        <f t="shared" si="3"/>
        <v>Estrutural</v>
      </c>
      <c r="T37" s="62" t="str">
        <f t="shared" si="4"/>
        <v>Barras</v>
      </c>
      <c r="U37" s="62" t="str">
        <f t="shared" si="5"/>
        <v>Barras de Armaduras</v>
      </c>
      <c r="V37" s="61" t="s">
        <v>734</v>
      </c>
      <c r="W37" s="30" t="str">
        <f t="shared" si="2"/>
        <v>k.babarr.37</v>
      </c>
      <c r="X37" s="55" t="s">
        <v>716</v>
      </c>
      <c r="Y37" s="55" t="s">
        <v>845</v>
      </c>
    </row>
    <row r="38" spans="1:25" ht="8.6" customHeight="1" x14ac:dyDescent="0.4">
      <c r="A38" s="24">
        <v>38</v>
      </c>
      <c r="B38" s="18" t="s">
        <v>76</v>
      </c>
      <c r="C38" s="18" t="s">
        <v>939</v>
      </c>
      <c r="D38" s="18" t="s">
        <v>684</v>
      </c>
      <c r="E38" s="18" t="s">
        <v>724</v>
      </c>
      <c r="F38" s="18" t="s">
        <v>712</v>
      </c>
      <c r="G38" s="32" t="s">
        <v>9</v>
      </c>
      <c r="H38" s="32" t="s">
        <v>9</v>
      </c>
      <c r="I38" s="32" t="s">
        <v>9</v>
      </c>
      <c r="J38" s="32" t="s">
        <v>9</v>
      </c>
      <c r="K38" s="32" t="s">
        <v>9</v>
      </c>
      <c r="L38" s="25" t="str">
        <f t="shared" si="63"/>
        <v>Estrutural</v>
      </c>
      <c r="M38" s="25" t="str">
        <f t="shared" si="64"/>
        <v>Barras</v>
      </c>
      <c r="N38" s="25" t="str">
        <f t="shared" si="65"/>
        <v>Barras de Armaduras</v>
      </c>
      <c r="O38" s="25" t="str">
        <f t="shared" si="66"/>
        <v>Barra Nervurada</v>
      </c>
      <c r="P38" s="25" t="s">
        <v>715</v>
      </c>
      <c r="Q38" s="29" t="s">
        <v>807</v>
      </c>
      <c r="R38" s="61" t="s">
        <v>9</v>
      </c>
      <c r="S38" s="62" t="str">
        <f t="shared" ref="S38:S44" si="67">SUBSTITUTE(C38, ".", " ")</f>
        <v>Estrutural</v>
      </c>
      <c r="T38" s="62" t="str">
        <f t="shared" ref="T38:T44" si="68">SUBSTITUTE(D38, ".", " ")</f>
        <v>Barras</v>
      </c>
      <c r="U38" s="62" t="str">
        <f t="shared" ref="U38:U44" si="69">SUBSTITUTE(E38, ".", " ")</f>
        <v>Barras de Armaduras</v>
      </c>
      <c r="V38" s="61" t="s">
        <v>734</v>
      </c>
      <c r="W38" s="30" t="str">
        <f t="shared" si="2"/>
        <v>k.babarr.38</v>
      </c>
      <c r="X38" s="55" t="s">
        <v>716</v>
      </c>
      <c r="Y38" s="55" t="s">
        <v>845</v>
      </c>
    </row>
    <row r="39" spans="1:25" ht="8.6" customHeight="1" x14ac:dyDescent="0.4">
      <c r="A39" s="24">
        <v>39</v>
      </c>
      <c r="B39" s="18" t="s">
        <v>76</v>
      </c>
      <c r="C39" s="18" t="s">
        <v>939</v>
      </c>
      <c r="D39" s="18" t="s">
        <v>684</v>
      </c>
      <c r="E39" s="18" t="s">
        <v>856</v>
      </c>
      <c r="F39" s="18" t="s">
        <v>816</v>
      </c>
      <c r="G39" s="32" t="s">
        <v>9</v>
      </c>
      <c r="H39" s="32" t="s">
        <v>9</v>
      </c>
      <c r="I39" s="32" t="s">
        <v>9</v>
      </c>
      <c r="J39" s="32" t="s">
        <v>9</v>
      </c>
      <c r="K39" s="32" t="s">
        <v>861</v>
      </c>
      <c r="L39" s="25" t="str">
        <f t="shared" ref="L39" si="70">_xlfn.CONCAT(SUBSTITUTE(C39,"1.",""))</f>
        <v>Estrutural</v>
      </c>
      <c r="M39" s="25" t="str">
        <f t="shared" ref="M39" si="71">_xlfn.CONCAT(SUBSTITUTE(D39,"."," "))</f>
        <v>Barras</v>
      </c>
      <c r="N39" s="25" t="str">
        <f t="shared" ref="N39" si="72">_xlfn.CONCAT(SUBSTITUTE(E39,"."," "))</f>
        <v>Barras Contraventamentos</v>
      </c>
      <c r="O39" s="25" t="str">
        <f t="shared" ref="O39" si="73">_xlfn.CONCAT(SUBSTITUTE(F39,"."," "))</f>
        <v>Barra Contraventamento</v>
      </c>
      <c r="P39" s="25" t="s">
        <v>821</v>
      </c>
      <c r="Q39" s="25" t="s">
        <v>822</v>
      </c>
      <c r="R39" s="61" t="s">
        <v>9</v>
      </c>
      <c r="S39" s="62" t="str">
        <f t="shared" ref="S39" si="74">SUBSTITUTE(C39, ".", " ")</f>
        <v>Estrutural</v>
      </c>
      <c r="T39" s="62" t="str">
        <f t="shared" ref="T39" si="75">SUBSTITUTE(D39, ".", " ")</f>
        <v>Barras</v>
      </c>
      <c r="U39" s="62" t="str">
        <f t="shared" ref="U39" si="76">SUBSTITUTE(E39, ".", " ")</f>
        <v>Barras Contraventamentos</v>
      </c>
      <c r="V39" s="61" t="s">
        <v>734</v>
      </c>
      <c r="W39" s="30" t="str">
        <f t="shared" si="2"/>
        <v>k.babarr.39</v>
      </c>
      <c r="X39" s="55" t="s">
        <v>977</v>
      </c>
      <c r="Y39" s="55" t="s">
        <v>825</v>
      </c>
    </row>
    <row r="40" spans="1:25" ht="8.6" customHeight="1" x14ac:dyDescent="0.4">
      <c r="A40" s="24">
        <v>40</v>
      </c>
      <c r="B40" s="18" t="s">
        <v>76</v>
      </c>
      <c r="C40" s="18" t="s">
        <v>939</v>
      </c>
      <c r="D40" s="18" t="s">
        <v>684</v>
      </c>
      <c r="E40" s="18" t="s">
        <v>856</v>
      </c>
      <c r="F40" s="18" t="s">
        <v>817</v>
      </c>
      <c r="G40" s="32" t="s">
        <v>9</v>
      </c>
      <c r="H40" s="32" t="s">
        <v>9</v>
      </c>
      <c r="I40" s="32" t="s">
        <v>9</v>
      </c>
      <c r="J40" s="32" t="s">
        <v>9</v>
      </c>
      <c r="K40" s="32" t="s">
        <v>861</v>
      </c>
      <c r="L40" s="25" t="str">
        <f t="shared" si="63"/>
        <v>Estrutural</v>
      </c>
      <c r="M40" s="25" t="str">
        <f t="shared" si="64"/>
        <v>Barras</v>
      </c>
      <c r="N40" s="25" t="str">
        <f t="shared" si="65"/>
        <v>Barras Contraventamentos</v>
      </c>
      <c r="O40" s="25" t="str">
        <f t="shared" si="66"/>
        <v>Barra Comprimida</v>
      </c>
      <c r="P40" s="25" t="s">
        <v>819</v>
      </c>
      <c r="Q40" s="25" t="s">
        <v>823</v>
      </c>
      <c r="R40" s="61" t="s">
        <v>9</v>
      </c>
      <c r="S40" s="62" t="str">
        <f t="shared" si="67"/>
        <v>Estrutural</v>
      </c>
      <c r="T40" s="62" t="str">
        <f t="shared" si="68"/>
        <v>Barras</v>
      </c>
      <c r="U40" s="62" t="str">
        <f t="shared" si="69"/>
        <v>Barras Contraventamentos</v>
      </c>
      <c r="V40" s="61" t="s">
        <v>734</v>
      </c>
      <c r="W40" s="30" t="str">
        <f t="shared" si="2"/>
        <v>k.babarr.40</v>
      </c>
      <c r="X40" s="55" t="s">
        <v>977</v>
      </c>
      <c r="Y40" s="55" t="s">
        <v>825</v>
      </c>
    </row>
    <row r="41" spans="1:25" ht="8.6" customHeight="1" x14ac:dyDescent="0.4">
      <c r="A41" s="24">
        <v>41</v>
      </c>
      <c r="B41" s="18" t="s">
        <v>76</v>
      </c>
      <c r="C41" s="18" t="s">
        <v>939</v>
      </c>
      <c r="D41" s="18" t="s">
        <v>684</v>
      </c>
      <c r="E41" s="18" t="s">
        <v>856</v>
      </c>
      <c r="F41" s="18" t="s">
        <v>818</v>
      </c>
      <c r="G41" s="32" t="s">
        <v>9</v>
      </c>
      <c r="H41" s="32" t="s">
        <v>9</v>
      </c>
      <c r="I41" s="32" t="s">
        <v>9</v>
      </c>
      <c r="J41" s="32" t="s">
        <v>9</v>
      </c>
      <c r="K41" s="32" t="s">
        <v>861</v>
      </c>
      <c r="L41" s="25" t="str">
        <f t="shared" si="63"/>
        <v>Estrutural</v>
      </c>
      <c r="M41" s="25" t="str">
        <f t="shared" si="64"/>
        <v>Barras</v>
      </c>
      <c r="N41" s="25" t="str">
        <f t="shared" si="65"/>
        <v>Barras Contraventamentos</v>
      </c>
      <c r="O41" s="25" t="str">
        <f t="shared" si="66"/>
        <v>Barra Tracionada</v>
      </c>
      <c r="P41" s="25" t="s">
        <v>820</v>
      </c>
      <c r="Q41" s="25" t="s">
        <v>824</v>
      </c>
      <c r="R41" s="61" t="s">
        <v>9</v>
      </c>
      <c r="S41" s="62" t="str">
        <f t="shared" si="67"/>
        <v>Estrutural</v>
      </c>
      <c r="T41" s="62" t="str">
        <f t="shared" si="68"/>
        <v>Barras</v>
      </c>
      <c r="U41" s="62" t="str">
        <f t="shared" si="69"/>
        <v>Barras Contraventamentos</v>
      </c>
      <c r="V41" s="61" t="s">
        <v>734</v>
      </c>
      <c r="W41" s="30" t="str">
        <f t="shared" si="2"/>
        <v>k.babarr.41</v>
      </c>
      <c r="X41" s="55" t="s">
        <v>977</v>
      </c>
      <c r="Y41" s="55" t="s">
        <v>825</v>
      </c>
    </row>
    <row r="42" spans="1:25" ht="8.6" customHeight="1" x14ac:dyDescent="0.4">
      <c r="A42" s="24">
        <v>42</v>
      </c>
      <c r="B42" s="18" t="s">
        <v>76</v>
      </c>
      <c r="C42" s="18" t="s">
        <v>939</v>
      </c>
      <c r="D42" s="18" t="s">
        <v>684</v>
      </c>
      <c r="E42" s="18" t="s">
        <v>826</v>
      </c>
      <c r="F42" s="18" t="s">
        <v>829</v>
      </c>
      <c r="G42" s="32" t="s">
        <v>9</v>
      </c>
      <c r="H42" s="32" t="s">
        <v>9</v>
      </c>
      <c r="I42" s="32" t="s">
        <v>9</v>
      </c>
      <c r="J42" s="32" t="s">
        <v>862</v>
      </c>
      <c r="K42" s="32" t="s">
        <v>863</v>
      </c>
      <c r="L42" s="25" t="str">
        <f t="shared" si="63"/>
        <v>Estrutural</v>
      </c>
      <c r="M42" s="25" t="str">
        <f t="shared" si="64"/>
        <v>Barras</v>
      </c>
      <c r="N42" s="25" t="str">
        <f t="shared" si="65"/>
        <v>Barras Montantes</v>
      </c>
      <c r="O42" s="25" t="str">
        <f t="shared" si="66"/>
        <v>Barra Montante</v>
      </c>
      <c r="P42" s="25" t="s">
        <v>836</v>
      </c>
      <c r="Q42" s="25" t="s">
        <v>837</v>
      </c>
      <c r="R42" s="61" t="s">
        <v>9</v>
      </c>
      <c r="S42" s="62" t="str">
        <f t="shared" si="67"/>
        <v>Estrutural</v>
      </c>
      <c r="T42" s="62" t="str">
        <f t="shared" si="68"/>
        <v>Barras</v>
      </c>
      <c r="U42" s="62" t="str">
        <f t="shared" si="69"/>
        <v>Barras Montantes</v>
      </c>
      <c r="V42" s="61" t="s">
        <v>734</v>
      </c>
      <c r="W42" s="30" t="str">
        <f t="shared" si="2"/>
        <v>k.babarr.42</v>
      </c>
      <c r="X42" s="55" t="s">
        <v>628</v>
      </c>
      <c r="Y42" s="55" t="s">
        <v>842</v>
      </c>
    </row>
    <row r="43" spans="1:25" ht="8.6" customHeight="1" x14ac:dyDescent="0.4">
      <c r="A43" s="24">
        <v>43</v>
      </c>
      <c r="B43" s="18" t="s">
        <v>76</v>
      </c>
      <c r="C43" s="18" t="s">
        <v>939</v>
      </c>
      <c r="D43" s="18" t="s">
        <v>684</v>
      </c>
      <c r="E43" s="18" t="s">
        <v>827</v>
      </c>
      <c r="F43" s="18" t="s">
        <v>828</v>
      </c>
      <c r="G43" s="32" t="s">
        <v>9</v>
      </c>
      <c r="H43" s="32" t="s">
        <v>9</v>
      </c>
      <c r="I43" s="32" t="s">
        <v>9</v>
      </c>
      <c r="J43" s="32" t="s">
        <v>862</v>
      </c>
      <c r="K43" s="32" t="s">
        <v>864</v>
      </c>
      <c r="L43" s="25" t="str">
        <f t="shared" si="63"/>
        <v>Estrutural</v>
      </c>
      <c r="M43" s="25" t="str">
        <f t="shared" si="64"/>
        <v>Barras</v>
      </c>
      <c r="N43" s="25" t="str">
        <f t="shared" si="65"/>
        <v>Barras Diagonais</v>
      </c>
      <c r="O43" s="25" t="str">
        <f t="shared" si="66"/>
        <v>Barra Diagonal</v>
      </c>
      <c r="P43" s="25" t="s">
        <v>835</v>
      </c>
      <c r="Q43" s="25" t="s">
        <v>838</v>
      </c>
      <c r="R43" s="61" t="s">
        <v>9</v>
      </c>
      <c r="S43" s="62" t="str">
        <f t="shared" si="67"/>
        <v>Estrutural</v>
      </c>
      <c r="T43" s="62" t="str">
        <f t="shared" si="68"/>
        <v>Barras</v>
      </c>
      <c r="U43" s="62" t="str">
        <f t="shared" si="69"/>
        <v>Barras Diagonais</v>
      </c>
      <c r="V43" s="61" t="s">
        <v>734</v>
      </c>
      <c r="W43" s="30" t="str">
        <f t="shared" si="2"/>
        <v>k.babarr.43</v>
      </c>
      <c r="X43" s="55" t="s">
        <v>628</v>
      </c>
      <c r="Y43" s="55" t="s">
        <v>825</v>
      </c>
    </row>
    <row r="44" spans="1:25" ht="8.6" customHeight="1" x14ac:dyDescent="0.4">
      <c r="A44" s="24">
        <v>44</v>
      </c>
      <c r="B44" s="18" t="s">
        <v>76</v>
      </c>
      <c r="C44" s="18" t="s">
        <v>939</v>
      </c>
      <c r="D44" s="18" t="s">
        <v>684</v>
      </c>
      <c r="E44" s="18" t="s">
        <v>830</v>
      </c>
      <c r="F44" s="18" t="s">
        <v>831</v>
      </c>
      <c r="G44" s="32" t="s">
        <v>9</v>
      </c>
      <c r="H44" s="32" t="s">
        <v>9</v>
      </c>
      <c r="I44" s="32" t="s">
        <v>9</v>
      </c>
      <c r="J44" s="32" t="s">
        <v>862</v>
      </c>
      <c r="K44" s="32" t="s">
        <v>865</v>
      </c>
      <c r="L44" s="25" t="str">
        <f t="shared" si="63"/>
        <v>Estrutural</v>
      </c>
      <c r="M44" s="25" t="str">
        <f t="shared" si="64"/>
        <v>Barras</v>
      </c>
      <c r="N44" s="25" t="str">
        <f t="shared" si="65"/>
        <v>Banzos</v>
      </c>
      <c r="O44" s="25" t="str">
        <f t="shared" si="66"/>
        <v>Banzo Superior</v>
      </c>
      <c r="P44" s="25" t="s">
        <v>833</v>
      </c>
      <c r="Q44" s="25" t="s">
        <v>839</v>
      </c>
      <c r="R44" s="61" t="s">
        <v>9</v>
      </c>
      <c r="S44" s="62" t="str">
        <f t="shared" si="67"/>
        <v>Estrutural</v>
      </c>
      <c r="T44" s="62" t="str">
        <f t="shared" si="68"/>
        <v>Barras</v>
      </c>
      <c r="U44" s="62" t="str">
        <f t="shared" si="69"/>
        <v>Banzos</v>
      </c>
      <c r="V44" s="61" t="s">
        <v>734</v>
      </c>
      <c r="W44" s="30" t="str">
        <f t="shared" si="2"/>
        <v>k.babanz.44</v>
      </c>
      <c r="X44" s="55" t="s">
        <v>628</v>
      </c>
      <c r="Y44" s="55" t="s">
        <v>841</v>
      </c>
    </row>
    <row r="45" spans="1:25" ht="8.6" customHeight="1" x14ac:dyDescent="0.4">
      <c r="A45" s="24">
        <v>45</v>
      </c>
      <c r="B45" s="18" t="s">
        <v>76</v>
      </c>
      <c r="C45" s="18" t="s">
        <v>939</v>
      </c>
      <c r="D45" s="18" t="s">
        <v>684</v>
      </c>
      <c r="E45" s="18" t="s">
        <v>830</v>
      </c>
      <c r="F45" s="18" t="s">
        <v>832</v>
      </c>
      <c r="G45" s="32" t="s">
        <v>9</v>
      </c>
      <c r="H45" s="32" t="s">
        <v>9</v>
      </c>
      <c r="I45" s="32" t="s">
        <v>9</v>
      </c>
      <c r="J45" s="32" t="s">
        <v>9</v>
      </c>
      <c r="K45" s="32" t="s">
        <v>866</v>
      </c>
      <c r="L45" s="25" t="str">
        <f t="shared" ref="L45" si="77">_xlfn.CONCAT(SUBSTITUTE(C45,"1.",""))</f>
        <v>Estrutural</v>
      </c>
      <c r="M45" s="25" t="str">
        <f t="shared" ref="M45" si="78">_xlfn.CONCAT(SUBSTITUTE(D45,"."," "))</f>
        <v>Barras</v>
      </c>
      <c r="N45" s="25" t="str">
        <f t="shared" ref="N45" si="79">_xlfn.CONCAT(SUBSTITUTE(E45,"."," "))</f>
        <v>Banzos</v>
      </c>
      <c r="O45" s="25" t="str">
        <f t="shared" ref="O45" si="80">_xlfn.CONCAT(SUBSTITUTE(F45,"."," "))</f>
        <v>Banzo Inferior</v>
      </c>
      <c r="P45" s="25" t="s">
        <v>834</v>
      </c>
      <c r="Q45" s="25" t="s">
        <v>840</v>
      </c>
      <c r="R45" s="61" t="s">
        <v>9</v>
      </c>
      <c r="S45" s="62" t="str">
        <f t="shared" ref="S45" si="81">SUBSTITUTE(C45, ".", " ")</f>
        <v>Estrutural</v>
      </c>
      <c r="T45" s="62" t="str">
        <f t="shared" ref="T45" si="82">SUBSTITUTE(D45, ".", " ")</f>
        <v>Barras</v>
      </c>
      <c r="U45" s="62" t="str">
        <f t="shared" ref="U45" si="83">SUBSTITUTE(E45, ".", " ")</f>
        <v>Banzos</v>
      </c>
      <c r="V45" s="61" t="s">
        <v>734</v>
      </c>
      <c r="W45" s="30" t="str">
        <f t="shared" si="2"/>
        <v>k.babanz.45</v>
      </c>
      <c r="X45" s="55" t="s">
        <v>628</v>
      </c>
      <c r="Y45" s="55" t="s">
        <v>841</v>
      </c>
    </row>
    <row r="46" spans="1:25" ht="8.6" customHeight="1" x14ac:dyDescent="0.4">
      <c r="A46" s="24">
        <v>46</v>
      </c>
      <c r="B46" s="18" t="s">
        <v>76</v>
      </c>
      <c r="C46" s="18" t="s">
        <v>939</v>
      </c>
      <c r="D46" s="18" t="s">
        <v>857</v>
      </c>
      <c r="E46" s="18" t="s">
        <v>858</v>
      </c>
      <c r="F46" s="18" t="s">
        <v>876</v>
      </c>
      <c r="G46" s="32" t="s">
        <v>9</v>
      </c>
      <c r="H46" s="32" t="s">
        <v>9</v>
      </c>
      <c r="I46" s="32" t="s">
        <v>9</v>
      </c>
      <c r="J46" s="32" t="s">
        <v>9</v>
      </c>
      <c r="K46" s="32" t="s">
        <v>9</v>
      </c>
      <c r="L46" s="25" t="str">
        <f t="shared" ref="L46:L51" si="84">_xlfn.CONCAT(SUBSTITUTE(C46,"1.",""))</f>
        <v>Estrutural</v>
      </c>
      <c r="M46" s="25" t="str">
        <f t="shared" ref="M46:M51" si="85">_xlfn.CONCAT(SUBSTITUTE(D46,"."," "))</f>
        <v>ContraVentamentos</v>
      </c>
      <c r="N46" s="25" t="str">
        <f t="shared" ref="N46:N51" si="86">_xlfn.CONCAT(SUBSTITUTE(E46,"."," "))</f>
        <v>ContraVentamentos Horizontais</v>
      </c>
      <c r="O46" s="25" t="str">
        <f t="shared" ref="O46:O51" si="87">_xlfn.CONCAT(SUBSTITUTE(F46,"."," "))</f>
        <v>ContraVentamento Horizontal Diagonal</v>
      </c>
      <c r="P46" s="25" t="s">
        <v>883</v>
      </c>
      <c r="Q46" s="25" t="s">
        <v>874</v>
      </c>
      <c r="R46" s="61" t="s">
        <v>9</v>
      </c>
      <c r="S46" s="62" t="str">
        <f t="shared" ref="S46:S51" si="88">SUBSTITUTE(C46, ".", " ")</f>
        <v>Estrutural</v>
      </c>
      <c r="T46" s="62" t="str">
        <f t="shared" ref="T46:T51" si="89">SUBSTITUTE(D46, ".", " ")</f>
        <v>ContraVentamentos</v>
      </c>
      <c r="U46" s="62" t="str">
        <f t="shared" ref="U46:U51" si="90">SUBSTITUTE(E46, ".", " ")</f>
        <v>ContraVentamentos Horizontais</v>
      </c>
      <c r="V46" s="61" t="s">
        <v>734</v>
      </c>
      <c r="W46" s="30" t="str">
        <f t="shared" si="2"/>
        <v>k.cocont.46</v>
      </c>
      <c r="X46" s="55" t="s">
        <v>976</v>
      </c>
      <c r="Y46" s="55" t="s">
        <v>825</v>
      </c>
    </row>
    <row r="47" spans="1:25" ht="8.6" customHeight="1" x14ac:dyDescent="0.4">
      <c r="A47" s="24">
        <v>47</v>
      </c>
      <c r="B47" s="18" t="s">
        <v>76</v>
      </c>
      <c r="C47" s="18" t="s">
        <v>939</v>
      </c>
      <c r="D47" s="18" t="s">
        <v>857</v>
      </c>
      <c r="E47" s="18" t="s">
        <v>858</v>
      </c>
      <c r="F47" s="18" t="s">
        <v>851</v>
      </c>
      <c r="G47" s="32" t="s">
        <v>9</v>
      </c>
      <c r="H47" s="32" t="s">
        <v>9</v>
      </c>
      <c r="I47" s="32" t="s">
        <v>9</v>
      </c>
      <c r="J47" s="32" t="s">
        <v>9</v>
      </c>
      <c r="K47" s="32" t="s">
        <v>9</v>
      </c>
      <c r="L47" s="25" t="str">
        <f t="shared" si="84"/>
        <v>Estrutural</v>
      </c>
      <c r="M47" s="25" t="str">
        <f t="shared" si="85"/>
        <v>ContraVentamentos</v>
      </c>
      <c r="N47" s="25" t="str">
        <f t="shared" si="86"/>
        <v>ContraVentamentos Horizontais</v>
      </c>
      <c r="O47" s="25" t="str">
        <f t="shared" si="87"/>
        <v>ContraVentamento Horizontal X</v>
      </c>
      <c r="P47" s="25" t="s">
        <v>884</v>
      </c>
      <c r="Q47" s="25" t="s">
        <v>897</v>
      </c>
      <c r="R47" s="61" t="s">
        <v>9</v>
      </c>
      <c r="S47" s="62" t="str">
        <f t="shared" si="88"/>
        <v>Estrutural</v>
      </c>
      <c r="T47" s="62" t="str">
        <f t="shared" si="89"/>
        <v>ContraVentamentos</v>
      </c>
      <c r="U47" s="62" t="str">
        <f t="shared" si="90"/>
        <v>ContraVentamentos Horizontais</v>
      </c>
      <c r="V47" s="61" t="s">
        <v>734</v>
      </c>
      <c r="W47" s="30" t="str">
        <f t="shared" si="2"/>
        <v>k.cocont.47</v>
      </c>
      <c r="X47" s="55" t="s">
        <v>976</v>
      </c>
      <c r="Y47" s="55" t="s">
        <v>825</v>
      </c>
    </row>
    <row r="48" spans="1:25" ht="8.6" customHeight="1" x14ac:dyDescent="0.4">
      <c r="A48" s="24">
        <v>48</v>
      </c>
      <c r="B48" s="18" t="s">
        <v>76</v>
      </c>
      <c r="C48" s="18" t="s">
        <v>939</v>
      </c>
      <c r="D48" s="18" t="s">
        <v>857</v>
      </c>
      <c r="E48" s="18" t="s">
        <v>858</v>
      </c>
      <c r="F48" s="18" t="s">
        <v>869</v>
      </c>
      <c r="G48" s="32" t="s">
        <v>9</v>
      </c>
      <c r="H48" s="32" t="s">
        <v>9</v>
      </c>
      <c r="I48" s="32" t="s">
        <v>9</v>
      </c>
      <c r="J48" s="32" t="s">
        <v>9</v>
      </c>
      <c r="K48" s="32" t="s">
        <v>9</v>
      </c>
      <c r="L48" s="25" t="str">
        <f t="shared" si="84"/>
        <v>Estrutural</v>
      </c>
      <c r="M48" s="25" t="str">
        <f t="shared" si="85"/>
        <v>ContraVentamentos</v>
      </c>
      <c r="N48" s="25" t="str">
        <f t="shared" si="86"/>
        <v>ContraVentamentos Horizontais</v>
      </c>
      <c r="O48" s="25" t="str">
        <f t="shared" si="87"/>
        <v>ContraVentamento Horizontal K</v>
      </c>
      <c r="P48" s="25" t="s">
        <v>882</v>
      </c>
      <c r="Q48" s="25" t="s">
        <v>890</v>
      </c>
      <c r="R48" s="61" t="s">
        <v>9</v>
      </c>
      <c r="S48" s="62" t="str">
        <f t="shared" si="88"/>
        <v>Estrutural</v>
      </c>
      <c r="T48" s="62" t="str">
        <f t="shared" si="89"/>
        <v>ContraVentamentos</v>
      </c>
      <c r="U48" s="62" t="str">
        <f t="shared" si="90"/>
        <v>ContraVentamentos Horizontais</v>
      </c>
      <c r="V48" s="61" t="s">
        <v>734</v>
      </c>
      <c r="W48" s="30" t="str">
        <f t="shared" si="2"/>
        <v>k.cocont.48</v>
      </c>
      <c r="X48" s="55" t="s">
        <v>976</v>
      </c>
      <c r="Y48" s="55" t="s">
        <v>825</v>
      </c>
    </row>
    <row r="49" spans="1:25" ht="8.6" customHeight="1" x14ac:dyDescent="0.4">
      <c r="A49" s="24">
        <v>49</v>
      </c>
      <c r="B49" s="18" t="s">
        <v>76</v>
      </c>
      <c r="C49" s="18" t="s">
        <v>939</v>
      </c>
      <c r="D49" s="18" t="s">
        <v>857</v>
      </c>
      <c r="E49" s="18" t="s">
        <v>858</v>
      </c>
      <c r="F49" s="18" t="s">
        <v>870</v>
      </c>
      <c r="G49" s="32" t="s">
        <v>9</v>
      </c>
      <c r="H49" s="32" t="s">
        <v>9</v>
      </c>
      <c r="I49" s="32" t="s">
        <v>9</v>
      </c>
      <c r="J49" s="32" t="s">
        <v>9</v>
      </c>
      <c r="K49" s="32" t="s">
        <v>9</v>
      </c>
      <c r="L49" s="25" t="str">
        <f t="shared" si="84"/>
        <v>Estrutural</v>
      </c>
      <c r="M49" s="25" t="str">
        <f t="shared" si="85"/>
        <v>ContraVentamentos</v>
      </c>
      <c r="N49" s="25" t="str">
        <f t="shared" si="86"/>
        <v>ContraVentamentos Horizontais</v>
      </c>
      <c r="O49" s="25" t="str">
        <f t="shared" si="87"/>
        <v>ContraVentamento Horizontal V</v>
      </c>
      <c r="P49" s="25" t="s">
        <v>881</v>
      </c>
      <c r="Q49" s="25" t="s">
        <v>891</v>
      </c>
      <c r="R49" s="61" t="s">
        <v>9</v>
      </c>
      <c r="S49" s="62" t="str">
        <f t="shared" si="88"/>
        <v>Estrutural</v>
      </c>
      <c r="T49" s="62" t="str">
        <f t="shared" si="89"/>
        <v>ContraVentamentos</v>
      </c>
      <c r="U49" s="62" t="str">
        <f t="shared" si="90"/>
        <v>ContraVentamentos Horizontais</v>
      </c>
      <c r="V49" s="61" t="s">
        <v>734</v>
      </c>
      <c r="W49" s="30" t="str">
        <f t="shared" si="2"/>
        <v>k.cocont.49</v>
      </c>
      <c r="X49" s="55" t="s">
        <v>976</v>
      </c>
      <c r="Y49" s="55" t="s">
        <v>825</v>
      </c>
    </row>
    <row r="50" spans="1:25" ht="8.6" customHeight="1" x14ac:dyDescent="0.4">
      <c r="A50" s="24">
        <v>50</v>
      </c>
      <c r="B50" s="18" t="s">
        <v>76</v>
      </c>
      <c r="C50" s="18" t="s">
        <v>939</v>
      </c>
      <c r="D50" s="18" t="s">
        <v>857</v>
      </c>
      <c r="E50" s="18" t="s">
        <v>858</v>
      </c>
      <c r="F50" s="18" t="s">
        <v>871</v>
      </c>
      <c r="G50" s="32" t="s">
        <v>9</v>
      </c>
      <c r="H50" s="32" t="s">
        <v>9</v>
      </c>
      <c r="I50" s="32" t="s">
        <v>9</v>
      </c>
      <c r="J50" s="32" t="s">
        <v>9</v>
      </c>
      <c r="K50" s="32" t="s">
        <v>9</v>
      </c>
      <c r="L50" s="25" t="str">
        <f t="shared" ref="L50" si="91">_xlfn.CONCAT(SUBSTITUTE(C50,"1.",""))</f>
        <v>Estrutural</v>
      </c>
      <c r="M50" s="25" t="str">
        <f t="shared" ref="M50" si="92">_xlfn.CONCAT(SUBSTITUTE(D50,"."," "))</f>
        <v>ContraVentamentos</v>
      </c>
      <c r="N50" s="25" t="str">
        <f t="shared" ref="N50" si="93">_xlfn.CONCAT(SUBSTITUTE(E50,"."," "))</f>
        <v>ContraVentamentos Horizontais</v>
      </c>
      <c r="O50" s="25" t="str">
        <f t="shared" ref="O50" si="94">_xlfn.CONCAT(SUBSTITUTE(F50,"."," "))</f>
        <v>ContraVentamento Horizontal VI</v>
      </c>
      <c r="P50" s="25" t="s">
        <v>880</v>
      </c>
      <c r="Q50" s="25" t="s">
        <v>892</v>
      </c>
      <c r="R50" s="61" t="s">
        <v>9</v>
      </c>
      <c r="S50" s="62" t="str">
        <f t="shared" ref="S50" si="95">SUBSTITUTE(C50, ".", " ")</f>
        <v>Estrutural</v>
      </c>
      <c r="T50" s="62" t="str">
        <f t="shared" ref="T50" si="96">SUBSTITUTE(D50, ".", " ")</f>
        <v>ContraVentamentos</v>
      </c>
      <c r="U50" s="62" t="str">
        <f t="shared" ref="U50" si="97">SUBSTITUTE(E50, ".", " ")</f>
        <v>ContraVentamentos Horizontais</v>
      </c>
      <c r="V50" s="61" t="s">
        <v>734</v>
      </c>
      <c r="W50" s="30" t="str">
        <f t="shared" si="2"/>
        <v>k.cocont.50</v>
      </c>
      <c r="X50" s="55" t="s">
        <v>976</v>
      </c>
      <c r="Y50" s="55" t="s">
        <v>825</v>
      </c>
    </row>
    <row r="51" spans="1:25" ht="8.6" customHeight="1" x14ac:dyDescent="0.4">
      <c r="A51" s="24">
        <v>51</v>
      </c>
      <c r="B51" s="18" t="s">
        <v>76</v>
      </c>
      <c r="C51" s="18" t="s">
        <v>939</v>
      </c>
      <c r="D51" s="18" t="s">
        <v>857</v>
      </c>
      <c r="E51" s="18" t="s">
        <v>858</v>
      </c>
      <c r="F51" s="18" t="s">
        <v>877</v>
      </c>
      <c r="G51" s="32" t="s">
        <v>9</v>
      </c>
      <c r="H51" s="32" t="s">
        <v>9</v>
      </c>
      <c r="I51" s="32" t="s">
        <v>9</v>
      </c>
      <c r="J51" s="32" t="s">
        <v>9</v>
      </c>
      <c r="K51" s="32" t="s">
        <v>9</v>
      </c>
      <c r="L51" s="25" t="str">
        <f t="shared" si="84"/>
        <v>Estrutural</v>
      </c>
      <c r="M51" s="25" t="str">
        <f t="shared" si="85"/>
        <v>ContraVentamentos</v>
      </c>
      <c r="N51" s="25" t="str">
        <f t="shared" si="86"/>
        <v>ContraVentamentos Horizontais</v>
      </c>
      <c r="O51" s="25" t="str">
        <f t="shared" si="87"/>
        <v>ContraVentamento Horizontal Delta</v>
      </c>
      <c r="P51" s="25" t="s">
        <v>879</v>
      </c>
      <c r="Q51" s="25" t="s">
        <v>893</v>
      </c>
      <c r="R51" s="61" t="s">
        <v>9</v>
      </c>
      <c r="S51" s="62" t="str">
        <f t="shared" si="88"/>
        <v>Estrutural</v>
      </c>
      <c r="T51" s="62" t="str">
        <f t="shared" si="89"/>
        <v>ContraVentamentos</v>
      </c>
      <c r="U51" s="62" t="str">
        <f t="shared" si="90"/>
        <v>ContraVentamentos Horizontais</v>
      </c>
      <c r="V51" s="61" t="s">
        <v>734</v>
      </c>
      <c r="W51" s="30" t="str">
        <f t="shared" si="2"/>
        <v>k.cocont.51</v>
      </c>
      <c r="X51" s="55" t="s">
        <v>976</v>
      </c>
      <c r="Y51" s="55" t="s">
        <v>825</v>
      </c>
    </row>
    <row r="52" spans="1:25" ht="8.6" customHeight="1" x14ac:dyDescent="0.4">
      <c r="A52" s="24">
        <v>52</v>
      </c>
      <c r="B52" s="18" t="s">
        <v>76</v>
      </c>
      <c r="C52" s="18" t="s">
        <v>939</v>
      </c>
      <c r="D52" s="18" t="s">
        <v>857</v>
      </c>
      <c r="E52" s="18" t="s">
        <v>859</v>
      </c>
      <c r="F52" s="18" t="s">
        <v>852</v>
      </c>
      <c r="G52" s="32" t="s">
        <v>9</v>
      </c>
      <c r="H52" s="32" t="s">
        <v>9</v>
      </c>
      <c r="I52" s="32" t="s">
        <v>9</v>
      </c>
      <c r="J52" s="32" t="s">
        <v>9</v>
      </c>
      <c r="K52" s="32" t="s">
        <v>9</v>
      </c>
      <c r="L52" s="25" t="str">
        <f t="shared" ref="L52" si="98">_xlfn.CONCAT(SUBSTITUTE(C52,"1.",""))</f>
        <v>Estrutural</v>
      </c>
      <c r="M52" s="25" t="str">
        <f t="shared" ref="M52" si="99">_xlfn.CONCAT(SUBSTITUTE(D52,"."," "))</f>
        <v>ContraVentamentos</v>
      </c>
      <c r="N52" s="25" t="str">
        <f t="shared" ref="N52" si="100">_xlfn.CONCAT(SUBSTITUTE(E52,"."," "))</f>
        <v>ContraVentamentos Verticais</v>
      </c>
      <c r="O52" s="25" t="str">
        <f t="shared" ref="O52" si="101">_xlfn.CONCAT(SUBSTITUTE(F52,"."," "))</f>
        <v>ContraVentamento Vertical</v>
      </c>
      <c r="P52" s="25" t="s">
        <v>885</v>
      </c>
      <c r="Q52" s="25" t="s">
        <v>875</v>
      </c>
      <c r="R52" s="61" t="s">
        <v>9</v>
      </c>
      <c r="S52" s="62" t="str">
        <f t="shared" ref="S52" si="102">SUBSTITUTE(C52, ".", " ")</f>
        <v>Estrutural</v>
      </c>
      <c r="T52" s="62" t="str">
        <f t="shared" ref="T52" si="103">SUBSTITUTE(D52, ".", " ")</f>
        <v>ContraVentamentos</v>
      </c>
      <c r="U52" s="62" t="str">
        <f t="shared" ref="U52" si="104">SUBSTITUTE(E52, ".", " ")</f>
        <v>ContraVentamentos Verticais</v>
      </c>
      <c r="V52" s="61" t="s">
        <v>734</v>
      </c>
      <c r="W52" s="30" t="str">
        <f t="shared" si="2"/>
        <v>k.cocont.52</v>
      </c>
      <c r="X52" s="55" t="s">
        <v>843</v>
      </c>
      <c r="Y52" s="55" t="s">
        <v>825</v>
      </c>
    </row>
    <row r="53" spans="1:25" ht="8.6" customHeight="1" x14ac:dyDescent="0.4">
      <c r="A53" s="24">
        <v>53</v>
      </c>
      <c r="B53" s="18" t="s">
        <v>76</v>
      </c>
      <c r="C53" s="18" t="s">
        <v>939</v>
      </c>
      <c r="D53" s="18" t="s">
        <v>857</v>
      </c>
      <c r="E53" s="18" t="s">
        <v>859</v>
      </c>
      <c r="F53" s="18" t="s">
        <v>853</v>
      </c>
      <c r="G53" s="32" t="s">
        <v>9</v>
      </c>
      <c r="H53" s="32" t="s">
        <v>9</v>
      </c>
      <c r="I53" s="32" t="s">
        <v>9</v>
      </c>
      <c r="J53" s="32" t="s">
        <v>9</v>
      </c>
      <c r="K53" s="32" t="s">
        <v>9</v>
      </c>
      <c r="L53" s="25" t="str">
        <f t="shared" ref="L53:L58" si="105">_xlfn.CONCAT(SUBSTITUTE(C53,"1.",""))</f>
        <v>Estrutural</v>
      </c>
      <c r="M53" s="25" t="str">
        <f t="shared" ref="M53:M58" si="106">_xlfn.CONCAT(SUBSTITUTE(D53,"."," "))</f>
        <v>ContraVentamentos</v>
      </c>
      <c r="N53" s="25" t="str">
        <f t="shared" ref="N53:N58" si="107">_xlfn.CONCAT(SUBSTITUTE(E53,"."," "))</f>
        <v>ContraVentamentos Verticais</v>
      </c>
      <c r="O53" s="25" t="str">
        <f t="shared" ref="O53:O58" si="108">_xlfn.CONCAT(SUBSTITUTE(F53,"."," "))</f>
        <v>ContraVentamento Vertical X</v>
      </c>
      <c r="P53" s="25" t="s">
        <v>886</v>
      </c>
      <c r="Q53" s="25" t="s">
        <v>898</v>
      </c>
      <c r="R53" s="61" t="s">
        <v>9</v>
      </c>
      <c r="S53" s="62" t="str">
        <f t="shared" ref="S53:S58" si="109">SUBSTITUTE(C53, ".", " ")</f>
        <v>Estrutural</v>
      </c>
      <c r="T53" s="62" t="str">
        <f t="shared" ref="T53:T58" si="110">SUBSTITUTE(D53, ".", " ")</f>
        <v>ContraVentamentos</v>
      </c>
      <c r="U53" s="62" t="str">
        <f t="shared" ref="U53:U58" si="111">SUBSTITUTE(E53, ".", " ")</f>
        <v>ContraVentamentos Verticais</v>
      </c>
      <c r="V53" s="61" t="s">
        <v>734</v>
      </c>
      <c r="W53" s="30" t="str">
        <f t="shared" si="2"/>
        <v>k.cocont.53</v>
      </c>
      <c r="X53" s="55" t="s">
        <v>843</v>
      </c>
      <c r="Y53" s="55" t="s">
        <v>825</v>
      </c>
    </row>
    <row r="54" spans="1:25" ht="8.6" customHeight="1" x14ac:dyDescent="0.4">
      <c r="A54" s="24">
        <v>54</v>
      </c>
      <c r="B54" s="18" t="s">
        <v>76</v>
      </c>
      <c r="C54" s="18" t="s">
        <v>939</v>
      </c>
      <c r="D54" s="18" t="s">
        <v>857</v>
      </c>
      <c r="E54" s="18" t="s">
        <v>859</v>
      </c>
      <c r="F54" s="18" t="s">
        <v>854</v>
      </c>
      <c r="G54" s="32" t="s">
        <v>9</v>
      </c>
      <c r="H54" s="32" t="s">
        <v>9</v>
      </c>
      <c r="I54" s="32" t="s">
        <v>9</v>
      </c>
      <c r="J54" s="32" t="s">
        <v>9</v>
      </c>
      <c r="K54" s="32" t="s">
        <v>9</v>
      </c>
      <c r="L54" s="25" t="str">
        <f t="shared" si="105"/>
        <v>Estrutural</v>
      </c>
      <c r="M54" s="25" t="str">
        <f t="shared" si="106"/>
        <v>ContraVentamentos</v>
      </c>
      <c r="N54" s="25" t="str">
        <f t="shared" si="107"/>
        <v>ContraVentamentos Verticais</v>
      </c>
      <c r="O54" s="25" t="str">
        <f t="shared" si="108"/>
        <v>ContraVentamento Vertical K</v>
      </c>
      <c r="P54" s="25" t="s">
        <v>887</v>
      </c>
      <c r="Q54" s="25" t="s">
        <v>894</v>
      </c>
      <c r="R54" s="61" t="s">
        <v>9</v>
      </c>
      <c r="S54" s="62" t="str">
        <f t="shared" si="109"/>
        <v>Estrutural</v>
      </c>
      <c r="T54" s="62" t="str">
        <f t="shared" si="110"/>
        <v>ContraVentamentos</v>
      </c>
      <c r="U54" s="62" t="str">
        <f t="shared" si="111"/>
        <v>ContraVentamentos Verticais</v>
      </c>
      <c r="V54" s="61" t="s">
        <v>734</v>
      </c>
      <c r="W54" s="30" t="str">
        <f t="shared" si="2"/>
        <v>k.cocont.54</v>
      </c>
      <c r="X54" s="55" t="s">
        <v>843</v>
      </c>
      <c r="Y54" s="55" t="s">
        <v>825</v>
      </c>
    </row>
    <row r="55" spans="1:25" ht="8.6" customHeight="1" x14ac:dyDescent="0.4">
      <c r="A55" s="24">
        <v>55</v>
      </c>
      <c r="B55" s="18" t="s">
        <v>76</v>
      </c>
      <c r="C55" s="18" t="s">
        <v>939</v>
      </c>
      <c r="D55" s="18" t="s">
        <v>857</v>
      </c>
      <c r="E55" s="18" t="s">
        <v>859</v>
      </c>
      <c r="F55" s="18" t="s">
        <v>855</v>
      </c>
      <c r="G55" s="32" t="s">
        <v>9</v>
      </c>
      <c r="H55" s="32" t="s">
        <v>9</v>
      </c>
      <c r="I55" s="32" t="s">
        <v>9</v>
      </c>
      <c r="J55" s="32" t="s">
        <v>9</v>
      </c>
      <c r="K55" s="32" t="s">
        <v>9</v>
      </c>
      <c r="L55" s="25" t="str">
        <f t="shared" ref="L55:L57" si="112">_xlfn.CONCAT(SUBSTITUTE(C55,"1.",""))</f>
        <v>Estrutural</v>
      </c>
      <c r="M55" s="25" t="str">
        <f t="shared" ref="M55:M57" si="113">_xlfn.CONCAT(SUBSTITUTE(D55,"."," "))</f>
        <v>ContraVentamentos</v>
      </c>
      <c r="N55" s="25" t="str">
        <f t="shared" ref="N55:N57" si="114">_xlfn.CONCAT(SUBSTITUTE(E55,"."," "))</f>
        <v>ContraVentamentos Verticais</v>
      </c>
      <c r="O55" s="25" t="str">
        <f t="shared" ref="O55:O57" si="115">_xlfn.CONCAT(SUBSTITUTE(F55,"."," "))</f>
        <v>ContraVentamento Vertical V</v>
      </c>
      <c r="P55" s="25" t="s">
        <v>888</v>
      </c>
      <c r="Q55" s="25" t="s">
        <v>895</v>
      </c>
      <c r="R55" s="61" t="s">
        <v>9</v>
      </c>
      <c r="S55" s="62" t="str">
        <f t="shared" ref="S55:S57" si="116">SUBSTITUTE(C55, ".", " ")</f>
        <v>Estrutural</v>
      </c>
      <c r="T55" s="62" t="str">
        <f t="shared" ref="T55:T57" si="117">SUBSTITUTE(D55, ".", " ")</f>
        <v>ContraVentamentos</v>
      </c>
      <c r="U55" s="62" t="str">
        <f t="shared" ref="U55:U57" si="118">SUBSTITUTE(E55, ".", " ")</f>
        <v>ContraVentamentos Verticais</v>
      </c>
      <c r="V55" s="61" t="s">
        <v>734</v>
      </c>
      <c r="W55" s="30" t="str">
        <f t="shared" si="2"/>
        <v>k.cocont.55</v>
      </c>
      <c r="X55" s="55" t="s">
        <v>843</v>
      </c>
      <c r="Y55" s="55" t="s">
        <v>825</v>
      </c>
    </row>
    <row r="56" spans="1:25" ht="8.6" customHeight="1" x14ac:dyDescent="0.4">
      <c r="A56" s="24">
        <v>56</v>
      </c>
      <c r="B56" s="18" t="s">
        <v>76</v>
      </c>
      <c r="C56" s="18" t="s">
        <v>939</v>
      </c>
      <c r="D56" s="18" t="s">
        <v>857</v>
      </c>
      <c r="E56" s="18" t="s">
        <v>859</v>
      </c>
      <c r="F56" s="18" t="s">
        <v>860</v>
      </c>
      <c r="G56" s="32" t="s">
        <v>9</v>
      </c>
      <c r="H56" s="32" t="s">
        <v>9</v>
      </c>
      <c r="I56" s="32" t="s">
        <v>9</v>
      </c>
      <c r="J56" s="32" t="s">
        <v>9</v>
      </c>
      <c r="K56" s="32" t="s">
        <v>9</v>
      </c>
      <c r="L56" s="25" t="str">
        <f t="shared" ref="L56" si="119">_xlfn.CONCAT(SUBSTITUTE(C56,"1.",""))</f>
        <v>Estrutural</v>
      </c>
      <c r="M56" s="25" t="str">
        <f t="shared" ref="M56" si="120">_xlfn.CONCAT(SUBSTITUTE(D56,"."," "))</f>
        <v>ContraVentamentos</v>
      </c>
      <c r="N56" s="25" t="str">
        <f t="shared" ref="N56" si="121">_xlfn.CONCAT(SUBSTITUTE(E56,"."," "))</f>
        <v>ContraVentamentos Verticais</v>
      </c>
      <c r="O56" s="25" t="str">
        <f t="shared" ref="O56" si="122">_xlfn.CONCAT(SUBSTITUTE(F56,"."," "))</f>
        <v>ContraVentamento Vertical VI</v>
      </c>
      <c r="P56" s="25" t="s">
        <v>889</v>
      </c>
      <c r="Q56" s="25" t="s">
        <v>896</v>
      </c>
      <c r="R56" s="61" t="s">
        <v>9</v>
      </c>
      <c r="S56" s="62" t="str">
        <f t="shared" ref="S56" si="123">SUBSTITUTE(C56, ".", " ")</f>
        <v>Estrutural</v>
      </c>
      <c r="T56" s="62" t="str">
        <f t="shared" ref="T56" si="124">SUBSTITUTE(D56, ".", " ")</f>
        <v>ContraVentamentos</v>
      </c>
      <c r="U56" s="62" t="str">
        <f t="shared" ref="U56" si="125">SUBSTITUTE(E56, ".", " ")</f>
        <v>ContraVentamentos Verticais</v>
      </c>
      <c r="V56" s="61" t="s">
        <v>734</v>
      </c>
      <c r="W56" s="30" t="str">
        <f t="shared" si="2"/>
        <v>k.cocont.56</v>
      </c>
      <c r="X56" s="55" t="s">
        <v>843</v>
      </c>
      <c r="Y56" s="55" t="s">
        <v>825</v>
      </c>
    </row>
    <row r="57" spans="1:25" ht="8.6" customHeight="1" x14ac:dyDescent="0.4">
      <c r="A57" s="24">
        <v>57</v>
      </c>
      <c r="B57" s="18" t="s">
        <v>76</v>
      </c>
      <c r="C57" s="18" t="s">
        <v>939</v>
      </c>
      <c r="D57" s="18" t="s">
        <v>857</v>
      </c>
      <c r="E57" s="18" t="s">
        <v>859</v>
      </c>
      <c r="F57" s="18" t="s">
        <v>878</v>
      </c>
      <c r="G57" s="32" t="s">
        <v>9</v>
      </c>
      <c r="H57" s="32" t="s">
        <v>9</v>
      </c>
      <c r="I57" s="32" t="s">
        <v>9</v>
      </c>
      <c r="J57" s="32" t="s">
        <v>9</v>
      </c>
      <c r="K57" s="32" t="s">
        <v>9</v>
      </c>
      <c r="L57" s="25" t="str">
        <f t="shared" si="112"/>
        <v>Estrutural</v>
      </c>
      <c r="M57" s="25" t="str">
        <f t="shared" si="113"/>
        <v>ContraVentamentos</v>
      </c>
      <c r="N57" s="25" t="str">
        <f t="shared" si="114"/>
        <v>ContraVentamentos Verticais</v>
      </c>
      <c r="O57" s="25" t="str">
        <f t="shared" si="115"/>
        <v>ContraVentamento Vertical Delta</v>
      </c>
      <c r="P57" s="25" t="s">
        <v>879</v>
      </c>
      <c r="Q57" s="25" t="s">
        <v>893</v>
      </c>
      <c r="R57" s="61" t="s">
        <v>9</v>
      </c>
      <c r="S57" s="62" t="str">
        <f t="shared" si="116"/>
        <v>Estrutural</v>
      </c>
      <c r="T57" s="62" t="str">
        <f t="shared" si="117"/>
        <v>ContraVentamentos</v>
      </c>
      <c r="U57" s="62" t="str">
        <f t="shared" si="118"/>
        <v>ContraVentamentos Verticais</v>
      </c>
      <c r="V57" s="61" t="s">
        <v>734</v>
      </c>
      <c r="W57" s="30" t="str">
        <f t="shared" si="2"/>
        <v>k.cocont.57</v>
      </c>
      <c r="X57" s="55" t="s">
        <v>843</v>
      </c>
      <c r="Y57" s="55" t="s">
        <v>825</v>
      </c>
    </row>
    <row r="58" spans="1:25" ht="8.6" customHeight="1" x14ac:dyDescent="0.4">
      <c r="A58" s="24">
        <v>58</v>
      </c>
      <c r="B58" s="18" t="s">
        <v>76</v>
      </c>
      <c r="C58" s="18" t="s">
        <v>939</v>
      </c>
      <c r="D58" s="18" t="s">
        <v>857</v>
      </c>
      <c r="E58" s="18" t="s">
        <v>867</v>
      </c>
      <c r="F58" s="18" t="s">
        <v>868</v>
      </c>
      <c r="G58" s="32" t="s">
        <v>9</v>
      </c>
      <c r="H58" s="32" t="s">
        <v>9</v>
      </c>
      <c r="I58" s="32" t="s">
        <v>9</v>
      </c>
      <c r="J58" s="32" t="s">
        <v>9</v>
      </c>
      <c r="K58" s="32" t="s">
        <v>9</v>
      </c>
      <c r="L58" s="25" t="str">
        <f t="shared" si="105"/>
        <v>Estrutural</v>
      </c>
      <c r="M58" s="25" t="str">
        <f t="shared" si="106"/>
        <v>ContraVentamentos</v>
      </c>
      <c r="N58" s="25" t="str">
        <f t="shared" si="107"/>
        <v>ContraVentamentos Cabos</v>
      </c>
      <c r="O58" s="25" t="str">
        <f t="shared" si="108"/>
        <v>ContraVentamento Cabo</v>
      </c>
      <c r="P58" s="25" t="s">
        <v>873</v>
      </c>
      <c r="Q58" s="25" t="s">
        <v>872</v>
      </c>
      <c r="R58" s="61" t="s">
        <v>9</v>
      </c>
      <c r="S58" s="62" t="str">
        <f t="shared" si="109"/>
        <v>Estrutural</v>
      </c>
      <c r="T58" s="62" t="str">
        <f t="shared" si="110"/>
        <v>ContraVentamentos</v>
      </c>
      <c r="U58" s="62" t="str">
        <f t="shared" si="111"/>
        <v>ContraVentamentos Cabos</v>
      </c>
      <c r="V58" s="61" t="s">
        <v>734</v>
      </c>
      <c r="W58" s="30" t="str">
        <f t="shared" si="2"/>
        <v>k.cocont.58</v>
      </c>
      <c r="X58" s="55" t="s">
        <v>624</v>
      </c>
      <c r="Y58" s="55" t="s">
        <v>825</v>
      </c>
    </row>
    <row r="59" spans="1:25" ht="8.6" customHeight="1" x14ac:dyDescent="0.4">
      <c r="A59" s="24">
        <v>59</v>
      </c>
      <c r="B59" s="18" t="s">
        <v>76</v>
      </c>
      <c r="C59" s="18" t="s">
        <v>939</v>
      </c>
      <c r="D59" s="18" t="s">
        <v>685</v>
      </c>
      <c r="E59" s="18" t="s">
        <v>701</v>
      </c>
      <c r="F59" s="18" t="s">
        <v>693</v>
      </c>
      <c r="G59" s="32" t="s">
        <v>9</v>
      </c>
      <c r="H59" s="32" t="s">
        <v>9</v>
      </c>
      <c r="I59" s="32" t="s">
        <v>9</v>
      </c>
      <c r="J59" s="32" t="s">
        <v>9</v>
      </c>
      <c r="K59" s="32" t="s">
        <v>9</v>
      </c>
      <c r="L59" s="25" t="str">
        <f t="shared" ref="L59:L63" si="126">_xlfn.CONCAT(SUBSTITUTE(C59,"1.",""))</f>
        <v>Estrutural</v>
      </c>
      <c r="M59" s="25" t="str">
        <f t="shared" ref="M59:M63" si="127">_xlfn.CONCAT(SUBSTITUTE(D59,"."," "))</f>
        <v>Treliçados</v>
      </c>
      <c r="N59" s="25" t="str">
        <f t="shared" ref="N59:N63" si="128">_xlfn.CONCAT(SUBSTITUTE(E59,"."," "))</f>
        <v>Treliças Planas</v>
      </c>
      <c r="O59" s="25" t="str">
        <f t="shared" ref="O59:O62" si="129">_xlfn.CONCAT(SUBSTITUTE(F59,"."," "))</f>
        <v>Treliça Pratt</v>
      </c>
      <c r="P59" s="25" t="s">
        <v>694</v>
      </c>
      <c r="Q59" s="29" t="s">
        <v>765</v>
      </c>
      <c r="R59" s="61" t="s">
        <v>9</v>
      </c>
      <c r="S59" s="62" t="str">
        <f t="shared" si="3"/>
        <v>Estrutural</v>
      </c>
      <c r="T59" s="62" t="str">
        <f t="shared" si="4"/>
        <v>Treliçados</v>
      </c>
      <c r="U59" s="62" t="str">
        <f t="shared" si="5"/>
        <v>Treliças Planas</v>
      </c>
      <c r="V59" s="61" t="s">
        <v>734</v>
      </c>
      <c r="W59" s="30" t="str">
        <f t="shared" si="2"/>
        <v>k.trtrel.59</v>
      </c>
      <c r="X59" s="55" t="s">
        <v>635</v>
      </c>
      <c r="Y59" s="55" t="s">
        <v>846</v>
      </c>
    </row>
    <row r="60" spans="1:25" ht="8.6" customHeight="1" x14ac:dyDescent="0.4">
      <c r="A60" s="24">
        <v>60</v>
      </c>
      <c r="B60" s="18" t="s">
        <v>76</v>
      </c>
      <c r="C60" s="18" t="s">
        <v>939</v>
      </c>
      <c r="D60" s="18" t="s">
        <v>685</v>
      </c>
      <c r="E60" s="18" t="s">
        <v>701</v>
      </c>
      <c r="F60" s="18" t="s">
        <v>695</v>
      </c>
      <c r="G60" s="32" t="s">
        <v>9</v>
      </c>
      <c r="H60" s="32" t="s">
        <v>9</v>
      </c>
      <c r="I60" s="32" t="s">
        <v>9</v>
      </c>
      <c r="J60" s="32" t="s">
        <v>9</v>
      </c>
      <c r="K60" s="32" t="s">
        <v>9</v>
      </c>
      <c r="L60" s="25" t="str">
        <f t="shared" ref="L60:L62" si="130">_xlfn.CONCAT(SUBSTITUTE(C60,"1.",""))</f>
        <v>Estrutural</v>
      </c>
      <c r="M60" s="25" t="str">
        <f t="shared" ref="M60:M62" si="131">_xlfn.CONCAT(SUBSTITUTE(D60,"."," "))</f>
        <v>Treliçados</v>
      </c>
      <c r="N60" s="25" t="str">
        <f t="shared" ref="N60:N62" si="132">_xlfn.CONCAT(SUBSTITUTE(E60,"."," "))</f>
        <v>Treliças Planas</v>
      </c>
      <c r="O60" s="25" t="str">
        <f t="shared" si="129"/>
        <v>Treliça Howe</v>
      </c>
      <c r="P60" s="25" t="s">
        <v>696</v>
      </c>
      <c r="Q60" s="29" t="s">
        <v>766</v>
      </c>
      <c r="R60" s="61" t="s">
        <v>9</v>
      </c>
      <c r="S60" s="62" t="str">
        <f t="shared" si="3"/>
        <v>Estrutural</v>
      </c>
      <c r="T60" s="62" t="str">
        <f t="shared" si="4"/>
        <v>Treliçados</v>
      </c>
      <c r="U60" s="62" t="str">
        <f t="shared" si="5"/>
        <v>Treliças Planas</v>
      </c>
      <c r="V60" s="61" t="s">
        <v>734</v>
      </c>
      <c r="W60" s="30" t="str">
        <f t="shared" si="2"/>
        <v>k.trtrel.60</v>
      </c>
      <c r="X60" s="55" t="s">
        <v>635</v>
      </c>
      <c r="Y60" s="55" t="s">
        <v>846</v>
      </c>
    </row>
    <row r="61" spans="1:25" ht="8.6" customHeight="1" x14ac:dyDescent="0.4">
      <c r="A61" s="24">
        <v>61</v>
      </c>
      <c r="B61" s="18" t="s">
        <v>76</v>
      </c>
      <c r="C61" s="18" t="s">
        <v>939</v>
      </c>
      <c r="D61" s="18" t="s">
        <v>685</v>
      </c>
      <c r="E61" s="18" t="s">
        <v>701</v>
      </c>
      <c r="F61" s="18" t="s">
        <v>697</v>
      </c>
      <c r="G61" s="32" t="s">
        <v>9</v>
      </c>
      <c r="H61" s="32" t="s">
        <v>9</v>
      </c>
      <c r="I61" s="32" t="s">
        <v>9</v>
      </c>
      <c r="J61" s="32" t="s">
        <v>9</v>
      </c>
      <c r="K61" s="32" t="s">
        <v>9</v>
      </c>
      <c r="L61" s="25" t="str">
        <f t="shared" si="130"/>
        <v>Estrutural</v>
      </c>
      <c r="M61" s="25" t="str">
        <f t="shared" si="131"/>
        <v>Treliçados</v>
      </c>
      <c r="N61" s="25" t="str">
        <f t="shared" si="132"/>
        <v>Treliças Planas</v>
      </c>
      <c r="O61" s="25" t="str">
        <f t="shared" si="129"/>
        <v>Treliça Warren</v>
      </c>
      <c r="P61" s="25" t="s">
        <v>699</v>
      </c>
      <c r="Q61" s="29" t="s">
        <v>767</v>
      </c>
      <c r="R61" s="61" t="s">
        <v>9</v>
      </c>
      <c r="S61" s="62" t="str">
        <f t="shared" si="3"/>
        <v>Estrutural</v>
      </c>
      <c r="T61" s="62" t="str">
        <f t="shared" si="4"/>
        <v>Treliçados</v>
      </c>
      <c r="U61" s="62" t="str">
        <f t="shared" si="5"/>
        <v>Treliças Planas</v>
      </c>
      <c r="V61" s="61" t="s">
        <v>734</v>
      </c>
      <c r="W61" s="30" t="str">
        <f t="shared" si="2"/>
        <v>k.trtrel.61</v>
      </c>
      <c r="X61" s="55" t="s">
        <v>635</v>
      </c>
      <c r="Y61" s="55" t="s">
        <v>846</v>
      </c>
    </row>
    <row r="62" spans="1:25" ht="8.6" customHeight="1" x14ac:dyDescent="0.4">
      <c r="A62" s="24">
        <v>62</v>
      </c>
      <c r="B62" s="18" t="s">
        <v>76</v>
      </c>
      <c r="C62" s="18" t="s">
        <v>939</v>
      </c>
      <c r="D62" s="18" t="s">
        <v>685</v>
      </c>
      <c r="E62" s="18" t="s">
        <v>701</v>
      </c>
      <c r="F62" s="18" t="s">
        <v>700</v>
      </c>
      <c r="G62" s="32" t="s">
        <v>9</v>
      </c>
      <c r="H62" s="32" t="s">
        <v>9</v>
      </c>
      <c r="I62" s="32" t="s">
        <v>9</v>
      </c>
      <c r="J62" s="32" t="s">
        <v>9</v>
      </c>
      <c r="K62" s="32" t="s">
        <v>9</v>
      </c>
      <c r="L62" s="25" t="str">
        <f t="shared" si="130"/>
        <v>Estrutural</v>
      </c>
      <c r="M62" s="25" t="str">
        <f t="shared" si="131"/>
        <v>Treliçados</v>
      </c>
      <c r="N62" s="25" t="str">
        <f t="shared" si="132"/>
        <v>Treliças Planas</v>
      </c>
      <c r="O62" s="25" t="str">
        <f t="shared" si="129"/>
        <v>Treliça Fink</v>
      </c>
      <c r="P62" s="25" t="s">
        <v>702</v>
      </c>
      <c r="Q62" s="29" t="s">
        <v>768</v>
      </c>
      <c r="R62" s="61" t="s">
        <v>9</v>
      </c>
      <c r="S62" s="62" t="str">
        <f t="shared" si="3"/>
        <v>Estrutural</v>
      </c>
      <c r="T62" s="62" t="str">
        <f t="shared" si="4"/>
        <v>Treliçados</v>
      </c>
      <c r="U62" s="62" t="str">
        <f t="shared" si="5"/>
        <v>Treliças Planas</v>
      </c>
      <c r="V62" s="61" t="s">
        <v>734</v>
      </c>
      <c r="W62" s="30" t="str">
        <f t="shared" si="2"/>
        <v>k.trtrel.62</v>
      </c>
      <c r="X62" s="55" t="s">
        <v>635</v>
      </c>
      <c r="Y62" s="55" t="s">
        <v>846</v>
      </c>
    </row>
    <row r="63" spans="1:25" ht="8.6" customHeight="1" x14ac:dyDescent="0.4">
      <c r="A63" s="24">
        <v>63</v>
      </c>
      <c r="B63" s="18" t="s">
        <v>76</v>
      </c>
      <c r="C63" s="18" t="s">
        <v>939</v>
      </c>
      <c r="D63" s="18" t="s">
        <v>685</v>
      </c>
      <c r="E63" s="18" t="s">
        <v>701</v>
      </c>
      <c r="F63" s="18" t="s">
        <v>698</v>
      </c>
      <c r="G63" s="32" t="s">
        <v>9</v>
      </c>
      <c r="H63" s="32" t="s">
        <v>9</v>
      </c>
      <c r="I63" s="32" t="s">
        <v>9</v>
      </c>
      <c r="J63" s="32" t="s">
        <v>9</v>
      </c>
      <c r="K63" s="32" t="s">
        <v>9</v>
      </c>
      <c r="L63" s="25" t="str">
        <f t="shared" si="126"/>
        <v>Estrutural</v>
      </c>
      <c r="M63" s="25" t="str">
        <f t="shared" si="127"/>
        <v>Treliçados</v>
      </c>
      <c r="N63" s="25" t="str">
        <f t="shared" si="128"/>
        <v>Treliças Planas</v>
      </c>
      <c r="O63" s="25" t="str">
        <f t="shared" ref="O63" si="133">_xlfn.CONCAT(SUBSTITUTE(F63,"."," "))</f>
        <v>Treliça Vierendeel</v>
      </c>
      <c r="P63" s="25" t="s">
        <v>703</v>
      </c>
      <c r="Q63" s="29" t="s">
        <v>769</v>
      </c>
      <c r="R63" s="61" t="s">
        <v>9</v>
      </c>
      <c r="S63" s="62" t="str">
        <f t="shared" si="3"/>
        <v>Estrutural</v>
      </c>
      <c r="T63" s="62" t="str">
        <f t="shared" si="4"/>
        <v>Treliçados</v>
      </c>
      <c r="U63" s="62" t="str">
        <f t="shared" si="5"/>
        <v>Treliças Planas</v>
      </c>
      <c r="V63" s="61" t="s">
        <v>734</v>
      </c>
      <c r="W63" s="30" t="str">
        <f t="shared" si="2"/>
        <v>k.trtrel.63</v>
      </c>
      <c r="X63" s="55" t="s">
        <v>635</v>
      </c>
      <c r="Y63" s="55" t="s">
        <v>846</v>
      </c>
    </row>
    <row r="64" spans="1:25" ht="8.6" customHeight="1" x14ac:dyDescent="0.4">
      <c r="A64" s="24">
        <v>64</v>
      </c>
      <c r="B64" s="18" t="s">
        <v>76</v>
      </c>
      <c r="C64" s="18" t="s">
        <v>939</v>
      </c>
      <c r="D64" s="18" t="s">
        <v>685</v>
      </c>
      <c r="E64" s="18" t="s">
        <v>701</v>
      </c>
      <c r="F64" s="18" t="s">
        <v>692</v>
      </c>
      <c r="G64" s="32" t="s">
        <v>9</v>
      </c>
      <c r="H64" s="32" t="s">
        <v>9</v>
      </c>
      <c r="I64" s="32" t="s">
        <v>9</v>
      </c>
      <c r="J64" s="32" t="s">
        <v>9</v>
      </c>
      <c r="K64" s="32" t="s">
        <v>9</v>
      </c>
      <c r="L64" s="25" t="str">
        <f t="shared" si="55"/>
        <v>Estrutural</v>
      </c>
      <c r="M64" s="25" t="str">
        <f t="shared" si="56"/>
        <v>Treliçados</v>
      </c>
      <c r="N64" s="25" t="str">
        <f t="shared" si="57"/>
        <v>Treliças Planas</v>
      </c>
      <c r="O64" s="25" t="str">
        <f t="shared" si="58"/>
        <v>Tesoura</v>
      </c>
      <c r="P64" s="25" t="s">
        <v>704</v>
      </c>
      <c r="Q64" s="29" t="s">
        <v>770</v>
      </c>
      <c r="R64" s="61" t="s">
        <v>9</v>
      </c>
      <c r="S64" s="62" t="str">
        <f t="shared" si="3"/>
        <v>Estrutural</v>
      </c>
      <c r="T64" s="62" t="str">
        <f t="shared" si="4"/>
        <v>Treliçados</v>
      </c>
      <c r="U64" s="62" t="str">
        <f t="shared" si="5"/>
        <v>Treliças Planas</v>
      </c>
      <c r="V64" s="61" t="s">
        <v>734</v>
      </c>
      <c r="W64" s="30" t="str">
        <f t="shared" si="2"/>
        <v>k.trtrel.64</v>
      </c>
      <c r="X64" s="55" t="s">
        <v>635</v>
      </c>
      <c r="Y64" s="55" t="s">
        <v>846</v>
      </c>
    </row>
    <row r="65" spans="1:25" ht="8.6" customHeight="1" x14ac:dyDescent="0.4">
      <c r="A65" s="24">
        <v>65</v>
      </c>
      <c r="B65" s="18" t="s">
        <v>76</v>
      </c>
      <c r="C65" s="18" t="s">
        <v>939</v>
      </c>
      <c r="D65" s="18" t="s">
        <v>685</v>
      </c>
      <c r="E65" s="18" t="s">
        <v>701</v>
      </c>
      <c r="F65" s="18" t="s">
        <v>634</v>
      </c>
      <c r="G65" s="32" t="s">
        <v>9</v>
      </c>
      <c r="H65" s="32" t="s">
        <v>9</v>
      </c>
      <c r="I65" s="32" t="s">
        <v>9</v>
      </c>
      <c r="J65" s="32" t="s">
        <v>9</v>
      </c>
      <c r="K65" s="32" t="s">
        <v>9</v>
      </c>
      <c r="L65" s="25" t="str">
        <f t="shared" ref="L65:L71" si="134">_xlfn.CONCAT(SUBSTITUTE(C65,"1.",""))</f>
        <v>Estrutural</v>
      </c>
      <c r="M65" s="25" t="str">
        <f t="shared" si="39"/>
        <v>Treliçados</v>
      </c>
      <c r="N65" s="25" t="str">
        <f t="shared" si="40"/>
        <v>Treliças Planas</v>
      </c>
      <c r="O65" s="25" t="str">
        <f t="shared" ref="O65:O71" si="135">_xlfn.CONCAT(SUBSTITUTE(F65,"."," "))</f>
        <v>Treliça Ponte</v>
      </c>
      <c r="P65" s="25" t="s">
        <v>717</v>
      </c>
      <c r="Q65" s="29" t="s">
        <v>771</v>
      </c>
      <c r="R65" s="61" t="s">
        <v>9</v>
      </c>
      <c r="S65" s="62" t="str">
        <f t="shared" si="3"/>
        <v>Estrutural</v>
      </c>
      <c r="T65" s="62" t="str">
        <f t="shared" si="4"/>
        <v>Treliçados</v>
      </c>
      <c r="U65" s="62" t="str">
        <f t="shared" si="5"/>
        <v>Treliças Planas</v>
      </c>
      <c r="V65" s="61" t="s">
        <v>734</v>
      </c>
      <c r="W65" s="30" t="str">
        <f t="shared" si="2"/>
        <v>k.trtrel.65</v>
      </c>
      <c r="X65" s="55" t="s">
        <v>635</v>
      </c>
      <c r="Y65" s="55" t="s">
        <v>846</v>
      </c>
    </row>
    <row r="66" spans="1:25" ht="8.6" customHeight="1" x14ac:dyDescent="0.4">
      <c r="A66" s="24">
        <v>66</v>
      </c>
      <c r="B66" s="18" t="s">
        <v>76</v>
      </c>
      <c r="C66" s="18" t="s">
        <v>939</v>
      </c>
      <c r="D66" s="18" t="s">
        <v>685</v>
      </c>
      <c r="E66" s="18" t="s">
        <v>749</v>
      </c>
      <c r="F66" s="18" t="s">
        <v>740</v>
      </c>
      <c r="G66" s="32" t="s">
        <v>9</v>
      </c>
      <c r="H66" s="32" t="s">
        <v>9</v>
      </c>
      <c r="I66" s="32" t="s">
        <v>9</v>
      </c>
      <c r="J66" s="32" t="s">
        <v>9</v>
      </c>
      <c r="K66" s="32" t="s">
        <v>9</v>
      </c>
      <c r="L66" s="25" t="str">
        <f t="shared" ref="L66:L70" si="136">_xlfn.CONCAT(SUBSTITUTE(C66,"1.",""))</f>
        <v>Estrutural</v>
      </c>
      <c r="M66" s="25" t="str">
        <f t="shared" ref="M66:M70" si="137">_xlfn.CONCAT(SUBSTITUTE(D66,"."," "))</f>
        <v>Treliçados</v>
      </c>
      <c r="N66" s="25" t="str">
        <f t="shared" ref="N66:N70" si="138">_xlfn.CONCAT(SUBSTITUTE(E66,"."," "))</f>
        <v>Treliças Espaciais</v>
      </c>
      <c r="O66" s="25" t="str">
        <f t="shared" ref="O66:O70" si="139">_xlfn.CONCAT(SUBSTITUTE(F66,"."," "))</f>
        <v>Treliça Espacial Reticulada</v>
      </c>
      <c r="P66" s="25" t="s">
        <v>743</v>
      </c>
      <c r="Q66" s="29" t="s">
        <v>772</v>
      </c>
      <c r="R66" s="61" t="s">
        <v>9</v>
      </c>
      <c r="S66" s="62" t="str">
        <f t="shared" ref="S66:S70" si="140">SUBSTITUTE(C66, ".", " ")</f>
        <v>Estrutural</v>
      </c>
      <c r="T66" s="62" t="str">
        <f t="shared" ref="T66:T70" si="141">SUBSTITUTE(D66, ".", " ")</f>
        <v>Treliçados</v>
      </c>
      <c r="U66" s="62" t="str">
        <f t="shared" ref="U66:U70" si="142">SUBSTITUTE(E66, ".", " ")</f>
        <v>Treliças Espaciais</v>
      </c>
      <c r="V66" s="61" t="s">
        <v>734</v>
      </c>
      <c r="W66" s="30" t="str">
        <f t="shared" si="2"/>
        <v>k.trtrel.66</v>
      </c>
      <c r="X66" s="55" t="s">
        <v>635</v>
      </c>
      <c r="Y66" s="55" t="s">
        <v>846</v>
      </c>
    </row>
    <row r="67" spans="1:25" ht="8.6" customHeight="1" x14ac:dyDescent="0.4">
      <c r="A67" s="24">
        <v>67</v>
      </c>
      <c r="B67" s="18" t="s">
        <v>76</v>
      </c>
      <c r="C67" s="18" t="s">
        <v>939</v>
      </c>
      <c r="D67" s="18" t="s">
        <v>685</v>
      </c>
      <c r="E67" s="18" t="s">
        <v>749</v>
      </c>
      <c r="F67" s="18" t="s">
        <v>741</v>
      </c>
      <c r="G67" s="32" t="s">
        <v>9</v>
      </c>
      <c r="H67" s="32" t="s">
        <v>9</v>
      </c>
      <c r="I67" s="32" t="s">
        <v>9</v>
      </c>
      <c r="J67" s="32" t="s">
        <v>9</v>
      </c>
      <c r="K67" s="32" t="s">
        <v>9</v>
      </c>
      <c r="L67" s="25" t="str">
        <f t="shared" ref="L67" si="143">_xlfn.CONCAT(SUBSTITUTE(C67,"1.",""))</f>
        <v>Estrutural</v>
      </c>
      <c r="M67" s="25" t="str">
        <f t="shared" ref="M67" si="144">_xlfn.CONCAT(SUBSTITUTE(D67,"."," "))</f>
        <v>Treliçados</v>
      </c>
      <c r="N67" s="25" t="str">
        <f t="shared" ref="N67" si="145">_xlfn.CONCAT(SUBSTITUTE(E67,"."," "))</f>
        <v>Treliças Espaciais</v>
      </c>
      <c r="O67" s="25" t="str">
        <f t="shared" ref="O67" si="146">_xlfn.CONCAT(SUBSTITUTE(F67,"."," "))</f>
        <v>Treliça Espacial Geodésica</v>
      </c>
      <c r="P67" s="25" t="s">
        <v>748</v>
      </c>
      <c r="Q67" s="29" t="s">
        <v>773</v>
      </c>
      <c r="R67" s="61" t="s">
        <v>9</v>
      </c>
      <c r="S67" s="62" t="str">
        <f t="shared" ref="S67" si="147">SUBSTITUTE(C67, ".", " ")</f>
        <v>Estrutural</v>
      </c>
      <c r="T67" s="62" t="str">
        <f t="shared" ref="T67" si="148">SUBSTITUTE(D67, ".", " ")</f>
        <v>Treliçados</v>
      </c>
      <c r="U67" s="62" t="str">
        <f t="shared" ref="U67" si="149">SUBSTITUTE(E67, ".", " ")</f>
        <v>Treliças Espaciais</v>
      </c>
      <c r="V67" s="61" t="s">
        <v>734</v>
      </c>
      <c r="W67" s="30" t="str">
        <f t="shared" si="2"/>
        <v>k.trtrel.67</v>
      </c>
      <c r="X67" s="55" t="s">
        <v>635</v>
      </c>
      <c r="Y67" s="55" t="s">
        <v>846</v>
      </c>
    </row>
    <row r="68" spans="1:25" ht="8.6" customHeight="1" x14ac:dyDescent="0.4">
      <c r="A68" s="24">
        <v>68</v>
      </c>
      <c r="B68" s="18" t="s">
        <v>76</v>
      </c>
      <c r="C68" s="18" t="s">
        <v>939</v>
      </c>
      <c r="D68" s="18" t="s">
        <v>685</v>
      </c>
      <c r="E68" s="18" t="s">
        <v>749</v>
      </c>
      <c r="F68" s="18" t="s">
        <v>750</v>
      </c>
      <c r="G68" s="32" t="s">
        <v>9</v>
      </c>
      <c r="H68" s="32" t="s">
        <v>9</v>
      </c>
      <c r="I68" s="32" t="s">
        <v>9</v>
      </c>
      <c r="J68" s="32" t="s">
        <v>9</v>
      </c>
      <c r="K68" s="32" t="s">
        <v>9</v>
      </c>
      <c r="L68" s="25" t="str">
        <f t="shared" si="136"/>
        <v>Estrutural</v>
      </c>
      <c r="M68" s="25" t="str">
        <f t="shared" si="137"/>
        <v>Treliçados</v>
      </c>
      <c r="N68" s="25" t="str">
        <f t="shared" si="138"/>
        <v>Treliças Espaciais</v>
      </c>
      <c r="O68" s="25" t="str">
        <f t="shared" si="139"/>
        <v>Treliça Espacial Arqueada</v>
      </c>
      <c r="P68" s="25" t="s">
        <v>751</v>
      </c>
      <c r="Q68" s="29" t="s">
        <v>774</v>
      </c>
      <c r="R68" s="61" t="s">
        <v>9</v>
      </c>
      <c r="S68" s="62" t="str">
        <f t="shared" si="140"/>
        <v>Estrutural</v>
      </c>
      <c r="T68" s="62" t="str">
        <f t="shared" si="141"/>
        <v>Treliçados</v>
      </c>
      <c r="U68" s="62" t="str">
        <f t="shared" si="142"/>
        <v>Treliças Espaciais</v>
      </c>
      <c r="V68" s="61" t="s">
        <v>734</v>
      </c>
      <c r="W68" s="30" t="str">
        <f t="shared" si="2"/>
        <v>k.trtrel.68</v>
      </c>
      <c r="X68" s="55" t="s">
        <v>635</v>
      </c>
      <c r="Y68" s="55" t="s">
        <v>846</v>
      </c>
    </row>
    <row r="69" spans="1:25" ht="8.6" customHeight="1" x14ac:dyDescent="0.4">
      <c r="A69" s="24">
        <v>69</v>
      </c>
      <c r="B69" s="18" t="s">
        <v>76</v>
      </c>
      <c r="C69" s="18" t="s">
        <v>939</v>
      </c>
      <c r="D69" s="18" t="s">
        <v>685</v>
      </c>
      <c r="E69" s="18" t="s">
        <v>749</v>
      </c>
      <c r="F69" s="18" t="s">
        <v>742</v>
      </c>
      <c r="G69" s="32" t="s">
        <v>9</v>
      </c>
      <c r="H69" s="32" t="s">
        <v>9</v>
      </c>
      <c r="I69" s="32" t="s">
        <v>9</v>
      </c>
      <c r="J69" s="32" t="s">
        <v>9</v>
      </c>
      <c r="K69" s="32" t="s">
        <v>9</v>
      </c>
      <c r="L69" s="25" t="str">
        <f t="shared" si="136"/>
        <v>Estrutural</v>
      </c>
      <c r="M69" s="25" t="str">
        <f t="shared" si="137"/>
        <v>Treliçados</v>
      </c>
      <c r="N69" s="25" t="str">
        <f t="shared" si="138"/>
        <v>Treliças Espaciais</v>
      </c>
      <c r="O69" s="25" t="str">
        <f t="shared" si="139"/>
        <v>Treliça Espacial Piramidal</v>
      </c>
      <c r="P69" s="25" t="s">
        <v>747</v>
      </c>
      <c r="Q69" s="29" t="s">
        <v>775</v>
      </c>
      <c r="R69" s="61" t="s">
        <v>9</v>
      </c>
      <c r="S69" s="62" t="str">
        <f t="shared" si="140"/>
        <v>Estrutural</v>
      </c>
      <c r="T69" s="62" t="str">
        <f t="shared" si="141"/>
        <v>Treliçados</v>
      </c>
      <c r="U69" s="62" t="str">
        <f t="shared" si="142"/>
        <v>Treliças Espaciais</v>
      </c>
      <c r="V69" s="61" t="s">
        <v>734</v>
      </c>
      <c r="W69" s="30" t="str">
        <f t="shared" si="2"/>
        <v>k.trtrel.69</v>
      </c>
      <c r="X69" s="55" t="s">
        <v>635</v>
      </c>
      <c r="Y69" s="55" t="s">
        <v>846</v>
      </c>
    </row>
    <row r="70" spans="1:25" ht="8.6" customHeight="1" x14ac:dyDescent="0.4">
      <c r="A70" s="24">
        <v>70</v>
      </c>
      <c r="B70" s="18" t="s">
        <v>76</v>
      </c>
      <c r="C70" s="18" t="s">
        <v>939</v>
      </c>
      <c r="D70" s="18" t="s">
        <v>685</v>
      </c>
      <c r="E70" s="18" t="s">
        <v>749</v>
      </c>
      <c r="F70" s="18" t="s">
        <v>744</v>
      </c>
      <c r="G70" s="32" t="s">
        <v>9</v>
      </c>
      <c r="H70" s="32" t="s">
        <v>9</v>
      </c>
      <c r="I70" s="32" t="s">
        <v>9</v>
      </c>
      <c r="J70" s="32" t="s">
        <v>9</v>
      </c>
      <c r="K70" s="32" t="s">
        <v>9</v>
      </c>
      <c r="L70" s="25" t="str">
        <f t="shared" si="136"/>
        <v>Estrutural</v>
      </c>
      <c r="M70" s="25" t="str">
        <f t="shared" si="137"/>
        <v>Treliçados</v>
      </c>
      <c r="N70" s="25" t="str">
        <f t="shared" si="138"/>
        <v>Treliças Espaciais</v>
      </c>
      <c r="O70" s="25" t="str">
        <f t="shared" si="139"/>
        <v>Treliça Espacial Octaédrica</v>
      </c>
      <c r="P70" s="25" t="s">
        <v>746</v>
      </c>
      <c r="Q70" s="29" t="s">
        <v>776</v>
      </c>
      <c r="R70" s="61" t="s">
        <v>9</v>
      </c>
      <c r="S70" s="62" t="str">
        <f t="shared" si="140"/>
        <v>Estrutural</v>
      </c>
      <c r="T70" s="62" t="str">
        <f t="shared" si="141"/>
        <v>Treliçados</v>
      </c>
      <c r="U70" s="62" t="str">
        <f t="shared" si="142"/>
        <v>Treliças Espaciais</v>
      </c>
      <c r="V70" s="61" t="s">
        <v>734</v>
      </c>
      <c r="W70" s="30" t="str">
        <f t="shared" si="2"/>
        <v>k.trtrel.70</v>
      </c>
      <c r="X70" s="55" t="s">
        <v>635</v>
      </c>
      <c r="Y70" s="55" t="s">
        <v>846</v>
      </c>
    </row>
    <row r="71" spans="1:25" ht="8.6" customHeight="1" x14ac:dyDescent="0.4">
      <c r="A71" s="24">
        <v>71</v>
      </c>
      <c r="B71" s="18" t="s">
        <v>76</v>
      </c>
      <c r="C71" s="18" t="s">
        <v>939</v>
      </c>
      <c r="D71" s="18" t="s">
        <v>685</v>
      </c>
      <c r="E71" s="18" t="s">
        <v>749</v>
      </c>
      <c r="F71" s="18" t="s">
        <v>752</v>
      </c>
      <c r="G71" s="32" t="s">
        <v>9</v>
      </c>
      <c r="H71" s="32" t="s">
        <v>9</v>
      </c>
      <c r="I71" s="32" t="s">
        <v>9</v>
      </c>
      <c r="J71" s="32" t="s">
        <v>9</v>
      </c>
      <c r="K71" s="32" t="s">
        <v>9</v>
      </c>
      <c r="L71" s="25" t="str">
        <f t="shared" si="134"/>
        <v>Estrutural</v>
      </c>
      <c r="M71" s="25" t="str">
        <f t="shared" si="39"/>
        <v>Treliçados</v>
      </c>
      <c r="N71" s="25" t="str">
        <f t="shared" si="40"/>
        <v>Treliças Espaciais</v>
      </c>
      <c r="O71" s="25" t="str">
        <f t="shared" si="135"/>
        <v>Treliça Espacial Híbrida</v>
      </c>
      <c r="P71" s="25" t="s">
        <v>745</v>
      </c>
      <c r="Q71" s="29" t="s">
        <v>777</v>
      </c>
      <c r="R71" s="61" t="s">
        <v>9</v>
      </c>
      <c r="S71" s="62" t="str">
        <f t="shared" si="3"/>
        <v>Estrutural</v>
      </c>
      <c r="T71" s="62" t="str">
        <f t="shared" si="4"/>
        <v>Treliçados</v>
      </c>
      <c r="U71" s="62" t="str">
        <f t="shared" si="5"/>
        <v>Treliças Espaciais</v>
      </c>
      <c r="V71" s="61" t="s">
        <v>734</v>
      </c>
      <c r="W71" s="30" t="str">
        <f t="shared" si="2"/>
        <v>k.trtrel.71</v>
      </c>
      <c r="X71" s="55" t="s">
        <v>635</v>
      </c>
      <c r="Y71" s="55" t="s">
        <v>846</v>
      </c>
    </row>
    <row r="72" spans="1:25" ht="8.6" customHeight="1" x14ac:dyDescent="0.4">
      <c r="A72" s="24">
        <v>72</v>
      </c>
      <c r="B72" s="18" t="s">
        <v>76</v>
      </c>
      <c r="C72" s="18" t="s">
        <v>939</v>
      </c>
      <c r="D72" s="18" t="s">
        <v>815</v>
      </c>
      <c r="E72" s="18" t="s">
        <v>1022</v>
      </c>
      <c r="F72" s="18" t="s">
        <v>1023</v>
      </c>
      <c r="G72" s="32" t="s">
        <v>9</v>
      </c>
      <c r="H72" s="32" t="s">
        <v>9</v>
      </c>
      <c r="I72" s="32" t="s">
        <v>9</v>
      </c>
      <c r="J72" s="32" t="s">
        <v>9</v>
      </c>
      <c r="K72" s="32" t="s">
        <v>9</v>
      </c>
      <c r="L72" s="25" t="str">
        <f t="shared" ref="L72:L74" si="150">_xlfn.CONCAT(SUBSTITUTE(C72,"1.",""))</f>
        <v>Estrutural</v>
      </c>
      <c r="M72" s="25" t="str">
        <f t="shared" ref="M72:M74" si="151">_xlfn.CONCAT(SUBSTITUTE(D72,"."," "))</f>
        <v>Galpões</v>
      </c>
      <c r="N72" s="25" t="str">
        <f t="shared" ref="N72:N74" si="152">_xlfn.CONCAT(SUBSTITUTE(E72,"."," "))</f>
        <v>Pórticos de Galpões</v>
      </c>
      <c r="O72" s="25" t="str">
        <f t="shared" ref="O72:O74" si="153">_xlfn.CONCAT(SUBSTITUTE(F72,"."," "))</f>
        <v>Pórtico Galpão</v>
      </c>
      <c r="P72" s="25" t="s">
        <v>978</v>
      </c>
      <c r="Q72" s="29" t="s">
        <v>996</v>
      </c>
      <c r="R72" s="61" t="s">
        <v>9</v>
      </c>
      <c r="S72" s="62" t="str">
        <f t="shared" ref="S72:S117" si="154">SUBSTITUTE(C72, ".", " ")</f>
        <v>Estrutural</v>
      </c>
      <c r="T72" s="62" t="str">
        <f t="shared" ref="T72:T117" si="155">SUBSTITUTE(D72, ".", " ")</f>
        <v>Galpões</v>
      </c>
      <c r="U72" s="62" t="str">
        <f t="shared" ref="U72:U117" si="156">SUBSTITUTE(E72, ".", " ")</f>
        <v>Pórticos de Galpões</v>
      </c>
      <c r="V72" s="61" t="s">
        <v>734</v>
      </c>
      <c r="W72" s="30" t="str">
        <f t="shared" si="2"/>
        <v>k.gapórt.72</v>
      </c>
      <c r="X72" s="55" t="s">
        <v>623</v>
      </c>
      <c r="Y72" s="55" t="s">
        <v>622</v>
      </c>
    </row>
    <row r="73" spans="1:25" ht="8.6" customHeight="1" x14ac:dyDescent="0.4">
      <c r="A73" s="24">
        <v>73</v>
      </c>
      <c r="B73" s="18" t="s">
        <v>76</v>
      </c>
      <c r="C73" s="18" t="s">
        <v>939</v>
      </c>
      <c r="D73" s="18" t="s">
        <v>815</v>
      </c>
      <c r="E73" s="18" t="s">
        <v>1022</v>
      </c>
      <c r="F73" s="18" t="s">
        <v>1024</v>
      </c>
      <c r="G73" s="32" t="s">
        <v>9</v>
      </c>
      <c r="H73" s="32" t="s">
        <v>9</v>
      </c>
      <c r="I73" s="32" t="s">
        <v>9</v>
      </c>
      <c r="J73" s="32" t="s">
        <v>9</v>
      </c>
      <c r="K73" s="32" t="s">
        <v>9</v>
      </c>
      <c r="L73" s="25" t="str">
        <f t="shared" si="150"/>
        <v>Estrutural</v>
      </c>
      <c r="M73" s="25" t="str">
        <f t="shared" si="151"/>
        <v>Galpões</v>
      </c>
      <c r="N73" s="25" t="str">
        <f t="shared" si="152"/>
        <v>Pórticos de Galpões</v>
      </c>
      <c r="O73" s="25" t="str">
        <f t="shared" si="153"/>
        <v>Pórtico Galpão e Anexo</v>
      </c>
      <c r="P73" s="25" t="s">
        <v>979</v>
      </c>
      <c r="Q73" s="29" t="s">
        <v>997</v>
      </c>
      <c r="R73" s="61" t="s">
        <v>9</v>
      </c>
      <c r="S73" s="62" t="str">
        <f t="shared" si="154"/>
        <v>Estrutural</v>
      </c>
      <c r="T73" s="62" t="str">
        <f t="shared" si="155"/>
        <v>Galpões</v>
      </c>
      <c r="U73" s="62" t="str">
        <f t="shared" si="156"/>
        <v>Pórticos de Galpões</v>
      </c>
      <c r="V73" s="61" t="s">
        <v>734</v>
      </c>
      <c r="W73" s="30" t="str">
        <f t="shared" si="2"/>
        <v>k.gapórt.73</v>
      </c>
      <c r="X73" s="55" t="s">
        <v>623</v>
      </c>
      <c r="Y73" s="55" t="s">
        <v>622</v>
      </c>
    </row>
    <row r="74" spans="1:25" ht="8.6" customHeight="1" x14ac:dyDescent="0.4">
      <c r="A74" s="24">
        <v>74</v>
      </c>
      <c r="B74" s="18" t="s">
        <v>76</v>
      </c>
      <c r="C74" s="18" t="s">
        <v>939</v>
      </c>
      <c r="D74" s="18" t="s">
        <v>815</v>
      </c>
      <c r="E74" s="18" t="s">
        <v>1022</v>
      </c>
      <c r="F74" s="18" t="s">
        <v>1025</v>
      </c>
      <c r="G74" s="32" t="s">
        <v>9</v>
      </c>
      <c r="H74" s="32" t="s">
        <v>9</v>
      </c>
      <c r="I74" s="32" t="s">
        <v>9</v>
      </c>
      <c r="J74" s="32" t="s">
        <v>9</v>
      </c>
      <c r="K74" s="32" t="s">
        <v>9</v>
      </c>
      <c r="L74" s="25" t="str">
        <f t="shared" si="150"/>
        <v>Estrutural</v>
      </c>
      <c r="M74" s="25" t="str">
        <f t="shared" si="151"/>
        <v>Galpões</v>
      </c>
      <c r="N74" s="25" t="str">
        <f t="shared" si="152"/>
        <v>Pórticos de Galpões</v>
      </c>
      <c r="O74" s="25" t="str">
        <f t="shared" si="153"/>
        <v>Pórtico Galpão Vãos Múltiplos</v>
      </c>
      <c r="P74" s="25" t="s">
        <v>980</v>
      </c>
      <c r="Q74" s="29" t="s">
        <v>998</v>
      </c>
      <c r="R74" s="61" t="s">
        <v>9</v>
      </c>
      <c r="S74" s="62" t="str">
        <f t="shared" si="154"/>
        <v>Estrutural</v>
      </c>
      <c r="T74" s="62" t="str">
        <f t="shared" si="155"/>
        <v>Galpões</v>
      </c>
      <c r="U74" s="62" t="str">
        <f t="shared" si="156"/>
        <v>Pórticos de Galpões</v>
      </c>
      <c r="V74" s="61" t="s">
        <v>734</v>
      </c>
      <c r="W74" s="30" t="str">
        <f t="shared" si="2"/>
        <v>k.gapórt.74</v>
      </c>
      <c r="X74" s="55" t="s">
        <v>623</v>
      </c>
      <c r="Y74" s="55" t="s">
        <v>622</v>
      </c>
    </row>
    <row r="75" spans="1:25" ht="8.6" customHeight="1" x14ac:dyDescent="0.4">
      <c r="A75" s="24">
        <v>75</v>
      </c>
      <c r="B75" s="18" t="s">
        <v>76</v>
      </c>
      <c r="C75" s="18" t="s">
        <v>939</v>
      </c>
      <c r="D75" s="18" t="s">
        <v>603</v>
      </c>
      <c r="E75" s="18" t="s">
        <v>652</v>
      </c>
      <c r="F75" s="18" t="s">
        <v>739</v>
      </c>
      <c r="G75" s="32" t="s">
        <v>9</v>
      </c>
      <c r="H75" s="32" t="s">
        <v>9</v>
      </c>
      <c r="I75" s="32" t="s">
        <v>9</v>
      </c>
      <c r="J75" s="32" t="s">
        <v>9</v>
      </c>
      <c r="K75" s="32" t="s">
        <v>9</v>
      </c>
      <c r="L75" s="25" t="str">
        <f t="shared" si="35"/>
        <v>Estrutural</v>
      </c>
      <c r="M75" s="25" t="str">
        <f t="shared" ref="M75:M92" si="157">_xlfn.CONCAT(SUBSTITUTE(D75,"."," "))</f>
        <v>Tensionadas</v>
      </c>
      <c r="N75" s="25" t="str">
        <f t="shared" ref="N75:N92" si="158">_xlfn.CONCAT(SUBSTITUTE(E75,"."," "))</f>
        <v>Tensores</v>
      </c>
      <c r="O75" s="25" t="str">
        <f t="shared" ref="O75:P109" si="159">_xlfn.CONCAT(SUBSTITUTE(F75,"."," "))</f>
        <v>Ancora Estrutural</v>
      </c>
      <c r="P75" s="25" t="s">
        <v>600</v>
      </c>
      <c r="Q75" s="29" t="s">
        <v>778</v>
      </c>
      <c r="R75" s="61" t="s">
        <v>9</v>
      </c>
      <c r="S75" s="62" t="str">
        <f t="shared" si="154"/>
        <v>Estrutural</v>
      </c>
      <c r="T75" s="62" t="str">
        <f t="shared" si="155"/>
        <v>Tensionadas</v>
      </c>
      <c r="U75" s="62" t="str">
        <f t="shared" si="156"/>
        <v>Tensores</v>
      </c>
      <c r="V75" s="61" t="s">
        <v>734</v>
      </c>
      <c r="W75" s="30" t="str">
        <f t="shared" si="2"/>
        <v>k.tetens.75</v>
      </c>
      <c r="X75" s="55" t="s">
        <v>625</v>
      </c>
      <c r="Y75" s="55" t="s">
        <v>670</v>
      </c>
    </row>
    <row r="76" spans="1:25" ht="8.6" customHeight="1" x14ac:dyDescent="0.4">
      <c r="A76" s="24">
        <v>76</v>
      </c>
      <c r="B76" s="18" t="s">
        <v>76</v>
      </c>
      <c r="C76" s="18" t="s">
        <v>939</v>
      </c>
      <c r="D76" s="18" t="s">
        <v>603</v>
      </c>
      <c r="E76" s="18" t="s">
        <v>652</v>
      </c>
      <c r="F76" s="18" t="s">
        <v>738</v>
      </c>
      <c r="G76" s="32" t="s">
        <v>9</v>
      </c>
      <c r="H76" s="32" t="s">
        <v>9</v>
      </c>
      <c r="I76" s="32" t="s">
        <v>9</v>
      </c>
      <c r="J76" s="32" t="s">
        <v>9</v>
      </c>
      <c r="K76" s="32" t="s">
        <v>9</v>
      </c>
      <c r="L76" s="25" t="str">
        <f t="shared" ref="L76:L91" si="160">_xlfn.CONCAT(SUBSTITUTE(C76,"1.",""))</f>
        <v>Estrutural</v>
      </c>
      <c r="M76" s="25" t="str">
        <f t="shared" ref="M76:M91" si="161">_xlfn.CONCAT(SUBSTITUTE(D76,"."," "))</f>
        <v>Tensionadas</v>
      </c>
      <c r="N76" s="25" t="str">
        <f t="shared" ref="N76:N91" si="162">_xlfn.CONCAT(SUBSTITUTE(E76,"."," "))</f>
        <v>Tensores</v>
      </c>
      <c r="O76" s="25" t="str">
        <f t="shared" si="159"/>
        <v>Conector Estrutural</v>
      </c>
      <c r="P76" s="25" t="s">
        <v>601</v>
      </c>
      <c r="Q76" s="29" t="s">
        <v>779</v>
      </c>
      <c r="R76" s="61" t="s">
        <v>9</v>
      </c>
      <c r="S76" s="62" t="str">
        <f t="shared" si="154"/>
        <v>Estrutural</v>
      </c>
      <c r="T76" s="62" t="str">
        <f t="shared" si="155"/>
        <v>Tensionadas</v>
      </c>
      <c r="U76" s="62" t="str">
        <f t="shared" si="156"/>
        <v>Tensores</v>
      </c>
      <c r="V76" s="61" t="s">
        <v>734</v>
      </c>
      <c r="W76" s="30" t="str">
        <f t="shared" si="2"/>
        <v>k.tetens.76</v>
      </c>
      <c r="X76" s="55" t="s">
        <v>625</v>
      </c>
      <c r="Y76" s="55" t="s">
        <v>670</v>
      </c>
    </row>
    <row r="77" spans="1:25" ht="8.6" customHeight="1" x14ac:dyDescent="0.4">
      <c r="A77" s="24">
        <v>77</v>
      </c>
      <c r="B77" s="18" t="s">
        <v>76</v>
      </c>
      <c r="C77" s="18" t="s">
        <v>939</v>
      </c>
      <c r="D77" s="18" t="s">
        <v>603</v>
      </c>
      <c r="E77" s="18" t="s">
        <v>652</v>
      </c>
      <c r="F77" s="60" t="s">
        <v>589</v>
      </c>
      <c r="G77" s="32" t="s">
        <v>9</v>
      </c>
      <c r="H77" s="32" t="s">
        <v>9</v>
      </c>
      <c r="I77" s="32" t="s">
        <v>9</v>
      </c>
      <c r="J77" s="32" t="s">
        <v>9</v>
      </c>
      <c r="K77" s="32" t="s">
        <v>9</v>
      </c>
      <c r="L77" s="25" t="str">
        <f t="shared" si="160"/>
        <v>Estrutural</v>
      </c>
      <c r="M77" s="25" t="str">
        <f t="shared" si="161"/>
        <v>Tensionadas</v>
      </c>
      <c r="N77" s="25" t="str">
        <f t="shared" si="162"/>
        <v>Tensores</v>
      </c>
      <c r="O77" s="25" t="str">
        <f t="shared" si="159"/>
        <v>Estai</v>
      </c>
      <c r="P77" s="25" t="s">
        <v>589</v>
      </c>
      <c r="Q77" s="29" t="s">
        <v>1020</v>
      </c>
      <c r="R77" s="61" t="s">
        <v>9</v>
      </c>
      <c r="S77" s="62" t="str">
        <f t="shared" si="154"/>
        <v>Estrutural</v>
      </c>
      <c r="T77" s="62" t="str">
        <f t="shared" si="155"/>
        <v>Tensionadas</v>
      </c>
      <c r="U77" s="62" t="str">
        <f t="shared" si="156"/>
        <v>Tensores</v>
      </c>
      <c r="V77" s="61" t="s">
        <v>734</v>
      </c>
      <c r="W77" s="30" t="str">
        <f t="shared" si="2"/>
        <v>k.tetens.77</v>
      </c>
      <c r="X77" s="55" t="s">
        <v>624</v>
      </c>
      <c r="Y77" s="59" t="s">
        <v>637</v>
      </c>
    </row>
    <row r="78" spans="1:25" ht="8.6" customHeight="1" x14ac:dyDescent="0.4">
      <c r="A78" s="24">
        <v>78</v>
      </c>
      <c r="B78" s="18" t="s">
        <v>76</v>
      </c>
      <c r="C78" s="18" t="s">
        <v>939</v>
      </c>
      <c r="D78" s="18" t="s">
        <v>603</v>
      </c>
      <c r="E78" s="18" t="s">
        <v>652</v>
      </c>
      <c r="F78" s="60" t="s">
        <v>653</v>
      </c>
      <c r="G78" s="32" t="s">
        <v>9</v>
      </c>
      <c r="H78" s="32" t="s">
        <v>9</v>
      </c>
      <c r="I78" s="32" t="s">
        <v>9</v>
      </c>
      <c r="J78" s="32" t="s">
        <v>9</v>
      </c>
      <c r="K78" s="32" t="s">
        <v>9</v>
      </c>
      <c r="L78" s="25" t="str">
        <f t="shared" si="160"/>
        <v>Estrutural</v>
      </c>
      <c r="M78" s="25" t="str">
        <f t="shared" si="161"/>
        <v>Tensionadas</v>
      </c>
      <c r="N78" s="25" t="str">
        <f t="shared" si="162"/>
        <v>Tensores</v>
      </c>
      <c r="O78" s="25" t="str">
        <f t="shared" si="159"/>
        <v>Ancoragem de Estai</v>
      </c>
      <c r="P78" s="25" t="s">
        <v>981</v>
      </c>
      <c r="Q78" s="29" t="s">
        <v>1021</v>
      </c>
      <c r="R78" s="61" t="s">
        <v>9</v>
      </c>
      <c r="S78" s="62" t="str">
        <f t="shared" si="154"/>
        <v>Estrutural</v>
      </c>
      <c r="T78" s="62" t="str">
        <f t="shared" si="155"/>
        <v>Tensionadas</v>
      </c>
      <c r="U78" s="62" t="str">
        <f t="shared" si="156"/>
        <v>Tensores</v>
      </c>
      <c r="V78" s="61" t="s">
        <v>734</v>
      </c>
      <c r="W78" s="30" t="str">
        <f t="shared" si="2"/>
        <v>k.tetens.78</v>
      </c>
      <c r="X78" s="55" t="s">
        <v>624</v>
      </c>
      <c r="Y78" s="59" t="s">
        <v>638</v>
      </c>
    </row>
    <row r="79" spans="1:25" ht="8.6" customHeight="1" x14ac:dyDescent="0.4">
      <c r="A79" s="24">
        <v>79</v>
      </c>
      <c r="B79" s="18" t="s">
        <v>76</v>
      </c>
      <c r="C79" s="18" t="s">
        <v>939</v>
      </c>
      <c r="D79" s="18" t="s">
        <v>603</v>
      </c>
      <c r="E79" s="18" t="s">
        <v>652</v>
      </c>
      <c r="F79" s="60" t="s">
        <v>654</v>
      </c>
      <c r="G79" s="32" t="s">
        <v>9</v>
      </c>
      <c r="H79" s="32" t="s">
        <v>9</v>
      </c>
      <c r="I79" s="32" t="s">
        <v>9</v>
      </c>
      <c r="J79" s="32" t="s">
        <v>9</v>
      </c>
      <c r="K79" s="32" t="s">
        <v>9</v>
      </c>
      <c r="L79" s="25" t="str">
        <f t="shared" si="160"/>
        <v>Estrutural</v>
      </c>
      <c r="M79" s="25" t="str">
        <f t="shared" si="161"/>
        <v>Tensionadas</v>
      </c>
      <c r="N79" s="25" t="str">
        <f t="shared" si="162"/>
        <v>Tensores</v>
      </c>
      <c r="O79" s="25" t="str">
        <f t="shared" si="159"/>
        <v>Ancoragem Acoplador</v>
      </c>
      <c r="P79" s="25" t="s">
        <v>982</v>
      </c>
      <c r="Q79" s="29" t="s">
        <v>999</v>
      </c>
      <c r="R79" s="61" t="s">
        <v>9</v>
      </c>
      <c r="S79" s="62" t="str">
        <f t="shared" si="154"/>
        <v>Estrutural</v>
      </c>
      <c r="T79" s="62" t="str">
        <f t="shared" si="155"/>
        <v>Tensionadas</v>
      </c>
      <c r="U79" s="62" t="str">
        <f t="shared" si="156"/>
        <v>Tensores</v>
      </c>
      <c r="V79" s="61" t="s">
        <v>734</v>
      </c>
      <c r="W79" s="30" t="str">
        <f t="shared" si="2"/>
        <v>k.tetens.79</v>
      </c>
      <c r="X79" s="55" t="s">
        <v>624</v>
      </c>
      <c r="Y79" s="59" t="s">
        <v>639</v>
      </c>
    </row>
    <row r="80" spans="1:25" ht="8.6" customHeight="1" x14ac:dyDescent="0.4">
      <c r="A80" s="24">
        <v>80</v>
      </c>
      <c r="B80" s="18" t="s">
        <v>76</v>
      </c>
      <c r="C80" s="18" t="s">
        <v>939</v>
      </c>
      <c r="D80" s="18" t="s">
        <v>603</v>
      </c>
      <c r="E80" s="18" t="s">
        <v>652</v>
      </c>
      <c r="F80" s="60" t="s">
        <v>732</v>
      </c>
      <c r="G80" s="32" t="s">
        <v>9</v>
      </c>
      <c r="H80" s="32" t="s">
        <v>9</v>
      </c>
      <c r="I80" s="32" t="s">
        <v>9</v>
      </c>
      <c r="J80" s="32" t="s">
        <v>9</v>
      </c>
      <c r="K80" s="32" t="s">
        <v>9</v>
      </c>
      <c r="L80" s="25" t="str">
        <f t="shared" si="160"/>
        <v>Estrutural</v>
      </c>
      <c r="M80" s="25" t="str">
        <f t="shared" si="161"/>
        <v>Tensionadas</v>
      </c>
      <c r="N80" s="25" t="str">
        <f t="shared" si="162"/>
        <v>Tensores</v>
      </c>
      <c r="O80" s="25" t="str">
        <f t="shared" si="159"/>
        <v>Ancoragem Extremo Fixo</v>
      </c>
      <c r="P80" s="25" t="s">
        <v>983</v>
      </c>
      <c r="Q80" s="29" t="s">
        <v>1000</v>
      </c>
      <c r="R80" s="61" t="s">
        <v>9</v>
      </c>
      <c r="S80" s="62" t="str">
        <f t="shared" si="154"/>
        <v>Estrutural</v>
      </c>
      <c r="T80" s="62" t="str">
        <f t="shared" si="155"/>
        <v>Tensionadas</v>
      </c>
      <c r="U80" s="62" t="str">
        <f t="shared" si="156"/>
        <v>Tensores</v>
      </c>
      <c r="V80" s="61" t="s">
        <v>734</v>
      </c>
      <c r="W80" s="30" t="str">
        <f t="shared" si="2"/>
        <v>k.tetens.80</v>
      </c>
      <c r="X80" s="55" t="s">
        <v>624</v>
      </c>
      <c r="Y80" s="59" t="s">
        <v>640</v>
      </c>
    </row>
    <row r="81" spans="1:25" ht="8.6" customHeight="1" x14ac:dyDescent="0.4">
      <c r="A81" s="24">
        <v>81</v>
      </c>
      <c r="B81" s="18" t="s">
        <v>76</v>
      </c>
      <c r="C81" s="18" t="s">
        <v>939</v>
      </c>
      <c r="D81" s="18" t="s">
        <v>603</v>
      </c>
      <c r="E81" s="18" t="s">
        <v>652</v>
      </c>
      <c r="F81" s="60" t="s">
        <v>733</v>
      </c>
      <c r="G81" s="32" t="s">
        <v>9</v>
      </c>
      <c r="H81" s="32" t="s">
        <v>9</v>
      </c>
      <c r="I81" s="32" t="s">
        <v>9</v>
      </c>
      <c r="J81" s="32" t="s">
        <v>9</v>
      </c>
      <c r="K81" s="32" t="s">
        <v>9</v>
      </c>
      <c r="L81" s="25" t="str">
        <f t="shared" si="160"/>
        <v>Estrutural</v>
      </c>
      <c r="M81" s="25" t="str">
        <f t="shared" si="161"/>
        <v>Tensionadas</v>
      </c>
      <c r="N81" s="25" t="str">
        <f t="shared" si="162"/>
        <v>Tensores</v>
      </c>
      <c r="O81" s="25" t="str">
        <f t="shared" si="159"/>
        <v>Ancoragem Extremo Tensionado</v>
      </c>
      <c r="P81" s="25" t="s">
        <v>984</v>
      </c>
      <c r="Q81" s="29" t="s">
        <v>1001</v>
      </c>
      <c r="R81" s="61" t="s">
        <v>9</v>
      </c>
      <c r="S81" s="62" t="str">
        <f t="shared" si="154"/>
        <v>Estrutural</v>
      </c>
      <c r="T81" s="62" t="str">
        <f t="shared" si="155"/>
        <v>Tensionadas</v>
      </c>
      <c r="U81" s="62" t="str">
        <f t="shared" si="156"/>
        <v>Tensores</v>
      </c>
      <c r="V81" s="61" t="s">
        <v>734</v>
      </c>
      <c r="W81" s="30" t="str">
        <f t="shared" si="2"/>
        <v>k.tetens.81</v>
      </c>
      <c r="X81" s="55" t="s">
        <v>624</v>
      </c>
      <c r="Y81" s="59" t="s">
        <v>641</v>
      </c>
    </row>
    <row r="82" spans="1:25" ht="8.6" customHeight="1" x14ac:dyDescent="0.4">
      <c r="A82" s="24">
        <v>82</v>
      </c>
      <c r="B82" s="18" t="s">
        <v>76</v>
      </c>
      <c r="C82" s="18" t="s">
        <v>939</v>
      </c>
      <c r="D82" s="18" t="s">
        <v>603</v>
      </c>
      <c r="E82" s="18" t="s">
        <v>652</v>
      </c>
      <c r="F82" s="60" t="s">
        <v>655</v>
      </c>
      <c r="G82" s="32" t="s">
        <v>9</v>
      </c>
      <c r="H82" s="32" t="s">
        <v>9</v>
      </c>
      <c r="I82" s="32" t="s">
        <v>9</v>
      </c>
      <c r="J82" s="32" t="s">
        <v>9</v>
      </c>
      <c r="K82" s="32" t="s">
        <v>9</v>
      </c>
      <c r="L82" s="25" t="str">
        <f t="shared" si="160"/>
        <v>Estrutural</v>
      </c>
      <c r="M82" s="25" t="str">
        <f t="shared" si="161"/>
        <v>Tensionadas</v>
      </c>
      <c r="N82" s="25" t="str">
        <f t="shared" si="162"/>
        <v>Tensores</v>
      </c>
      <c r="O82" s="25" t="str">
        <f t="shared" si="159"/>
        <v>Tensor Barra</v>
      </c>
      <c r="P82" s="25" t="s">
        <v>985</v>
      </c>
      <c r="Q82" s="29" t="s">
        <v>1002</v>
      </c>
      <c r="R82" s="61" t="s">
        <v>9</v>
      </c>
      <c r="S82" s="62" t="str">
        <f t="shared" si="154"/>
        <v>Estrutural</v>
      </c>
      <c r="T82" s="62" t="str">
        <f t="shared" si="155"/>
        <v>Tensionadas</v>
      </c>
      <c r="U82" s="62" t="str">
        <f t="shared" si="156"/>
        <v>Tensores</v>
      </c>
      <c r="V82" s="61" t="s">
        <v>734</v>
      </c>
      <c r="W82" s="30" t="str">
        <f t="shared" si="2"/>
        <v>k.tetens.82</v>
      </c>
      <c r="X82" s="55" t="s">
        <v>624</v>
      </c>
      <c r="Y82" s="59" t="s">
        <v>642</v>
      </c>
    </row>
    <row r="83" spans="1:25" ht="8.6" customHeight="1" x14ac:dyDescent="0.4">
      <c r="A83" s="24">
        <v>83</v>
      </c>
      <c r="B83" s="18" t="s">
        <v>76</v>
      </c>
      <c r="C83" s="18" t="s">
        <v>939</v>
      </c>
      <c r="D83" s="18" t="s">
        <v>603</v>
      </c>
      <c r="E83" s="18" t="s">
        <v>652</v>
      </c>
      <c r="F83" s="60" t="s">
        <v>662</v>
      </c>
      <c r="G83" s="32" t="s">
        <v>9</v>
      </c>
      <c r="H83" s="32" t="s">
        <v>9</v>
      </c>
      <c r="I83" s="32" t="s">
        <v>9</v>
      </c>
      <c r="J83" s="32" t="s">
        <v>9</v>
      </c>
      <c r="K83" s="32" t="s">
        <v>9</v>
      </c>
      <c r="L83" s="25" t="str">
        <f t="shared" si="160"/>
        <v>Estrutural</v>
      </c>
      <c r="M83" s="25" t="str">
        <f t="shared" si="161"/>
        <v>Tensionadas</v>
      </c>
      <c r="N83" s="25" t="str">
        <f t="shared" si="162"/>
        <v>Tensores</v>
      </c>
      <c r="O83" s="25" t="str">
        <f t="shared" si="159"/>
        <v>Tensor Revestido</v>
      </c>
      <c r="P83" s="25" t="s">
        <v>986</v>
      </c>
      <c r="Q83" s="29" t="s">
        <v>1003</v>
      </c>
      <c r="R83" s="61" t="s">
        <v>9</v>
      </c>
      <c r="S83" s="62" t="str">
        <f t="shared" si="154"/>
        <v>Estrutural</v>
      </c>
      <c r="T83" s="62" t="str">
        <f t="shared" si="155"/>
        <v>Tensionadas</v>
      </c>
      <c r="U83" s="62" t="str">
        <f t="shared" si="156"/>
        <v>Tensores</v>
      </c>
      <c r="V83" s="61" t="s">
        <v>734</v>
      </c>
      <c r="W83" s="30" t="str">
        <f t="shared" si="2"/>
        <v>k.tetens.83</v>
      </c>
      <c r="X83" s="55" t="s">
        <v>624</v>
      </c>
      <c r="Y83" s="59" t="s">
        <v>643</v>
      </c>
    </row>
    <row r="84" spans="1:25" ht="8.6" customHeight="1" x14ac:dyDescent="0.4">
      <c r="A84" s="24">
        <v>84</v>
      </c>
      <c r="B84" s="18" t="s">
        <v>76</v>
      </c>
      <c r="C84" s="18" t="s">
        <v>939</v>
      </c>
      <c r="D84" s="18" t="s">
        <v>603</v>
      </c>
      <c r="E84" s="18" t="s">
        <v>652</v>
      </c>
      <c r="F84" s="60" t="s">
        <v>656</v>
      </c>
      <c r="G84" s="32" t="s">
        <v>9</v>
      </c>
      <c r="H84" s="32" t="s">
        <v>9</v>
      </c>
      <c r="I84" s="32" t="s">
        <v>9</v>
      </c>
      <c r="J84" s="32" t="s">
        <v>9</v>
      </c>
      <c r="K84" s="32" t="s">
        <v>9</v>
      </c>
      <c r="L84" s="25" t="str">
        <f t="shared" si="160"/>
        <v>Estrutural</v>
      </c>
      <c r="M84" s="25" t="str">
        <f t="shared" si="161"/>
        <v>Tensionadas</v>
      </c>
      <c r="N84" s="25" t="str">
        <f t="shared" si="162"/>
        <v>Tensores</v>
      </c>
      <c r="O84" s="25" t="str">
        <f t="shared" si="159"/>
        <v>Tensor Bainha</v>
      </c>
      <c r="P84" s="25" t="s">
        <v>987</v>
      </c>
      <c r="Q84" s="29" t="s">
        <v>1004</v>
      </c>
      <c r="R84" s="61" t="s">
        <v>9</v>
      </c>
      <c r="S84" s="62" t="str">
        <f t="shared" si="154"/>
        <v>Estrutural</v>
      </c>
      <c r="T84" s="62" t="str">
        <f t="shared" si="155"/>
        <v>Tensionadas</v>
      </c>
      <c r="U84" s="62" t="str">
        <f t="shared" si="156"/>
        <v>Tensores</v>
      </c>
      <c r="V84" s="61" t="s">
        <v>734</v>
      </c>
      <c r="W84" s="30" t="str">
        <f t="shared" si="2"/>
        <v>k.tetens.84</v>
      </c>
      <c r="X84" s="55" t="s">
        <v>624</v>
      </c>
      <c r="Y84" s="59" t="s">
        <v>644</v>
      </c>
    </row>
    <row r="85" spans="1:25" ht="8.6" customHeight="1" x14ac:dyDescent="0.4">
      <c r="A85" s="24">
        <v>85</v>
      </c>
      <c r="B85" s="18" t="s">
        <v>76</v>
      </c>
      <c r="C85" s="18" t="s">
        <v>939</v>
      </c>
      <c r="D85" s="18" t="s">
        <v>603</v>
      </c>
      <c r="E85" s="18" t="s">
        <v>652</v>
      </c>
      <c r="F85" s="60" t="s">
        <v>659</v>
      </c>
      <c r="G85" s="32" t="s">
        <v>9</v>
      </c>
      <c r="H85" s="32" t="s">
        <v>9</v>
      </c>
      <c r="I85" s="32" t="s">
        <v>9</v>
      </c>
      <c r="J85" s="32" t="s">
        <v>9</v>
      </c>
      <c r="K85" s="32" t="s">
        <v>9</v>
      </c>
      <c r="L85" s="25" t="str">
        <f t="shared" si="160"/>
        <v>Estrutural</v>
      </c>
      <c r="M85" s="25" t="str">
        <f t="shared" si="161"/>
        <v>Tensionadas</v>
      </c>
      <c r="N85" s="25" t="str">
        <f t="shared" si="162"/>
        <v>Tensores</v>
      </c>
      <c r="O85" s="25" t="str">
        <f t="shared" si="159"/>
        <v>Tensor Bainha Acoplador</v>
      </c>
      <c r="P85" s="25" t="s">
        <v>988</v>
      </c>
      <c r="Q85" s="29" t="s">
        <v>1005</v>
      </c>
      <c r="R85" s="61" t="s">
        <v>9</v>
      </c>
      <c r="S85" s="62" t="str">
        <f t="shared" si="154"/>
        <v>Estrutural</v>
      </c>
      <c r="T85" s="62" t="str">
        <f t="shared" si="155"/>
        <v>Tensionadas</v>
      </c>
      <c r="U85" s="62" t="str">
        <f t="shared" si="156"/>
        <v>Tensores</v>
      </c>
      <c r="V85" s="61" t="s">
        <v>734</v>
      </c>
      <c r="W85" s="30" t="str">
        <f t="shared" si="2"/>
        <v>k.tetens.85</v>
      </c>
      <c r="X85" s="55" t="s">
        <v>624</v>
      </c>
      <c r="Y85" s="59" t="s">
        <v>645</v>
      </c>
    </row>
    <row r="86" spans="1:25" ht="8.6" customHeight="1" x14ac:dyDescent="0.4">
      <c r="A86" s="24">
        <v>86</v>
      </c>
      <c r="B86" s="18" t="s">
        <v>76</v>
      </c>
      <c r="C86" s="18" t="s">
        <v>939</v>
      </c>
      <c r="D86" s="18" t="s">
        <v>603</v>
      </c>
      <c r="E86" s="18" t="s">
        <v>652</v>
      </c>
      <c r="F86" s="60" t="s">
        <v>663</v>
      </c>
      <c r="G86" s="32" t="s">
        <v>9</v>
      </c>
      <c r="H86" s="32" t="s">
        <v>9</v>
      </c>
      <c r="I86" s="32" t="s">
        <v>9</v>
      </c>
      <c r="J86" s="32" t="s">
        <v>9</v>
      </c>
      <c r="K86" s="32" t="s">
        <v>9</v>
      </c>
      <c r="L86" s="25" t="str">
        <f t="shared" si="160"/>
        <v>Estrutural</v>
      </c>
      <c r="M86" s="25" t="str">
        <f t="shared" si="161"/>
        <v>Tensionadas</v>
      </c>
      <c r="N86" s="25" t="str">
        <f t="shared" si="162"/>
        <v>Tensores</v>
      </c>
      <c r="O86" s="25" t="str">
        <f t="shared" si="159"/>
        <v>Tensor Bainha Diabolo</v>
      </c>
      <c r="P86" s="25" t="s">
        <v>989</v>
      </c>
      <c r="Q86" s="29" t="s">
        <v>1006</v>
      </c>
      <c r="R86" s="61" t="s">
        <v>9</v>
      </c>
      <c r="S86" s="62" t="str">
        <f t="shared" si="154"/>
        <v>Estrutural</v>
      </c>
      <c r="T86" s="62" t="str">
        <f t="shared" si="155"/>
        <v>Tensionadas</v>
      </c>
      <c r="U86" s="62" t="str">
        <f t="shared" si="156"/>
        <v>Tensores</v>
      </c>
      <c r="V86" s="61" t="s">
        <v>734</v>
      </c>
      <c r="W86" s="30" t="str">
        <f t="shared" si="2"/>
        <v>k.tetens.86</v>
      </c>
      <c r="X86" s="55" t="s">
        <v>624</v>
      </c>
      <c r="Y86" s="59" t="s">
        <v>646</v>
      </c>
    </row>
    <row r="87" spans="1:25" ht="8.6" customHeight="1" x14ac:dyDescent="0.4">
      <c r="A87" s="24">
        <v>87</v>
      </c>
      <c r="B87" s="18" t="s">
        <v>76</v>
      </c>
      <c r="C87" s="18" t="s">
        <v>939</v>
      </c>
      <c r="D87" s="18" t="s">
        <v>603</v>
      </c>
      <c r="E87" s="18" t="s">
        <v>652</v>
      </c>
      <c r="F87" s="60" t="s">
        <v>664</v>
      </c>
      <c r="G87" s="32" t="s">
        <v>9</v>
      </c>
      <c r="H87" s="32" t="s">
        <v>9</v>
      </c>
      <c r="I87" s="32" t="s">
        <v>9</v>
      </c>
      <c r="J87" s="32" t="s">
        <v>9</v>
      </c>
      <c r="K87" s="32" t="s">
        <v>9</v>
      </c>
      <c r="L87" s="25" t="str">
        <f t="shared" si="160"/>
        <v>Estrutural</v>
      </c>
      <c r="M87" s="25" t="str">
        <f t="shared" si="161"/>
        <v>Tensionadas</v>
      </c>
      <c r="N87" s="25" t="str">
        <f t="shared" si="162"/>
        <v>Tensores</v>
      </c>
      <c r="O87" s="25" t="str">
        <f t="shared" si="159"/>
        <v>Tensor Bainha Cabo</v>
      </c>
      <c r="P87" s="25" t="s">
        <v>990</v>
      </c>
      <c r="Q87" s="29" t="s">
        <v>1007</v>
      </c>
      <c r="R87" s="61" t="s">
        <v>9</v>
      </c>
      <c r="S87" s="62" t="str">
        <f t="shared" si="154"/>
        <v>Estrutural</v>
      </c>
      <c r="T87" s="62" t="str">
        <f t="shared" si="155"/>
        <v>Tensionadas</v>
      </c>
      <c r="U87" s="62" t="str">
        <f t="shared" si="156"/>
        <v>Tensores</v>
      </c>
      <c r="V87" s="61" t="s">
        <v>734</v>
      </c>
      <c r="W87" s="30" t="str">
        <f t="shared" si="2"/>
        <v>k.tetens.87</v>
      </c>
      <c r="X87" s="55" t="s">
        <v>624</v>
      </c>
      <c r="Y87" s="59" t="s">
        <v>647</v>
      </c>
    </row>
    <row r="88" spans="1:25" ht="8.6" customHeight="1" x14ac:dyDescent="0.4">
      <c r="A88" s="24">
        <v>88</v>
      </c>
      <c r="B88" s="18" t="s">
        <v>76</v>
      </c>
      <c r="C88" s="18" t="s">
        <v>939</v>
      </c>
      <c r="D88" s="18" t="s">
        <v>603</v>
      </c>
      <c r="E88" s="18" t="s">
        <v>652</v>
      </c>
      <c r="F88" s="60" t="s">
        <v>661</v>
      </c>
      <c r="G88" s="32" t="s">
        <v>9</v>
      </c>
      <c r="H88" s="32" t="s">
        <v>9</v>
      </c>
      <c r="I88" s="32" t="s">
        <v>9</v>
      </c>
      <c r="J88" s="32" t="s">
        <v>9</v>
      </c>
      <c r="K88" s="32" t="s">
        <v>9</v>
      </c>
      <c r="L88" s="25" t="str">
        <f t="shared" si="160"/>
        <v>Estrutural</v>
      </c>
      <c r="M88" s="25" t="str">
        <f t="shared" si="161"/>
        <v>Tensionadas</v>
      </c>
      <c r="N88" s="25" t="str">
        <f t="shared" si="162"/>
        <v>Tensores</v>
      </c>
      <c r="O88" s="25" t="str">
        <f t="shared" si="159"/>
        <v>Tensor Injetor</v>
      </c>
      <c r="P88" s="25" t="s">
        <v>991</v>
      </c>
      <c r="Q88" s="29" t="s">
        <v>1008</v>
      </c>
      <c r="R88" s="61" t="s">
        <v>9</v>
      </c>
      <c r="S88" s="62" t="str">
        <f t="shared" si="154"/>
        <v>Estrutural</v>
      </c>
      <c r="T88" s="62" t="str">
        <f t="shared" si="155"/>
        <v>Tensionadas</v>
      </c>
      <c r="U88" s="62" t="str">
        <f t="shared" si="156"/>
        <v>Tensores</v>
      </c>
      <c r="V88" s="61" t="s">
        <v>734</v>
      </c>
      <c r="W88" s="30" t="str">
        <f t="shared" si="2"/>
        <v>k.tetens.88</v>
      </c>
      <c r="X88" s="55" t="s">
        <v>624</v>
      </c>
      <c r="Y88" s="59" t="s">
        <v>648</v>
      </c>
    </row>
    <row r="89" spans="1:25" ht="8.6" customHeight="1" x14ac:dyDescent="0.4">
      <c r="A89" s="24">
        <v>89</v>
      </c>
      <c r="B89" s="18" t="s">
        <v>76</v>
      </c>
      <c r="C89" s="18" t="s">
        <v>939</v>
      </c>
      <c r="D89" s="18" t="s">
        <v>603</v>
      </c>
      <c r="E89" s="18" t="s">
        <v>652</v>
      </c>
      <c r="F89" s="60" t="s">
        <v>660</v>
      </c>
      <c r="G89" s="32" t="s">
        <v>9</v>
      </c>
      <c r="H89" s="32" t="s">
        <v>9</v>
      </c>
      <c r="I89" s="32" t="s">
        <v>9</v>
      </c>
      <c r="J89" s="32" t="s">
        <v>9</v>
      </c>
      <c r="K89" s="32" t="s">
        <v>9</v>
      </c>
      <c r="L89" s="25" t="str">
        <f t="shared" si="160"/>
        <v>Estrutural</v>
      </c>
      <c r="M89" s="25" t="str">
        <f t="shared" si="161"/>
        <v>Tensionadas</v>
      </c>
      <c r="N89" s="25" t="str">
        <f t="shared" si="162"/>
        <v>Tensores</v>
      </c>
      <c r="O89" s="25" t="str">
        <f t="shared" si="159"/>
        <v>Tensor Trombeta</v>
      </c>
      <c r="P89" s="25" t="s">
        <v>992</v>
      </c>
      <c r="Q89" s="29" t="s">
        <v>1009</v>
      </c>
      <c r="R89" s="61" t="s">
        <v>9</v>
      </c>
      <c r="S89" s="62" t="str">
        <f t="shared" si="154"/>
        <v>Estrutural</v>
      </c>
      <c r="T89" s="62" t="str">
        <f t="shared" si="155"/>
        <v>Tensionadas</v>
      </c>
      <c r="U89" s="62" t="str">
        <f t="shared" si="156"/>
        <v>Tensores</v>
      </c>
      <c r="V89" s="61" t="s">
        <v>734</v>
      </c>
      <c r="W89" s="30" t="str">
        <f t="shared" si="2"/>
        <v>k.tetens.89</v>
      </c>
      <c r="X89" s="55" t="s">
        <v>624</v>
      </c>
      <c r="Y89" s="59" t="s">
        <v>649</v>
      </c>
    </row>
    <row r="90" spans="1:25" ht="8.6" customHeight="1" x14ac:dyDescent="0.4">
      <c r="A90" s="24">
        <v>90</v>
      </c>
      <c r="B90" s="18" t="s">
        <v>76</v>
      </c>
      <c r="C90" s="18" t="s">
        <v>939</v>
      </c>
      <c r="D90" s="18" t="s">
        <v>603</v>
      </c>
      <c r="E90" s="18" t="s">
        <v>652</v>
      </c>
      <c r="F90" s="60" t="s">
        <v>657</v>
      </c>
      <c r="G90" s="32" t="s">
        <v>9</v>
      </c>
      <c r="H90" s="32" t="s">
        <v>9</v>
      </c>
      <c r="I90" s="32" t="s">
        <v>9</v>
      </c>
      <c r="J90" s="32" t="s">
        <v>9</v>
      </c>
      <c r="K90" s="32" t="s">
        <v>9</v>
      </c>
      <c r="L90" s="25" t="str">
        <f t="shared" si="160"/>
        <v>Estrutural</v>
      </c>
      <c r="M90" s="25" t="str">
        <f t="shared" si="161"/>
        <v>Tensionadas</v>
      </c>
      <c r="N90" s="25" t="str">
        <f t="shared" si="162"/>
        <v>Tensores</v>
      </c>
      <c r="O90" s="25" t="str">
        <f t="shared" si="159"/>
        <v>Tensor Corda</v>
      </c>
      <c r="P90" s="25" t="s">
        <v>993</v>
      </c>
      <c r="Q90" s="29" t="s">
        <v>1010</v>
      </c>
      <c r="R90" s="61" t="s">
        <v>9</v>
      </c>
      <c r="S90" s="62" t="str">
        <f t="shared" si="154"/>
        <v>Estrutural</v>
      </c>
      <c r="T90" s="62" t="str">
        <f t="shared" si="155"/>
        <v>Tensionadas</v>
      </c>
      <c r="U90" s="62" t="str">
        <f t="shared" si="156"/>
        <v>Tensores</v>
      </c>
      <c r="V90" s="61" t="s">
        <v>734</v>
      </c>
      <c r="W90" s="30" t="str">
        <f t="shared" si="2"/>
        <v>k.tetens.90</v>
      </c>
      <c r="X90" s="55" t="s">
        <v>624</v>
      </c>
      <c r="Y90" s="59" t="s">
        <v>650</v>
      </c>
    </row>
    <row r="91" spans="1:25" ht="8.6" customHeight="1" x14ac:dyDescent="0.4">
      <c r="A91" s="24">
        <v>91</v>
      </c>
      <c r="B91" s="18" t="s">
        <v>76</v>
      </c>
      <c r="C91" s="18" t="s">
        <v>939</v>
      </c>
      <c r="D91" s="18" t="s">
        <v>603</v>
      </c>
      <c r="E91" s="18" t="s">
        <v>652</v>
      </c>
      <c r="F91" s="60" t="s">
        <v>658</v>
      </c>
      <c r="G91" s="32" t="s">
        <v>9</v>
      </c>
      <c r="H91" s="32" t="s">
        <v>9</v>
      </c>
      <c r="I91" s="32" t="s">
        <v>9</v>
      </c>
      <c r="J91" s="32" t="s">
        <v>9</v>
      </c>
      <c r="K91" s="32" t="s">
        <v>9</v>
      </c>
      <c r="L91" s="25" t="str">
        <f t="shared" si="160"/>
        <v>Estrutural</v>
      </c>
      <c r="M91" s="25" t="str">
        <f t="shared" si="161"/>
        <v>Tensionadas</v>
      </c>
      <c r="N91" s="25" t="str">
        <f t="shared" si="162"/>
        <v>Tensores</v>
      </c>
      <c r="O91" s="25" t="str">
        <f t="shared" si="159"/>
        <v>Tensor Fio</v>
      </c>
      <c r="P91" s="25" t="s">
        <v>994</v>
      </c>
      <c r="Q91" s="29" t="s">
        <v>1011</v>
      </c>
      <c r="R91" s="61" t="s">
        <v>9</v>
      </c>
      <c r="S91" s="62" t="str">
        <f t="shared" si="154"/>
        <v>Estrutural</v>
      </c>
      <c r="T91" s="62" t="str">
        <f t="shared" si="155"/>
        <v>Tensionadas</v>
      </c>
      <c r="U91" s="62" t="str">
        <f t="shared" si="156"/>
        <v>Tensores</v>
      </c>
      <c r="V91" s="61" t="s">
        <v>734</v>
      </c>
      <c r="W91" s="30" t="str">
        <f t="shared" si="2"/>
        <v>k.tetens.91</v>
      </c>
      <c r="X91" s="55" t="s">
        <v>624</v>
      </c>
      <c r="Y91" s="59" t="s">
        <v>651</v>
      </c>
    </row>
    <row r="92" spans="1:25" ht="8.6" customHeight="1" x14ac:dyDescent="0.4">
      <c r="A92" s="24">
        <v>92</v>
      </c>
      <c r="B92" s="18" t="s">
        <v>76</v>
      </c>
      <c r="C92" s="18" t="s">
        <v>939</v>
      </c>
      <c r="D92" s="18" t="s">
        <v>603</v>
      </c>
      <c r="E92" s="18" t="s">
        <v>652</v>
      </c>
      <c r="F92" s="18" t="s">
        <v>736</v>
      </c>
      <c r="G92" s="32" t="s">
        <v>9</v>
      </c>
      <c r="H92" s="32" t="s">
        <v>9</v>
      </c>
      <c r="I92" s="32" t="s">
        <v>9</v>
      </c>
      <c r="J92" s="32" t="s">
        <v>9</v>
      </c>
      <c r="K92" s="32" t="s">
        <v>9</v>
      </c>
      <c r="L92" s="25" t="str">
        <f t="shared" si="35"/>
        <v>Estrutural</v>
      </c>
      <c r="M92" s="25" t="str">
        <f t="shared" si="157"/>
        <v>Tensionadas</v>
      </c>
      <c r="N92" s="25" t="str">
        <f t="shared" si="158"/>
        <v>Tensores</v>
      </c>
      <c r="O92" s="25" t="str">
        <f t="shared" si="159"/>
        <v>Mastro Estrutural</v>
      </c>
      <c r="P92" s="25" t="s">
        <v>995</v>
      </c>
      <c r="Q92" s="29" t="s">
        <v>1012</v>
      </c>
      <c r="R92" s="61" t="s">
        <v>9</v>
      </c>
      <c r="S92" s="62" t="str">
        <f t="shared" si="154"/>
        <v>Estrutural</v>
      </c>
      <c r="T92" s="62" t="str">
        <f t="shared" si="155"/>
        <v>Tensionadas</v>
      </c>
      <c r="U92" s="62" t="str">
        <f t="shared" si="156"/>
        <v>Tensores</v>
      </c>
      <c r="V92" s="61" t="s">
        <v>734</v>
      </c>
      <c r="W92" s="30" t="str">
        <f t="shared" si="2"/>
        <v>k.tetens.92</v>
      </c>
      <c r="X92" s="55" t="s">
        <v>620</v>
      </c>
      <c r="Y92" s="55" t="s">
        <v>735</v>
      </c>
    </row>
    <row r="93" spans="1:25" ht="8.6" customHeight="1" x14ac:dyDescent="0.4">
      <c r="A93" s="24">
        <v>93</v>
      </c>
      <c r="B93" s="18" t="s">
        <v>76</v>
      </c>
      <c r="C93" s="18" t="s">
        <v>939</v>
      </c>
      <c r="D93" s="18" t="s">
        <v>603</v>
      </c>
      <c r="E93" s="18" t="s">
        <v>652</v>
      </c>
      <c r="F93" s="18" t="s">
        <v>737</v>
      </c>
      <c r="G93" s="32" t="s">
        <v>9</v>
      </c>
      <c r="H93" s="32" t="s">
        <v>9</v>
      </c>
      <c r="I93" s="32" t="s">
        <v>9</v>
      </c>
      <c r="J93" s="32" t="s">
        <v>9</v>
      </c>
      <c r="K93" s="32" t="s">
        <v>9</v>
      </c>
      <c r="L93" s="25" t="str">
        <f t="shared" ref="L93:L114" si="163">_xlfn.CONCAT(SUBSTITUTE(C93,"1.",""))</f>
        <v>Estrutural</v>
      </c>
      <c r="M93" s="25" t="str">
        <f t="shared" ref="M93:M114" si="164">_xlfn.CONCAT(SUBSTITUTE(D93,"."," "))</f>
        <v>Tensionadas</v>
      </c>
      <c r="N93" s="25" t="str">
        <f t="shared" ref="N93:N114" si="165">_xlfn.CONCAT(SUBSTITUTE(E93,"."," "))</f>
        <v>Tensores</v>
      </c>
      <c r="O93" s="25" t="str">
        <f t="shared" si="159"/>
        <v>Membrana Estrutural</v>
      </c>
      <c r="P93" s="25" t="s">
        <v>602</v>
      </c>
      <c r="Q93" s="29" t="s">
        <v>780</v>
      </c>
      <c r="R93" s="61" t="s">
        <v>9</v>
      </c>
      <c r="S93" s="62" t="str">
        <f t="shared" si="154"/>
        <v>Estrutural</v>
      </c>
      <c r="T93" s="62" t="str">
        <f t="shared" si="155"/>
        <v>Tensionadas</v>
      </c>
      <c r="U93" s="62" t="str">
        <f t="shared" si="156"/>
        <v>Tensores</v>
      </c>
      <c r="V93" s="61" t="s">
        <v>734</v>
      </c>
      <c r="W93" s="30" t="str">
        <f t="shared" si="2"/>
        <v>k.tetens.93</v>
      </c>
      <c r="X93" s="55" t="s">
        <v>626</v>
      </c>
      <c r="Y93" s="55" t="s">
        <v>636</v>
      </c>
    </row>
    <row r="94" spans="1:25" ht="8.6" customHeight="1" x14ac:dyDescent="0.4">
      <c r="A94" s="24">
        <v>94</v>
      </c>
      <c r="B94" s="18" t="s">
        <v>76</v>
      </c>
      <c r="C94" s="18" t="s">
        <v>92</v>
      </c>
      <c r="D94" s="18" t="s">
        <v>941</v>
      </c>
      <c r="E94" s="18" t="s">
        <v>904</v>
      </c>
      <c r="F94" s="18" t="s">
        <v>906</v>
      </c>
      <c r="G94" s="32" t="s">
        <v>9</v>
      </c>
      <c r="H94" s="32" t="s">
        <v>9</v>
      </c>
      <c r="I94" s="32" t="s">
        <v>9</v>
      </c>
      <c r="J94" s="32" t="s">
        <v>9</v>
      </c>
      <c r="K94" s="32" t="s">
        <v>9</v>
      </c>
      <c r="L94" s="25" t="str">
        <f t="shared" si="163"/>
        <v>Estrutura.Secundária</v>
      </c>
      <c r="M94" s="25" t="str">
        <f t="shared" si="164"/>
        <v>Terças de Suporte</v>
      </c>
      <c r="N94" s="25" t="str">
        <f t="shared" si="165"/>
        <v>Terças</v>
      </c>
      <c r="O94" s="25" t="str">
        <f t="shared" si="159"/>
        <v>Terça Cobertura</v>
      </c>
      <c r="P94" s="25" t="s">
        <v>907</v>
      </c>
      <c r="Q94" s="29" t="s">
        <v>923</v>
      </c>
      <c r="R94" s="61" t="s">
        <v>9</v>
      </c>
      <c r="S94" s="62" t="str">
        <f t="shared" si="154"/>
        <v>Estrutura Secundária</v>
      </c>
      <c r="T94" s="62" t="str">
        <f t="shared" si="155"/>
        <v>Terças de Suporte</v>
      </c>
      <c r="U94" s="62" t="str">
        <f t="shared" si="156"/>
        <v>Terças</v>
      </c>
      <c r="V94" s="61" t="s">
        <v>734</v>
      </c>
      <c r="W94" s="30" t="str">
        <f t="shared" ref="W94:W109" si="166">CONCATENATE("k.",LOWER(LEFT(D94,2)),LOWER(LEFT(E94,4)),".",A94)</f>
        <v>k.teterç.94</v>
      </c>
      <c r="X94" s="55" t="s">
        <v>628</v>
      </c>
      <c r="Y94" s="55" t="s">
        <v>621</v>
      </c>
    </row>
    <row r="95" spans="1:25" ht="8.6" customHeight="1" x14ac:dyDescent="0.4">
      <c r="A95" s="24">
        <v>95</v>
      </c>
      <c r="B95" s="18" t="s">
        <v>76</v>
      </c>
      <c r="C95" s="18" t="s">
        <v>92</v>
      </c>
      <c r="D95" s="18" t="s">
        <v>941</v>
      </c>
      <c r="E95" s="18" t="s">
        <v>904</v>
      </c>
      <c r="F95" s="18" t="s">
        <v>905</v>
      </c>
      <c r="G95" s="32" t="s">
        <v>9</v>
      </c>
      <c r="H95" s="32" t="s">
        <v>9</v>
      </c>
      <c r="I95" s="32" t="s">
        <v>9</v>
      </c>
      <c r="J95" s="32" t="s">
        <v>9</v>
      </c>
      <c r="K95" s="32" t="s">
        <v>9</v>
      </c>
      <c r="L95" s="25" t="str">
        <f t="shared" ref="L95:L108" si="167">_xlfn.CONCAT(SUBSTITUTE(C95,"1.",""))</f>
        <v>Estrutura.Secundária</v>
      </c>
      <c r="M95" s="25" t="str">
        <f t="shared" ref="M95:M108" si="168">_xlfn.CONCAT(SUBSTITUTE(D95,"."," "))</f>
        <v>Terças de Suporte</v>
      </c>
      <c r="N95" s="25" t="str">
        <f t="shared" ref="N95:N108" si="169">_xlfn.CONCAT(SUBSTITUTE(E95,"."," "))</f>
        <v>Terças</v>
      </c>
      <c r="O95" s="25" t="str">
        <f t="shared" ref="O95:O108" si="170">_xlfn.CONCAT(SUBSTITUTE(F95,"."," "))</f>
        <v>Terça Fachada</v>
      </c>
      <c r="P95" s="25" t="s">
        <v>908</v>
      </c>
      <c r="Q95" s="29" t="s">
        <v>924</v>
      </c>
      <c r="R95" s="61" t="s">
        <v>9</v>
      </c>
      <c r="S95" s="62" t="str">
        <f t="shared" si="154"/>
        <v>Estrutura Secundária</v>
      </c>
      <c r="T95" s="62" t="str">
        <f t="shared" si="155"/>
        <v>Terças de Suporte</v>
      </c>
      <c r="U95" s="62" t="str">
        <f t="shared" si="156"/>
        <v>Terças</v>
      </c>
      <c r="V95" s="61" t="s">
        <v>734</v>
      </c>
      <c r="W95" s="30" t="str">
        <f t="shared" ref="W95:W108" si="171">CONCATENATE("k.",LOWER(LEFT(D95,2)),LOWER(LEFT(E95,4)),".",A95)</f>
        <v>k.teterç.95</v>
      </c>
      <c r="X95" s="55" t="s">
        <v>628</v>
      </c>
      <c r="Y95" s="55" t="s">
        <v>621</v>
      </c>
    </row>
    <row r="96" spans="1:25" ht="8.6" customHeight="1" x14ac:dyDescent="0.4">
      <c r="A96" s="24">
        <v>96</v>
      </c>
      <c r="B96" s="18" t="s">
        <v>76</v>
      </c>
      <c r="C96" s="18" t="s">
        <v>92</v>
      </c>
      <c r="D96" s="18" t="s">
        <v>941</v>
      </c>
      <c r="E96" s="18" t="s">
        <v>904</v>
      </c>
      <c r="F96" s="18" t="s">
        <v>909</v>
      </c>
      <c r="G96" s="32" t="s">
        <v>9</v>
      </c>
      <c r="H96" s="32" t="s">
        <v>9</v>
      </c>
      <c r="I96" s="32" t="s">
        <v>9</v>
      </c>
      <c r="J96" s="32" t="s">
        <v>9</v>
      </c>
      <c r="K96" s="32" t="s">
        <v>9</v>
      </c>
      <c r="L96" s="25" t="str">
        <f t="shared" si="167"/>
        <v>Estrutura.Secundária</v>
      </c>
      <c r="M96" s="25" t="str">
        <f t="shared" si="168"/>
        <v>Terças de Suporte</v>
      </c>
      <c r="N96" s="25" t="str">
        <f t="shared" si="169"/>
        <v>Terças</v>
      </c>
      <c r="O96" s="25" t="str">
        <f t="shared" si="170"/>
        <v>Terça Cartola</v>
      </c>
      <c r="P96" s="25" t="s">
        <v>908</v>
      </c>
      <c r="Q96" s="29" t="s">
        <v>924</v>
      </c>
      <c r="R96" s="61" t="s">
        <v>9</v>
      </c>
      <c r="S96" s="62" t="str">
        <f t="shared" si="154"/>
        <v>Estrutura Secundária</v>
      </c>
      <c r="T96" s="62" t="str">
        <f t="shared" si="155"/>
        <v>Terças de Suporte</v>
      </c>
      <c r="U96" s="62" t="str">
        <f t="shared" si="156"/>
        <v>Terças</v>
      </c>
      <c r="V96" s="61" t="s">
        <v>734</v>
      </c>
      <c r="W96" s="30" t="str">
        <f t="shared" si="171"/>
        <v>k.teterç.96</v>
      </c>
      <c r="X96" s="55" t="s">
        <v>628</v>
      </c>
      <c r="Y96" s="55" t="s">
        <v>621</v>
      </c>
    </row>
    <row r="97" spans="1:25" ht="8.6" customHeight="1" x14ac:dyDescent="0.4">
      <c r="A97" s="24">
        <v>97</v>
      </c>
      <c r="B97" s="18" t="s">
        <v>76</v>
      </c>
      <c r="C97" s="18" t="s">
        <v>92</v>
      </c>
      <c r="D97" s="18" t="s">
        <v>941</v>
      </c>
      <c r="E97" s="18" t="s">
        <v>1026</v>
      </c>
      <c r="F97" s="18" t="s">
        <v>1027</v>
      </c>
      <c r="G97" s="32" t="s">
        <v>9</v>
      </c>
      <c r="H97" s="32" t="s">
        <v>9</v>
      </c>
      <c r="I97" s="32" t="s">
        <v>9</v>
      </c>
      <c r="J97" s="32" t="s">
        <v>9</v>
      </c>
      <c r="K97" s="32" t="s">
        <v>9</v>
      </c>
      <c r="L97" s="25" t="str">
        <f t="shared" si="167"/>
        <v>Estrutura.Secundária</v>
      </c>
      <c r="M97" s="25" t="str">
        <f t="shared" si="168"/>
        <v>Terças de Suporte</v>
      </c>
      <c r="N97" s="25" t="str">
        <f t="shared" si="169"/>
        <v>Tirantes</v>
      </c>
      <c r="O97" s="25" t="str">
        <f t="shared" si="170"/>
        <v>Tirante Beiral</v>
      </c>
      <c r="P97" s="25" t="s">
        <v>1030</v>
      </c>
      <c r="Q97" s="29" t="s">
        <v>1034</v>
      </c>
      <c r="R97" s="61" t="s">
        <v>9</v>
      </c>
      <c r="S97" s="62" t="str">
        <f t="shared" si="154"/>
        <v>Estrutura Secundária</v>
      </c>
      <c r="T97" s="62" t="str">
        <f t="shared" si="155"/>
        <v>Terças de Suporte</v>
      </c>
      <c r="U97" s="62" t="str">
        <f t="shared" si="156"/>
        <v>Tirantes</v>
      </c>
      <c r="V97" s="61" t="s">
        <v>734</v>
      </c>
      <c r="W97" s="30" t="str">
        <f t="shared" si="171"/>
        <v>k.tetira.97</v>
      </c>
      <c r="X97" s="55" t="s">
        <v>844</v>
      </c>
      <c r="Y97" s="55" t="s">
        <v>825</v>
      </c>
    </row>
    <row r="98" spans="1:25" ht="8.6" customHeight="1" x14ac:dyDescent="0.4">
      <c r="A98" s="24">
        <v>98</v>
      </c>
      <c r="B98" s="18" t="s">
        <v>76</v>
      </c>
      <c r="C98" s="18" t="s">
        <v>92</v>
      </c>
      <c r="D98" s="18" t="s">
        <v>941</v>
      </c>
      <c r="E98" s="18" t="s">
        <v>1026</v>
      </c>
      <c r="F98" s="18" t="s">
        <v>1028</v>
      </c>
      <c r="G98" s="32" t="s">
        <v>9</v>
      </c>
      <c r="H98" s="32" t="s">
        <v>9</v>
      </c>
      <c r="I98" s="32" t="s">
        <v>9</v>
      </c>
      <c r="J98" s="32" t="s">
        <v>9</v>
      </c>
      <c r="K98" s="32" t="s">
        <v>9</v>
      </c>
      <c r="L98" s="25" t="str">
        <f t="shared" si="167"/>
        <v>Estrutura.Secundária</v>
      </c>
      <c r="M98" s="25" t="str">
        <f t="shared" si="168"/>
        <v>Terças de Suporte</v>
      </c>
      <c r="N98" s="25" t="str">
        <f t="shared" si="169"/>
        <v>Tirantes</v>
      </c>
      <c r="O98" s="25" t="str">
        <f t="shared" si="170"/>
        <v>Tirante Terça</v>
      </c>
      <c r="P98" s="25" t="s">
        <v>1031</v>
      </c>
      <c r="Q98" s="29" t="s">
        <v>1035</v>
      </c>
      <c r="R98" s="61" t="s">
        <v>9</v>
      </c>
      <c r="S98" s="62" t="str">
        <f t="shared" si="154"/>
        <v>Estrutura Secundária</v>
      </c>
      <c r="T98" s="62" t="str">
        <f t="shared" si="155"/>
        <v>Terças de Suporte</v>
      </c>
      <c r="U98" s="62" t="str">
        <f t="shared" si="156"/>
        <v>Tirantes</v>
      </c>
      <c r="V98" s="61" t="s">
        <v>734</v>
      </c>
      <c r="W98" s="30" t="str">
        <f t="shared" si="171"/>
        <v>k.tetira.98</v>
      </c>
      <c r="X98" s="55" t="s">
        <v>844</v>
      </c>
      <c r="Y98" s="55" t="s">
        <v>825</v>
      </c>
    </row>
    <row r="99" spans="1:25" ht="8.6" customHeight="1" x14ac:dyDescent="0.4">
      <c r="A99" s="24">
        <v>99</v>
      </c>
      <c r="B99" s="18" t="s">
        <v>76</v>
      </c>
      <c r="C99" s="18" t="s">
        <v>92</v>
      </c>
      <c r="D99" s="18" t="s">
        <v>941</v>
      </c>
      <c r="E99" s="18" t="s">
        <v>1026</v>
      </c>
      <c r="F99" s="18" t="s">
        <v>1029</v>
      </c>
      <c r="G99" s="32" t="s">
        <v>9</v>
      </c>
      <c r="H99" s="32" t="s">
        <v>9</v>
      </c>
      <c r="I99" s="32" t="s">
        <v>9</v>
      </c>
      <c r="J99" s="32" t="s">
        <v>9</v>
      </c>
      <c r="K99" s="32" t="s">
        <v>9</v>
      </c>
      <c r="L99" s="25" t="str">
        <f t="shared" ref="L99" si="172">_xlfn.CONCAT(SUBSTITUTE(C99,"1.",""))</f>
        <v>Estrutura.Secundária</v>
      </c>
      <c r="M99" s="25" t="str">
        <f t="shared" ref="M99" si="173">_xlfn.CONCAT(SUBSTITUTE(D99,"."," "))</f>
        <v>Terças de Suporte</v>
      </c>
      <c r="N99" s="25" t="str">
        <f t="shared" ref="N99" si="174">_xlfn.CONCAT(SUBSTITUTE(E99,"."," "))</f>
        <v>Tirantes</v>
      </c>
      <c r="O99" s="25" t="str">
        <f t="shared" ref="O99" si="175">_xlfn.CONCAT(SUBSTITUTE(F99,"."," "))</f>
        <v>Tirante Cumeeira</v>
      </c>
      <c r="P99" s="25" t="s">
        <v>1032</v>
      </c>
      <c r="Q99" s="29" t="s">
        <v>1033</v>
      </c>
      <c r="R99" s="61" t="s">
        <v>9</v>
      </c>
      <c r="S99" s="62" t="str">
        <f t="shared" ref="S99" si="176">SUBSTITUTE(C99, ".", " ")</f>
        <v>Estrutura Secundária</v>
      </c>
      <c r="T99" s="62" t="str">
        <f t="shared" ref="T99" si="177">SUBSTITUTE(D99, ".", " ")</f>
        <v>Terças de Suporte</v>
      </c>
      <c r="U99" s="62" t="str">
        <f t="shared" ref="U99" si="178">SUBSTITUTE(E99, ".", " ")</f>
        <v>Tirantes</v>
      </c>
      <c r="V99" s="61" t="s">
        <v>734</v>
      </c>
      <c r="W99" s="30" t="str">
        <f t="shared" ref="W99" si="179">CONCATENATE("k.",LOWER(LEFT(D99,2)),LOWER(LEFT(E99,4)),".",A99)</f>
        <v>k.tetira.99</v>
      </c>
      <c r="X99" s="55" t="s">
        <v>844</v>
      </c>
      <c r="Y99" s="55" t="s">
        <v>825</v>
      </c>
    </row>
    <row r="100" spans="1:25" ht="8.6" customHeight="1" x14ac:dyDescent="0.4">
      <c r="A100" s="24">
        <v>100</v>
      </c>
      <c r="B100" s="18" t="s">
        <v>76</v>
      </c>
      <c r="C100" s="18" t="s">
        <v>92</v>
      </c>
      <c r="D100" s="18" t="s">
        <v>941</v>
      </c>
      <c r="E100" s="18" t="s">
        <v>942</v>
      </c>
      <c r="F100" s="18" t="s">
        <v>940</v>
      </c>
      <c r="G100" s="32" t="s">
        <v>9</v>
      </c>
      <c r="H100" s="32" t="s">
        <v>9</v>
      </c>
      <c r="I100" s="32" t="s">
        <v>9</v>
      </c>
      <c r="J100" s="32" t="s">
        <v>9</v>
      </c>
      <c r="K100" s="32" t="s">
        <v>9</v>
      </c>
      <c r="L100" s="25" t="str">
        <f t="shared" si="167"/>
        <v>Estrutura.Secundária</v>
      </c>
      <c r="M100" s="25" t="str">
        <f t="shared" si="168"/>
        <v>Terças de Suporte</v>
      </c>
      <c r="N100" s="25" t="str">
        <f t="shared" si="169"/>
        <v>Frechais</v>
      </c>
      <c r="O100" s="25" t="str">
        <f t="shared" si="170"/>
        <v>Frechal Alinhamento</v>
      </c>
      <c r="P100" s="25" t="s">
        <v>922</v>
      </c>
      <c r="Q100" s="29" t="s">
        <v>925</v>
      </c>
      <c r="R100" s="61" t="s">
        <v>9</v>
      </c>
      <c r="S100" s="62" t="str">
        <f t="shared" si="154"/>
        <v>Estrutura Secundária</v>
      </c>
      <c r="T100" s="62" t="str">
        <f t="shared" si="155"/>
        <v>Terças de Suporte</v>
      </c>
      <c r="U100" s="62" t="str">
        <f t="shared" si="156"/>
        <v>Frechais</v>
      </c>
      <c r="V100" s="61" t="s">
        <v>734</v>
      </c>
      <c r="W100" s="30" t="str">
        <f t="shared" si="171"/>
        <v>k.tefrec.100</v>
      </c>
      <c r="X100" s="55" t="s">
        <v>624</v>
      </c>
      <c r="Y100" s="59" t="s">
        <v>637</v>
      </c>
    </row>
    <row r="101" spans="1:25" ht="8.6" customHeight="1" x14ac:dyDescent="0.4">
      <c r="A101" s="24">
        <v>101</v>
      </c>
      <c r="B101" s="18" t="s">
        <v>76</v>
      </c>
      <c r="C101" s="18" t="s">
        <v>917</v>
      </c>
      <c r="D101" s="18" t="s">
        <v>945</v>
      </c>
      <c r="E101" s="18" t="s">
        <v>959</v>
      </c>
      <c r="F101" s="18" t="s">
        <v>960</v>
      </c>
      <c r="G101" s="32" t="s">
        <v>9</v>
      </c>
      <c r="H101" s="32" t="s">
        <v>9</v>
      </c>
      <c r="I101" s="32" t="s">
        <v>9</v>
      </c>
      <c r="J101" s="32" t="s">
        <v>9</v>
      </c>
      <c r="K101" s="32" t="s">
        <v>9</v>
      </c>
      <c r="L101" s="25" t="str">
        <f t="shared" ref="L101" si="180">_xlfn.CONCAT(SUBSTITUTE(C101,"1.",""))</f>
        <v>Estrutura.Fechamento</v>
      </c>
      <c r="M101" s="25" t="str">
        <f t="shared" ref="M101" si="181">_xlfn.CONCAT(SUBSTITUTE(D101,"."," "))</f>
        <v>Sistemas Sanduíches</v>
      </c>
      <c r="N101" s="25" t="str">
        <f t="shared" ref="N101" si="182">_xlfn.CONCAT(SUBSTITUTE(E101,"."," "))</f>
        <v>Fachadas Sanduíches</v>
      </c>
      <c r="O101" s="25" t="str">
        <f t="shared" ref="O101" si="183">_xlfn.CONCAT(SUBSTITUTE(F101,"."," "))</f>
        <v>Painel Sanduíche Fachada</v>
      </c>
      <c r="P101" s="25" t="s">
        <v>961</v>
      </c>
      <c r="Q101" s="29" t="s">
        <v>1013</v>
      </c>
      <c r="R101" s="61" t="s">
        <v>9</v>
      </c>
      <c r="S101" s="62" t="str">
        <f t="shared" si="154"/>
        <v>Estrutura Fechamento</v>
      </c>
      <c r="T101" s="62" t="str">
        <f t="shared" si="155"/>
        <v>Sistemas Sanduíches</v>
      </c>
      <c r="U101" s="62" t="str">
        <f t="shared" si="156"/>
        <v>Fachadas Sanduíches</v>
      </c>
      <c r="V101" s="61" t="s">
        <v>734</v>
      </c>
      <c r="W101" s="30" t="str">
        <f t="shared" ref="W101" si="184">CONCATENATE("k.",LOWER(LEFT(D101,2)),LOWER(LEFT(E101,4)),".",A101)</f>
        <v>k.sifach.101</v>
      </c>
      <c r="X101" s="55" t="s">
        <v>965</v>
      </c>
      <c r="Y101" s="55" t="s">
        <v>962</v>
      </c>
    </row>
    <row r="102" spans="1:25" ht="8.6" customHeight="1" x14ac:dyDescent="0.4">
      <c r="A102" s="24">
        <v>102</v>
      </c>
      <c r="B102" s="18" t="s">
        <v>76</v>
      </c>
      <c r="C102" s="18" t="s">
        <v>917</v>
      </c>
      <c r="D102" s="18" t="s">
        <v>945</v>
      </c>
      <c r="E102" s="18" t="s">
        <v>946</v>
      </c>
      <c r="F102" s="18" t="s">
        <v>948</v>
      </c>
      <c r="G102" s="32" t="s">
        <v>9</v>
      </c>
      <c r="H102" s="32" t="s">
        <v>9</v>
      </c>
      <c r="I102" s="32" t="s">
        <v>9</v>
      </c>
      <c r="J102" s="32" t="s">
        <v>9</v>
      </c>
      <c r="K102" s="32" t="s">
        <v>9</v>
      </c>
      <c r="L102" s="25" t="str">
        <f t="shared" si="167"/>
        <v>Estrutura.Fechamento</v>
      </c>
      <c r="M102" s="25" t="str">
        <f t="shared" si="168"/>
        <v>Sistemas Sanduíches</v>
      </c>
      <c r="N102" s="25" t="str">
        <f t="shared" si="169"/>
        <v>Paineis Sanduíches</v>
      </c>
      <c r="O102" s="25" t="str">
        <f t="shared" si="170"/>
        <v>Painel Sanduíche Térmico</v>
      </c>
      <c r="P102" s="25" t="s">
        <v>943</v>
      </c>
      <c r="Q102" s="29" t="s">
        <v>1014</v>
      </c>
      <c r="R102" s="61" t="s">
        <v>9</v>
      </c>
      <c r="S102" s="62" t="str">
        <f t="shared" si="154"/>
        <v>Estrutura Fechamento</v>
      </c>
      <c r="T102" s="62" t="str">
        <f t="shared" si="155"/>
        <v>Sistemas Sanduíches</v>
      </c>
      <c r="U102" s="62" t="str">
        <f t="shared" si="156"/>
        <v>Paineis Sanduíches</v>
      </c>
      <c r="V102" s="61" t="s">
        <v>734</v>
      </c>
      <c r="W102" s="30" t="str">
        <f t="shared" si="171"/>
        <v>k.sipain.102</v>
      </c>
      <c r="X102" s="55" t="s">
        <v>965</v>
      </c>
      <c r="Y102" s="55" t="s">
        <v>962</v>
      </c>
    </row>
    <row r="103" spans="1:25" ht="8.6" customHeight="1" x14ac:dyDescent="0.4">
      <c r="A103" s="24">
        <v>103</v>
      </c>
      <c r="B103" s="18" t="s">
        <v>76</v>
      </c>
      <c r="C103" s="18" t="s">
        <v>917</v>
      </c>
      <c r="D103" s="18" t="s">
        <v>945</v>
      </c>
      <c r="E103" s="18" t="s">
        <v>947</v>
      </c>
      <c r="F103" s="18" t="s">
        <v>949</v>
      </c>
      <c r="G103" s="32" t="s">
        <v>9</v>
      </c>
      <c r="H103" s="32" t="s">
        <v>9</v>
      </c>
      <c r="I103" s="32" t="s">
        <v>9</v>
      </c>
      <c r="J103" s="32" t="s">
        <v>9</v>
      </c>
      <c r="K103" s="32" t="s">
        <v>9</v>
      </c>
      <c r="L103" s="25" t="str">
        <f t="shared" ref="L103:L105" si="185">_xlfn.CONCAT(SUBSTITUTE(C103,"1.",""))</f>
        <v>Estrutura.Fechamento</v>
      </c>
      <c r="M103" s="25" t="str">
        <f t="shared" ref="M103:M105" si="186">_xlfn.CONCAT(SUBSTITUTE(D103,"."," "))</f>
        <v>Sistemas Sanduíches</v>
      </c>
      <c r="N103" s="25" t="str">
        <f t="shared" ref="N103:N105" si="187">_xlfn.CONCAT(SUBSTITUTE(E103,"."," "))</f>
        <v>Telhas Sanduíches</v>
      </c>
      <c r="O103" s="25" t="str">
        <f t="shared" ref="O103:O105" si="188">_xlfn.CONCAT(SUBSTITUTE(F103,"."," "))</f>
        <v>Telha Sanduíche Zipada</v>
      </c>
      <c r="P103" s="25" t="s">
        <v>950</v>
      </c>
      <c r="Q103" s="29" t="s">
        <v>1015</v>
      </c>
      <c r="R103" s="61" t="s">
        <v>9</v>
      </c>
      <c r="S103" s="62" t="str">
        <f t="shared" si="154"/>
        <v>Estrutura Fechamento</v>
      </c>
      <c r="T103" s="62" t="str">
        <f t="shared" si="155"/>
        <v>Sistemas Sanduíches</v>
      </c>
      <c r="U103" s="62" t="str">
        <f t="shared" si="156"/>
        <v>Telhas Sanduíches</v>
      </c>
      <c r="V103" s="61" t="s">
        <v>734</v>
      </c>
      <c r="W103" s="30" t="str">
        <f t="shared" ref="W103:W105" si="189">CONCATENATE("k.",LOWER(LEFT(D103,2)),LOWER(LEFT(E103,4)),".",A103)</f>
        <v>k.sitelh.103</v>
      </c>
      <c r="X103" s="55" t="s">
        <v>963</v>
      </c>
      <c r="Y103" s="59" t="s">
        <v>964</v>
      </c>
    </row>
    <row r="104" spans="1:25" ht="8.6" customHeight="1" x14ac:dyDescent="0.4">
      <c r="A104" s="24">
        <v>104</v>
      </c>
      <c r="B104" s="18" t="s">
        <v>76</v>
      </c>
      <c r="C104" s="18" t="s">
        <v>917</v>
      </c>
      <c r="D104" s="18" t="s">
        <v>945</v>
      </c>
      <c r="E104" s="18" t="s">
        <v>947</v>
      </c>
      <c r="F104" s="18" t="s">
        <v>955</v>
      </c>
      <c r="G104" s="32" t="s">
        <v>9</v>
      </c>
      <c r="H104" s="32" t="s">
        <v>9</v>
      </c>
      <c r="I104" s="32" t="s">
        <v>9</v>
      </c>
      <c r="J104" s="32" t="s">
        <v>9</v>
      </c>
      <c r="K104" s="32" t="s">
        <v>9</v>
      </c>
      <c r="L104" s="25" t="str">
        <f t="shared" si="185"/>
        <v>Estrutura.Fechamento</v>
      </c>
      <c r="M104" s="25" t="str">
        <f t="shared" si="186"/>
        <v>Sistemas Sanduíches</v>
      </c>
      <c r="N104" s="25" t="str">
        <f t="shared" si="187"/>
        <v>Telhas Sanduíches</v>
      </c>
      <c r="O104" s="25" t="str">
        <f t="shared" si="188"/>
        <v>Telha Sanduíche Ondulada</v>
      </c>
      <c r="P104" s="25" t="s">
        <v>954</v>
      </c>
      <c r="Q104" s="29" t="s">
        <v>1016</v>
      </c>
      <c r="R104" s="61" t="s">
        <v>9</v>
      </c>
      <c r="S104" s="62" t="str">
        <f t="shared" si="154"/>
        <v>Estrutura Fechamento</v>
      </c>
      <c r="T104" s="62" t="str">
        <f t="shared" si="155"/>
        <v>Sistemas Sanduíches</v>
      </c>
      <c r="U104" s="62" t="str">
        <f t="shared" si="156"/>
        <v>Telhas Sanduíches</v>
      </c>
      <c r="V104" s="61" t="s">
        <v>734</v>
      </c>
      <c r="W104" s="30" t="str">
        <f t="shared" si="189"/>
        <v>k.sitelh.104</v>
      </c>
      <c r="X104" s="55" t="s">
        <v>963</v>
      </c>
      <c r="Y104" s="59" t="s">
        <v>964</v>
      </c>
    </row>
    <row r="105" spans="1:25" ht="8.6" customHeight="1" x14ac:dyDescent="0.4">
      <c r="A105" s="24">
        <v>105</v>
      </c>
      <c r="B105" s="18" t="s">
        <v>76</v>
      </c>
      <c r="C105" s="18" t="s">
        <v>917</v>
      </c>
      <c r="D105" s="18" t="s">
        <v>945</v>
      </c>
      <c r="E105" s="18" t="s">
        <v>947</v>
      </c>
      <c r="F105" s="18" t="s">
        <v>952</v>
      </c>
      <c r="G105" s="32" t="s">
        <v>9</v>
      </c>
      <c r="H105" s="32" t="s">
        <v>9</v>
      </c>
      <c r="I105" s="32" t="s">
        <v>9</v>
      </c>
      <c r="J105" s="32" t="s">
        <v>9</v>
      </c>
      <c r="K105" s="32" t="s">
        <v>9</v>
      </c>
      <c r="L105" s="25" t="str">
        <f t="shared" si="185"/>
        <v>Estrutura.Fechamento</v>
      </c>
      <c r="M105" s="25" t="str">
        <f t="shared" si="186"/>
        <v>Sistemas Sanduíches</v>
      </c>
      <c r="N105" s="25" t="str">
        <f t="shared" si="187"/>
        <v>Telhas Sanduíches</v>
      </c>
      <c r="O105" s="25" t="str">
        <f t="shared" si="188"/>
        <v>Telha Sanduíche Trapezoidal</v>
      </c>
      <c r="P105" s="25" t="s">
        <v>953</v>
      </c>
      <c r="Q105" s="29" t="s">
        <v>1017</v>
      </c>
      <c r="R105" s="61" t="s">
        <v>9</v>
      </c>
      <c r="S105" s="62" t="str">
        <f t="shared" si="154"/>
        <v>Estrutura Fechamento</v>
      </c>
      <c r="T105" s="62" t="str">
        <f t="shared" si="155"/>
        <v>Sistemas Sanduíches</v>
      </c>
      <c r="U105" s="62" t="str">
        <f t="shared" si="156"/>
        <v>Telhas Sanduíches</v>
      </c>
      <c r="V105" s="61" t="s">
        <v>734</v>
      </c>
      <c r="W105" s="30" t="str">
        <f t="shared" si="189"/>
        <v>k.sitelh.105</v>
      </c>
      <c r="X105" s="55" t="s">
        <v>963</v>
      </c>
      <c r="Y105" s="59" t="s">
        <v>964</v>
      </c>
    </row>
    <row r="106" spans="1:25" ht="8.6" customHeight="1" x14ac:dyDescent="0.4">
      <c r="A106" s="24">
        <v>106</v>
      </c>
      <c r="B106" s="18" t="s">
        <v>76</v>
      </c>
      <c r="C106" s="18" t="s">
        <v>917</v>
      </c>
      <c r="D106" s="18" t="s">
        <v>945</v>
      </c>
      <c r="E106" s="18" t="s">
        <v>947</v>
      </c>
      <c r="F106" s="18" t="s">
        <v>957</v>
      </c>
      <c r="G106" s="32" t="s">
        <v>9</v>
      </c>
      <c r="H106" s="32" t="s">
        <v>9</v>
      </c>
      <c r="I106" s="32" t="s">
        <v>9</v>
      </c>
      <c r="J106" s="32" t="s">
        <v>9</v>
      </c>
      <c r="K106" s="32" t="s">
        <v>9</v>
      </c>
      <c r="L106" s="25" t="str">
        <f t="shared" si="167"/>
        <v>Estrutura.Fechamento</v>
      </c>
      <c r="M106" s="25" t="str">
        <f t="shared" si="168"/>
        <v>Sistemas Sanduíches</v>
      </c>
      <c r="N106" s="25" t="str">
        <f t="shared" si="169"/>
        <v>Telhas Sanduíches</v>
      </c>
      <c r="O106" s="25" t="str">
        <f t="shared" si="170"/>
        <v>Telha Sanduíche Solar</v>
      </c>
      <c r="P106" s="25" t="s">
        <v>958</v>
      </c>
      <c r="Q106" s="29" t="s">
        <v>1018</v>
      </c>
      <c r="R106" s="61" t="s">
        <v>9</v>
      </c>
      <c r="S106" s="62" t="str">
        <f t="shared" si="154"/>
        <v>Estrutura Fechamento</v>
      </c>
      <c r="T106" s="62" t="str">
        <f t="shared" si="155"/>
        <v>Sistemas Sanduíches</v>
      </c>
      <c r="U106" s="62" t="str">
        <f t="shared" si="156"/>
        <v>Telhas Sanduíches</v>
      </c>
      <c r="V106" s="61" t="s">
        <v>734</v>
      </c>
      <c r="W106" s="30" t="str">
        <f t="shared" si="171"/>
        <v>k.sitelh.106</v>
      </c>
      <c r="X106" s="55" t="s">
        <v>963</v>
      </c>
      <c r="Y106" s="59" t="s">
        <v>964</v>
      </c>
    </row>
    <row r="107" spans="1:25" ht="8.6" customHeight="1" x14ac:dyDescent="0.4">
      <c r="A107" s="24">
        <v>107</v>
      </c>
      <c r="B107" s="18" t="s">
        <v>76</v>
      </c>
      <c r="C107" s="18" t="s">
        <v>917</v>
      </c>
      <c r="D107" s="18" t="s">
        <v>920</v>
      </c>
      <c r="E107" s="18" t="s">
        <v>918</v>
      </c>
      <c r="F107" s="18" t="s">
        <v>951</v>
      </c>
      <c r="G107" s="32" t="s">
        <v>9</v>
      </c>
      <c r="H107" s="32" t="s">
        <v>9</v>
      </c>
      <c r="I107" s="32" t="s">
        <v>9</v>
      </c>
      <c r="J107" s="32" t="s">
        <v>9</v>
      </c>
      <c r="K107" s="32" t="s">
        <v>9</v>
      </c>
      <c r="L107" s="25" t="str">
        <f t="shared" si="167"/>
        <v>Estrutura.Fechamento</v>
      </c>
      <c r="M107" s="25" t="str">
        <f t="shared" si="168"/>
        <v>Sistemas Perfilados</v>
      </c>
      <c r="N107" s="25" t="str">
        <f t="shared" si="169"/>
        <v>Telhas Perfiladas</v>
      </c>
      <c r="O107" s="25" t="str">
        <f t="shared" si="170"/>
        <v>Telha Trapezoidal</v>
      </c>
      <c r="P107" s="25" t="s">
        <v>956</v>
      </c>
      <c r="Q107" s="29" t="s">
        <v>1019</v>
      </c>
      <c r="R107" s="61" t="s">
        <v>9</v>
      </c>
      <c r="S107" s="62" t="str">
        <f t="shared" si="154"/>
        <v>Estrutura Fechamento</v>
      </c>
      <c r="T107" s="62" t="str">
        <f t="shared" si="155"/>
        <v>Sistemas Perfilados</v>
      </c>
      <c r="U107" s="62" t="str">
        <f t="shared" si="156"/>
        <v>Telhas Perfiladas</v>
      </c>
      <c r="V107" s="61" t="s">
        <v>734</v>
      </c>
      <c r="W107" s="30" t="str">
        <f t="shared" si="171"/>
        <v>k.sitelh.107</v>
      </c>
      <c r="X107" s="55" t="s">
        <v>963</v>
      </c>
      <c r="Y107" s="59" t="s">
        <v>964</v>
      </c>
    </row>
    <row r="108" spans="1:25" ht="8.6" customHeight="1" x14ac:dyDescent="0.4">
      <c r="A108" s="24">
        <v>108</v>
      </c>
      <c r="B108" s="18" t="s">
        <v>76</v>
      </c>
      <c r="C108" s="18" t="s">
        <v>917</v>
      </c>
      <c r="D108" s="18" t="s">
        <v>920</v>
      </c>
      <c r="E108" s="18" t="s">
        <v>918</v>
      </c>
      <c r="F108" s="18" t="s">
        <v>919</v>
      </c>
      <c r="G108" s="32" t="s">
        <v>9</v>
      </c>
      <c r="H108" s="32" t="s">
        <v>9</v>
      </c>
      <c r="I108" s="32" t="s">
        <v>9</v>
      </c>
      <c r="J108" s="32" t="s">
        <v>9</v>
      </c>
      <c r="K108" s="32" t="s">
        <v>9</v>
      </c>
      <c r="L108" s="25" t="str">
        <f t="shared" si="167"/>
        <v>Estrutura.Fechamento</v>
      </c>
      <c r="M108" s="25" t="str">
        <f t="shared" si="168"/>
        <v>Sistemas Perfilados</v>
      </c>
      <c r="N108" s="25" t="str">
        <f t="shared" si="169"/>
        <v>Telhas Perfiladas</v>
      </c>
      <c r="O108" s="25" t="str">
        <f t="shared" si="170"/>
        <v>Telha Ondulada</v>
      </c>
      <c r="P108" s="25" t="s">
        <v>954</v>
      </c>
      <c r="Q108" s="29" t="s">
        <v>1016</v>
      </c>
      <c r="R108" s="61" t="s">
        <v>9</v>
      </c>
      <c r="S108" s="62" t="str">
        <f t="shared" si="154"/>
        <v>Estrutura Fechamento</v>
      </c>
      <c r="T108" s="62" t="str">
        <f t="shared" si="155"/>
        <v>Sistemas Perfilados</v>
      </c>
      <c r="U108" s="62" t="str">
        <f t="shared" si="156"/>
        <v>Telhas Perfiladas</v>
      </c>
      <c r="V108" s="61" t="s">
        <v>734</v>
      </c>
      <c r="W108" s="30" t="str">
        <f t="shared" si="171"/>
        <v>k.sitelh.108</v>
      </c>
      <c r="X108" s="55" t="s">
        <v>963</v>
      </c>
      <c r="Y108" s="59" t="s">
        <v>964</v>
      </c>
    </row>
    <row r="109" spans="1:25" ht="8.6" customHeight="1" x14ac:dyDescent="0.4">
      <c r="A109" s="24">
        <v>109</v>
      </c>
      <c r="B109" s="18" t="s">
        <v>76</v>
      </c>
      <c r="C109" s="18" t="s">
        <v>917</v>
      </c>
      <c r="D109" s="18" t="s">
        <v>920</v>
      </c>
      <c r="E109" s="18" t="s">
        <v>918</v>
      </c>
      <c r="F109" s="18" t="s">
        <v>921</v>
      </c>
      <c r="G109" s="32" t="s">
        <v>9</v>
      </c>
      <c r="H109" s="32" t="s">
        <v>9</v>
      </c>
      <c r="I109" s="32" t="s">
        <v>9</v>
      </c>
      <c r="J109" s="32" t="s">
        <v>9</v>
      </c>
      <c r="K109" s="32" t="s">
        <v>9</v>
      </c>
      <c r="L109" s="25" t="str">
        <f t="shared" si="163"/>
        <v>Estrutura.Fechamento</v>
      </c>
      <c r="M109" s="25" t="str">
        <f t="shared" si="164"/>
        <v>Sistemas Perfilados</v>
      </c>
      <c r="N109" s="25" t="str">
        <f t="shared" si="165"/>
        <v>Telhas Perfiladas</v>
      </c>
      <c r="O109" s="25" t="str">
        <f t="shared" si="159"/>
        <v>Telha Zipada</v>
      </c>
      <c r="P109" s="25" t="s">
        <v>944</v>
      </c>
      <c r="Q109" s="29" t="s">
        <v>1015</v>
      </c>
      <c r="R109" s="61" t="s">
        <v>9</v>
      </c>
      <c r="S109" s="62" t="str">
        <f t="shared" si="154"/>
        <v>Estrutura Fechamento</v>
      </c>
      <c r="T109" s="62" t="str">
        <f t="shared" si="155"/>
        <v>Sistemas Perfilados</v>
      </c>
      <c r="U109" s="62" t="str">
        <f t="shared" si="156"/>
        <v>Telhas Perfiladas</v>
      </c>
      <c r="V109" s="61" t="s">
        <v>734</v>
      </c>
      <c r="W109" s="30" t="str">
        <f t="shared" si="166"/>
        <v>k.sitelh.109</v>
      </c>
      <c r="X109" s="55" t="s">
        <v>963</v>
      </c>
      <c r="Y109" s="59" t="s">
        <v>964</v>
      </c>
    </row>
    <row r="110" spans="1:25" ht="8.6" customHeight="1" x14ac:dyDescent="0.4">
      <c r="A110" s="24">
        <v>110</v>
      </c>
      <c r="B110" s="18" t="s">
        <v>76</v>
      </c>
      <c r="C110" s="18" t="s">
        <v>927</v>
      </c>
      <c r="D110" s="18" t="s">
        <v>667</v>
      </c>
      <c r="E110" s="18" t="s">
        <v>597</v>
      </c>
      <c r="F110" s="18" t="s">
        <v>595</v>
      </c>
      <c r="G110" s="32" t="s">
        <v>9</v>
      </c>
      <c r="H110" s="32" t="s">
        <v>9</v>
      </c>
      <c r="I110" s="32" t="s">
        <v>9</v>
      </c>
      <c r="J110" s="32" t="s">
        <v>9</v>
      </c>
      <c r="K110" s="32" t="s">
        <v>9</v>
      </c>
      <c r="L110" s="25" t="str">
        <f t="shared" ref="L110" si="190">_xlfn.CONCAT(SUBSTITUTE(C110,"1.",""))</f>
        <v>Conexão.Estrutural</v>
      </c>
      <c r="M110" s="25" t="str">
        <f t="shared" ref="M110" si="191">_xlfn.CONCAT(SUBSTITUTE(D110,"."," "))</f>
        <v>Fixações</v>
      </c>
      <c r="N110" s="25" t="str">
        <f t="shared" ref="N110" si="192">_xlfn.CONCAT(SUBSTITUTE(E110,"."," "))</f>
        <v>Chumbadores</v>
      </c>
      <c r="O110" s="25" t="str">
        <f t="shared" ref="O110" si="193">_xlfn.CONCAT(SUBSTITUTE(F110,"."," "))</f>
        <v>Chumbador Interno</v>
      </c>
      <c r="P110" s="25" t="s">
        <v>598</v>
      </c>
      <c r="Q110" s="29" t="s">
        <v>781</v>
      </c>
      <c r="R110" s="61" t="s">
        <v>9</v>
      </c>
      <c r="S110" s="62" t="str">
        <f t="shared" si="154"/>
        <v>Conexão Estrutural</v>
      </c>
      <c r="T110" s="62" t="str">
        <f t="shared" si="155"/>
        <v>Fixações</v>
      </c>
      <c r="U110" s="62" t="str">
        <f t="shared" si="156"/>
        <v>Chumbadores</v>
      </c>
      <c r="V110" s="61" t="s">
        <v>734</v>
      </c>
      <c r="W110" s="30" t="str">
        <f t="shared" si="2"/>
        <v>k.fichum.110</v>
      </c>
      <c r="X110" s="55" t="s">
        <v>627</v>
      </c>
      <c r="Y110" s="55" t="s">
        <v>668</v>
      </c>
    </row>
    <row r="111" spans="1:25" ht="8.6" customHeight="1" x14ac:dyDescent="0.4">
      <c r="A111" s="24">
        <v>111</v>
      </c>
      <c r="B111" s="18" t="s">
        <v>76</v>
      </c>
      <c r="C111" s="18" t="s">
        <v>927</v>
      </c>
      <c r="D111" s="18" t="s">
        <v>667</v>
      </c>
      <c r="E111" s="18" t="s">
        <v>597</v>
      </c>
      <c r="F111" s="18" t="s">
        <v>596</v>
      </c>
      <c r="G111" s="32" t="s">
        <v>9</v>
      </c>
      <c r="H111" s="32" t="s">
        <v>9</v>
      </c>
      <c r="I111" s="32" t="s">
        <v>9</v>
      </c>
      <c r="J111" s="32" t="s">
        <v>9</v>
      </c>
      <c r="K111" s="32" t="s">
        <v>9</v>
      </c>
      <c r="L111" s="25" t="str">
        <f t="shared" si="163"/>
        <v>Conexão.Estrutural</v>
      </c>
      <c r="M111" s="25" t="str">
        <f t="shared" si="164"/>
        <v>Fixações</v>
      </c>
      <c r="N111" s="25" t="str">
        <f t="shared" si="165"/>
        <v>Chumbadores</v>
      </c>
      <c r="O111" s="25" t="str">
        <f t="shared" ref="O111" si="194">_xlfn.CONCAT(SUBSTITUTE(F111,"."," "))</f>
        <v>Chumbador Externo</v>
      </c>
      <c r="P111" s="25" t="s">
        <v>599</v>
      </c>
      <c r="Q111" s="29" t="s">
        <v>782</v>
      </c>
      <c r="R111" s="61" t="s">
        <v>9</v>
      </c>
      <c r="S111" s="62" t="str">
        <f t="shared" si="154"/>
        <v>Conexão Estrutural</v>
      </c>
      <c r="T111" s="62" t="str">
        <f t="shared" si="155"/>
        <v>Fixações</v>
      </c>
      <c r="U111" s="62" t="str">
        <f t="shared" si="156"/>
        <v>Chumbadores</v>
      </c>
      <c r="V111" s="61" t="s">
        <v>734</v>
      </c>
      <c r="W111" s="30" t="str">
        <f t="shared" si="2"/>
        <v>k.fichum.111</v>
      </c>
      <c r="X111" s="55" t="s">
        <v>627</v>
      </c>
      <c r="Y111" s="55" t="s">
        <v>668</v>
      </c>
    </row>
    <row r="112" spans="1:25" ht="8.6" customHeight="1" x14ac:dyDescent="0.4">
      <c r="A112" s="24">
        <v>112</v>
      </c>
      <c r="B112" s="18" t="s">
        <v>76</v>
      </c>
      <c r="C112" s="18" t="s">
        <v>927</v>
      </c>
      <c r="D112" s="18" t="s">
        <v>667</v>
      </c>
      <c r="E112" s="18" t="s">
        <v>665</v>
      </c>
      <c r="F112" s="49" t="s">
        <v>588</v>
      </c>
      <c r="G112" s="32" t="s">
        <v>9</v>
      </c>
      <c r="H112" s="32" t="s">
        <v>9</v>
      </c>
      <c r="I112" s="32" t="s">
        <v>9</v>
      </c>
      <c r="J112" s="32" t="s">
        <v>9</v>
      </c>
      <c r="K112" s="32" t="s">
        <v>9</v>
      </c>
      <c r="L112" s="25" t="str">
        <f t="shared" si="163"/>
        <v>Conexão.Estrutural</v>
      </c>
      <c r="M112" s="25" t="str">
        <f t="shared" si="164"/>
        <v>Fixações</v>
      </c>
      <c r="N112" s="25" t="str">
        <f t="shared" si="165"/>
        <v>Parafusos</v>
      </c>
      <c r="O112" s="25" t="str">
        <f t="shared" ref="O112" si="195">_xlfn.CONCAT(SUBSTITUTE(F112,"."," "))</f>
        <v>Parafuso DIN</v>
      </c>
      <c r="P112" s="25" t="s">
        <v>558</v>
      </c>
      <c r="Q112" s="29" t="s">
        <v>783</v>
      </c>
      <c r="R112" s="61" t="s">
        <v>9</v>
      </c>
      <c r="S112" s="62" t="str">
        <f t="shared" si="154"/>
        <v>Conexão Estrutural</v>
      </c>
      <c r="T112" s="62" t="str">
        <f t="shared" si="155"/>
        <v>Fixações</v>
      </c>
      <c r="U112" s="62" t="str">
        <f t="shared" si="156"/>
        <v>Parafusos</v>
      </c>
      <c r="V112" s="61" t="s">
        <v>734</v>
      </c>
      <c r="W112" s="30" t="str">
        <f t="shared" si="2"/>
        <v>k.fipara.112</v>
      </c>
      <c r="X112" s="55" t="s">
        <v>627</v>
      </c>
      <c r="Y112" s="55" t="s">
        <v>670</v>
      </c>
    </row>
    <row r="113" spans="1:25" ht="8.6" customHeight="1" x14ac:dyDescent="0.4">
      <c r="A113" s="24">
        <v>113</v>
      </c>
      <c r="B113" s="18" t="s">
        <v>76</v>
      </c>
      <c r="C113" s="18" t="s">
        <v>927</v>
      </c>
      <c r="D113" s="18" t="s">
        <v>667</v>
      </c>
      <c r="E113" s="18" t="s">
        <v>665</v>
      </c>
      <c r="F113" s="49" t="s">
        <v>545</v>
      </c>
      <c r="G113" s="32" t="s">
        <v>9</v>
      </c>
      <c r="H113" s="32" t="s">
        <v>9</v>
      </c>
      <c r="I113" s="32" t="s">
        <v>9</v>
      </c>
      <c r="J113" s="32" t="s">
        <v>9</v>
      </c>
      <c r="K113" s="32" t="s">
        <v>9</v>
      </c>
      <c r="L113" s="25" t="str">
        <f t="shared" si="163"/>
        <v>Conexão.Estrutural</v>
      </c>
      <c r="M113" s="25" t="str">
        <f t="shared" si="164"/>
        <v>Fixações</v>
      </c>
      <c r="N113" s="25" t="str">
        <f t="shared" si="165"/>
        <v>Parafusos</v>
      </c>
      <c r="O113" s="25" t="str">
        <f t="shared" ref="O113:O114" si="196">_xlfn.CONCAT(SUBSTITUTE(F113,"."," "))</f>
        <v>Parafuso ASTM</v>
      </c>
      <c r="P113" s="25" t="s">
        <v>555</v>
      </c>
      <c r="Q113" s="29" t="s">
        <v>784</v>
      </c>
      <c r="R113" s="61" t="s">
        <v>9</v>
      </c>
      <c r="S113" s="62" t="str">
        <f t="shared" si="154"/>
        <v>Conexão Estrutural</v>
      </c>
      <c r="T113" s="62" t="str">
        <f t="shared" si="155"/>
        <v>Fixações</v>
      </c>
      <c r="U113" s="62" t="str">
        <f t="shared" si="156"/>
        <v>Parafusos</v>
      </c>
      <c r="V113" s="61" t="s">
        <v>734</v>
      </c>
      <c r="W113" s="30" t="str">
        <f t="shared" si="2"/>
        <v>k.fipara.113</v>
      </c>
      <c r="X113" s="55" t="s">
        <v>627</v>
      </c>
      <c r="Y113" s="55" t="s">
        <v>670</v>
      </c>
    </row>
    <row r="114" spans="1:25" ht="8.6" customHeight="1" x14ac:dyDescent="0.4">
      <c r="A114" s="24">
        <v>114</v>
      </c>
      <c r="B114" s="18" t="s">
        <v>76</v>
      </c>
      <c r="C114" s="18" t="s">
        <v>927</v>
      </c>
      <c r="D114" s="18" t="s">
        <v>667</v>
      </c>
      <c r="E114" s="18" t="s">
        <v>665</v>
      </c>
      <c r="F114" s="18" t="s">
        <v>541</v>
      </c>
      <c r="G114" s="32" t="s">
        <v>9</v>
      </c>
      <c r="H114" s="32" t="s">
        <v>9</v>
      </c>
      <c r="I114" s="32" t="s">
        <v>9</v>
      </c>
      <c r="J114" s="32" t="s">
        <v>9</v>
      </c>
      <c r="K114" s="32" t="s">
        <v>9</v>
      </c>
      <c r="L114" s="25" t="str">
        <f t="shared" si="163"/>
        <v>Conexão.Estrutural</v>
      </c>
      <c r="M114" s="25" t="str">
        <f t="shared" si="164"/>
        <v>Fixações</v>
      </c>
      <c r="N114" s="25" t="str">
        <f t="shared" si="165"/>
        <v>Parafusos</v>
      </c>
      <c r="O114" s="25" t="str">
        <f t="shared" si="196"/>
        <v>Parafuso Drywall</v>
      </c>
      <c r="P114" s="25" t="s">
        <v>542</v>
      </c>
      <c r="Q114" s="29" t="s">
        <v>785</v>
      </c>
      <c r="R114" s="61" t="s">
        <v>9</v>
      </c>
      <c r="S114" s="62" t="str">
        <f t="shared" si="154"/>
        <v>Conexão Estrutural</v>
      </c>
      <c r="T114" s="62" t="str">
        <f t="shared" si="155"/>
        <v>Fixações</v>
      </c>
      <c r="U114" s="62" t="str">
        <f t="shared" si="156"/>
        <v>Parafusos</v>
      </c>
      <c r="V114" s="61" t="s">
        <v>734</v>
      </c>
      <c r="W114" s="30" t="str">
        <f t="shared" si="2"/>
        <v>k.fipara.114</v>
      </c>
      <c r="X114" s="55" t="s">
        <v>627</v>
      </c>
      <c r="Y114" s="55" t="s">
        <v>670</v>
      </c>
    </row>
    <row r="115" spans="1:25" ht="8.6" customHeight="1" x14ac:dyDescent="0.4">
      <c r="A115" s="24">
        <v>115</v>
      </c>
      <c r="B115" s="18" t="s">
        <v>76</v>
      </c>
      <c r="C115" s="18" t="s">
        <v>927</v>
      </c>
      <c r="D115" s="18" t="s">
        <v>667</v>
      </c>
      <c r="E115" s="18" t="s">
        <v>665</v>
      </c>
      <c r="F115" s="48" t="s">
        <v>540</v>
      </c>
      <c r="G115" s="32" t="s">
        <v>9</v>
      </c>
      <c r="H115" s="32" t="s">
        <v>9</v>
      </c>
      <c r="I115" s="32" t="s">
        <v>9</v>
      </c>
      <c r="J115" s="32" t="s">
        <v>9</v>
      </c>
      <c r="K115" s="32" t="s">
        <v>9</v>
      </c>
      <c r="L115" s="25" t="str">
        <f t="shared" ref="L115:L116" si="197">_xlfn.CONCAT(SUBSTITUTE(C115,"1.",""))</f>
        <v>Conexão.Estrutural</v>
      </c>
      <c r="M115" s="25" t="str">
        <f t="shared" ref="M115:M116" si="198">_xlfn.CONCAT(SUBSTITUTE(D115,"."," "))</f>
        <v>Fixações</v>
      </c>
      <c r="N115" s="25" t="str">
        <f t="shared" ref="N115:N116" si="199">_xlfn.CONCAT(SUBSTITUTE(E115,"."," "))</f>
        <v>Parafusos</v>
      </c>
      <c r="O115" s="25" t="str">
        <f t="shared" ref="O115:O116" si="200">_xlfn.CONCAT(SUBSTITUTE(F115,"."," "))</f>
        <v>Parafuso Brocante</v>
      </c>
      <c r="P115" s="25" t="s">
        <v>543</v>
      </c>
      <c r="Q115" s="29" t="s">
        <v>786</v>
      </c>
      <c r="R115" s="61" t="s">
        <v>9</v>
      </c>
      <c r="S115" s="62" t="str">
        <f t="shared" si="154"/>
        <v>Conexão Estrutural</v>
      </c>
      <c r="T115" s="62" t="str">
        <f t="shared" si="155"/>
        <v>Fixações</v>
      </c>
      <c r="U115" s="62" t="str">
        <f t="shared" si="156"/>
        <v>Parafusos</v>
      </c>
      <c r="V115" s="61" t="s">
        <v>734</v>
      </c>
      <c r="W115" s="30" t="str">
        <f t="shared" si="2"/>
        <v>k.fipara.115</v>
      </c>
      <c r="X115" s="55" t="s">
        <v>627</v>
      </c>
      <c r="Y115" s="55" t="s">
        <v>670</v>
      </c>
    </row>
    <row r="116" spans="1:25" ht="8.6" customHeight="1" x14ac:dyDescent="0.4">
      <c r="A116" s="24">
        <v>116</v>
      </c>
      <c r="B116" s="18" t="s">
        <v>76</v>
      </c>
      <c r="C116" s="18" t="s">
        <v>927</v>
      </c>
      <c r="D116" s="18" t="s">
        <v>667</v>
      </c>
      <c r="E116" s="18" t="s">
        <v>665</v>
      </c>
      <c r="F116" s="18" t="s">
        <v>556</v>
      </c>
      <c r="G116" s="32" t="s">
        <v>9</v>
      </c>
      <c r="H116" s="32" t="s">
        <v>9</v>
      </c>
      <c r="I116" s="32" t="s">
        <v>9</v>
      </c>
      <c r="J116" s="32" t="s">
        <v>9</v>
      </c>
      <c r="K116" s="32" t="s">
        <v>9</v>
      </c>
      <c r="L116" s="25" t="str">
        <f t="shared" si="197"/>
        <v>Conexão.Estrutural</v>
      </c>
      <c r="M116" s="25" t="str">
        <f t="shared" si="198"/>
        <v>Fixações</v>
      </c>
      <c r="N116" s="25" t="str">
        <f t="shared" si="199"/>
        <v>Parafusos</v>
      </c>
      <c r="O116" s="25" t="str">
        <f t="shared" si="200"/>
        <v>Parafuso Auto Atarraxante</v>
      </c>
      <c r="P116" s="25" t="s">
        <v>544</v>
      </c>
      <c r="Q116" s="29" t="s">
        <v>787</v>
      </c>
      <c r="R116" s="61" t="s">
        <v>9</v>
      </c>
      <c r="S116" s="62" t="str">
        <f t="shared" si="154"/>
        <v>Conexão Estrutural</v>
      </c>
      <c r="T116" s="62" t="str">
        <f t="shared" si="155"/>
        <v>Fixações</v>
      </c>
      <c r="U116" s="62" t="str">
        <f t="shared" si="156"/>
        <v>Parafusos</v>
      </c>
      <c r="V116" s="61" t="s">
        <v>734</v>
      </c>
      <c r="W116" s="30" t="str">
        <f t="shared" si="2"/>
        <v>k.fipara.116</v>
      </c>
      <c r="X116" s="55" t="s">
        <v>627</v>
      </c>
      <c r="Y116" s="55" t="s">
        <v>670</v>
      </c>
    </row>
    <row r="117" spans="1:25" ht="8.6" customHeight="1" x14ac:dyDescent="0.4">
      <c r="A117" s="24">
        <v>117</v>
      </c>
      <c r="B117" s="18" t="s">
        <v>76</v>
      </c>
      <c r="C117" s="18" t="s">
        <v>927</v>
      </c>
      <c r="D117" s="18" t="s">
        <v>667</v>
      </c>
      <c r="E117" s="18" t="s">
        <v>631</v>
      </c>
      <c r="F117" s="18" t="s">
        <v>666</v>
      </c>
      <c r="G117" s="32" t="s">
        <v>9</v>
      </c>
      <c r="H117" s="32" t="s">
        <v>9</v>
      </c>
      <c r="I117" s="32" t="s">
        <v>9</v>
      </c>
      <c r="J117" s="32" t="s">
        <v>9</v>
      </c>
      <c r="K117" s="32" t="s">
        <v>9</v>
      </c>
      <c r="L117" s="25" t="str">
        <f t="shared" ref="L117" si="201">_xlfn.CONCAT(SUBSTITUTE(C117,"1.",""))</f>
        <v>Conexão.Estrutural</v>
      </c>
      <c r="M117" s="25" t="str">
        <f t="shared" ref="M117" si="202">_xlfn.CONCAT(SUBSTITUTE(D117,"."," "))</f>
        <v>Fixações</v>
      </c>
      <c r="N117" s="25" t="str">
        <f t="shared" ref="N117" si="203">_xlfn.CONCAT(SUBSTITUTE(E117,"."," "))</f>
        <v>Pinos</v>
      </c>
      <c r="O117" s="25" t="str">
        <f t="shared" ref="O117" si="204">_xlfn.CONCAT(SUBSTITUTE(F117,"."," "))</f>
        <v>Pino de Cisalhamento</v>
      </c>
      <c r="P117" s="25" t="s">
        <v>632</v>
      </c>
      <c r="Q117" s="29" t="s">
        <v>788</v>
      </c>
      <c r="R117" s="61" t="s">
        <v>9</v>
      </c>
      <c r="S117" s="62" t="str">
        <f t="shared" si="154"/>
        <v>Conexão Estrutural</v>
      </c>
      <c r="T117" s="62" t="str">
        <f t="shared" si="155"/>
        <v>Fixações</v>
      </c>
      <c r="U117" s="62" t="str">
        <f t="shared" si="156"/>
        <v>Pinos</v>
      </c>
      <c r="V117" s="61" t="s">
        <v>734</v>
      </c>
      <c r="W117" s="30" t="str">
        <f t="shared" si="2"/>
        <v>k.fipino.117</v>
      </c>
      <c r="X117" s="55" t="s">
        <v>633</v>
      </c>
      <c r="Y117" s="55" t="s">
        <v>670</v>
      </c>
    </row>
  </sheetData>
  <phoneticPr fontId="9" type="noConversion"/>
  <conditionalFormatting sqref="F1:F1048576">
    <cfRule type="duplicateValues" dxfId="17" priority="7"/>
  </conditionalFormatting>
  <conditionalFormatting sqref="G1:O1">
    <cfRule type="cellIs" dxfId="16" priority="51" operator="equal">
      <formula>"null"</formula>
    </cfRule>
  </conditionalFormatting>
  <conditionalFormatting sqref="W2:W117">
    <cfRule type="duplicateValues" dxfId="15" priority="438"/>
  </conditionalFormatting>
  <conditionalFormatting sqref="Y77:Y91">
    <cfRule type="duplicateValues" dxfId="14" priority="17"/>
    <cfRule type="duplicateValues" dxfId="13" priority="18"/>
    <cfRule type="duplicateValues" dxfId="12" priority="19"/>
    <cfRule type="duplicateValues" dxfId="11" priority="20"/>
    <cfRule type="duplicateValues" dxfId="10" priority="21"/>
    <cfRule type="duplicateValues" dxfId="9" priority="22"/>
  </conditionalFormatting>
  <conditionalFormatting sqref="Y100">
    <cfRule type="duplicateValues" dxfId="5" priority="1"/>
    <cfRule type="duplicateValues" dxfId="4" priority="2"/>
    <cfRule type="duplicateValues" dxfId="3" priority="3"/>
    <cfRule type="duplicateValues" dxfId="2" priority="4"/>
    <cfRule type="duplicateValues" dxfId="1" priority="5"/>
    <cfRule type="duplicateValues" dxfId="0" priority="6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5" sqref="B5"/>
    </sheetView>
  </sheetViews>
  <sheetFormatPr defaultColWidth="5.69140625" defaultRowHeight="7.95" customHeight="1" x14ac:dyDescent="0.2"/>
  <cols>
    <col min="1" max="1" width="2.69140625" style="11" customWidth="1"/>
    <col min="2" max="10" width="5.69140625" style="12"/>
    <col min="11" max="16384" width="5.69140625" style="22"/>
  </cols>
  <sheetData>
    <row r="1" spans="1:21" ht="7.75" x14ac:dyDescent="0.2">
      <c r="A1" s="20">
        <v>1</v>
      </c>
      <c r="B1" s="21" t="s">
        <v>38</v>
      </c>
      <c r="C1" s="21" t="s">
        <v>39</v>
      </c>
      <c r="D1" s="21" t="s">
        <v>40</v>
      </c>
      <c r="E1" s="21" t="s">
        <v>41</v>
      </c>
      <c r="F1" s="21" t="s">
        <v>42</v>
      </c>
      <c r="G1" s="21" t="s">
        <v>43</v>
      </c>
      <c r="H1" s="21" t="s">
        <v>44</v>
      </c>
      <c r="I1" s="21" t="s">
        <v>45</v>
      </c>
      <c r="J1" s="21" t="s">
        <v>46</v>
      </c>
      <c r="K1" s="21" t="s">
        <v>47</v>
      </c>
      <c r="L1" s="21" t="s">
        <v>48</v>
      </c>
      <c r="M1" s="21" t="s">
        <v>49</v>
      </c>
      <c r="N1" s="21" t="s">
        <v>50</v>
      </c>
      <c r="O1" s="21" t="s">
        <v>51</v>
      </c>
      <c r="P1" s="21" t="s">
        <v>52</v>
      </c>
      <c r="Q1" s="21" t="s">
        <v>53</v>
      </c>
      <c r="R1" s="21" t="s">
        <v>54</v>
      </c>
      <c r="S1" s="21" t="s">
        <v>55</v>
      </c>
      <c r="T1" s="21" t="s">
        <v>56</v>
      </c>
      <c r="U1" s="21" t="s">
        <v>57</v>
      </c>
    </row>
    <row r="2" spans="1:21" ht="7.75" x14ac:dyDescent="0.2">
      <c r="A2" s="20">
        <v>2</v>
      </c>
      <c r="B2" s="23" t="s">
        <v>9</v>
      </c>
      <c r="C2" s="23" t="s">
        <v>9</v>
      </c>
      <c r="D2" s="23" t="s">
        <v>9</v>
      </c>
      <c r="E2" s="23" t="s">
        <v>9</v>
      </c>
      <c r="F2" s="23" t="s">
        <v>9</v>
      </c>
      <c r="G2" s="23" t="s">
        <v>9</v>
      </c>
      <c r="H2" s="23" t="s">
        <v>9</v>
      </c>
      <c r="I2" s="23" t="s">
        <v>9</v>
      </c>
      <c r="J2" s="23" t="s">
        <v>9</v>
      </c>
      <c r="K2" s="23" t="s">
        <v>9</v>
      </c>
      <c r="L2" s="23" t="s">
        <v>9</v>
      </c>
      <c r="M2" s="23" t="s">
        <v>9</v>
      </c>
      <c r="N2" s="23" t="s">
        <v>9</v>
      </c>
      <c r="O2" s="23" t="s">
        <v>9</v>
      </c>
      <c r="P2" s="23" t="s">
        <v>9</v>
      </c>
      <c r="Q2" s="23" t="s">
        <v>9</v>
      </c>
      <c r="R2" s="23" t="s">
        <v>9</v>
      </c>
      <c r="S2" s="23" t="s">
        <v>9</v>
      </c>
      <c r="T2" s="23" t="s">
        <v>9</v>
      </c>
      <c r="U2" s="23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3"/>
  <sheetViews>
    <sheetView zoomScale="370" zoomScaleNormal="370" workbookViewId="0">
      <pane ySplit="1" topLeftCell="A2" activePane="bottomLeft" state="frozen"/>
      <selection activeCell="B2" sqref="B2"/>
      <selection pane="bottomLeft" activeCell="B7" sqref="B7"/>
    </sheetView>
  </sheetViews>
  <sheetFormatPr defaultColWidth="9.07421875" defaultRowHeight="6.75" customHeight="1" x14ac:dyDescent="0.2"/>
  <cols>
    <col min="1" max="1" width="3" style="13" bestFit="1" customWidth="1"/>
    <col min="2" max="2" width="7.84375" style="13" customWidth="1"/>
    <col min="3" max="3" width="11.23046875" style="13" customWidth="1"/>
    <col min="4" max="4" width="7.3046875" style="13" customWidth="1"/>
    <col min="5" max="16384" width="9.07421875" style="13"/>
  </cols>
  <sheetData>
    <row r="1" spans="1:4" ht="6.75" customHeight="1" x14ac:dyDescent="0.2">
      <c r="A1" s="8">
        <v>1</v>
      </c>
      <c r="B1" s="9" t="s">
        <v>14</v>
      </c>
      <c r="C1" s="9" t="s">
        <v>77</v>
      </c>
      <c r="D1" s="9" t="s">
        <v>77</v>
      </c>
    </row>
    <row r="2" spans="1:4" ht="6.75" customHeight="1" x14ac:dyDescent="0.2">
      <c r="A2" s="7">
        <v>2</v>
      </c>
      <c r="B2" s="34" t="s">
        <v>9</v>
      </c>
      <c r="C2" s="35" t="s">
        <v>9</v>
      </c>
      <c r="D2" s="35" t="s">
        <v>9</v>
      </c>
    </row>
    <row r="3" spans="1:4" ht="6.75" customHeight="1" x14ac:dyDescent="0.2">
      <c r="A3" s="7">
        <v>3</v>
      </c>
      <c r="B3" s="34" t="s">
        <v>9</v>
      </c>
      <c r="C3" s="35" t="s">
        <v>9</v>
      </c>
      <c r="D3" s="35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0BAA-DAEA-47D5-8FAA-A68A87918655}">
  <dimension ref="A1:AE155"/>
  <sheetViews>
    <sheetView zoomScale="175" zoomScaleNormal="175" workbookViewId="0">
      <pane ySplit="1" topLeftCell="A2" activePane="bottomLeft" state="frozen"/>
      <selection pane="bottomLeft" activeCell="A155" sqref="A155"/>
    </sheetView>
  </sheetViews>
  <sheetFormatPr defaultColWidth="9.07421875" defaultRowHeight="6.75" customHeight="1" x14ac:dyDescent="0.4"/>
  <cols>
    <col min="1" max="1" width="2.69140625" customWidth="1"/>
    <col min="2" max="2" width="8.3046875" bestFit="1" customWidth="1"/>
    <col min="3" max="3" width="8.3828125" customWidth="1"/>
    <col min="4" max="4" width="7.53515625" customWidth="1"/>
    <col min="5" max="5" width="9" customWidth="1"/>
    <col min="6" max="6" width="4.53515625" style="47" bestFit="1" customWidth="1"/>
    <col min="7" max="7" width="4.69140625" style="47" customWidth="1"/>
    <col min="8" max="8" width="2.3046875" style="47" bestFit="1" customWidth="1"/>
    <col min="9" max="9" width="2.84375" style="47" bestFit="1" customWidth="1"/>
    <col min="10" max="10" width="9.3046875" style="47" customWidth="1"/>
    <col min="11" max="11" width="6.84375" style="40" bestFit="1" customWidth="1"/>
    <col min="12" max="12" width="8.07421875" style="47" customWidth="1"/>
    <col min="13" max="13" width="2.84375" style="40" bestFit="1" customWidth="1"/>
    <col min="14" max="14" width="3.07421875" style="47" bestFit="1" customWidth="1"/>
    <col min="15" max="15" width="4.23046875" style="40" bestFit="1" customWidth="1"/>
    <col min="16" max="16" width="2.3046875" style="47" bestFit="1" customWidth="1"/>
    <col min="17" max="17" width="4.23046875" style="40" bestFit="1" customWidth="1"/>
    <col min="18" max="18" width="2.3046875" style="47" bestFit="1" customWidth="1"/>
    <col min="19" max="19" width="4.23046875" style="40" bestFit="1" customWidth="1"/>
    <col min="20" max="20" width="2.3046875" style="47" bestFit="1" customWidth="1"/>
    <col min="21" max="21" width="4.07421875" style="40" customWidth="1"/>
    <col min="22" max="22" width="5" style="47" bestFit="1" customWidth="1"/>
    <col min="23" max="23" width="3.07421875" style="40" bestFit="1" customWidth="1"/>
    <col min="24" max="24" width="4" bestFit="1" customWidth="1"/>
    <col min="25" max="25" width="56.07421875" bestFit="1" customWidth="1"/>
    <col min="26" max="26" width="4.15234375" style="47" bestFit="1" customWidth="1"/>
    <col min="27" max="27" width="5.3046875" style="47" customWidth="1"/>
    <col min="28" max="28" width="7.07421875" style="47" customWidth="1"/>
    <col min="29" max="29" width="14.84375" style="47" customWidth="1"/>
    <col min="30" max="30" width="5.15234375" style="47" customWidth="1"/>
    <col min="31" max="31" width="9.84375" style="47" bestFit="1" customWidth="1"/>
  </cols>
  <sheetData>
    <row r="1" spans="1:31" ht="24.75" customHeight="1" x14ac:dyDescent="0.4">
      <c r="A1" s="14" t="s">
        <v>31</v>
      </c>
      <c r="B1" s="15" t="s">
        <v>13</v>
      </c>
      <c r="C1" s="15" t="s">
        <v>14</v>
      </c>
      <c r="D1" s="36" t="s">
        <v>15</v>
      </c>
      <c r="E1" s="15" t="s">
        <v>2</v>
      </c>
      <c r="F1" s="15" t="s">
        <v>15</v>
      </c>
      <c r="G1" s="15" t="s">
        <v>2</v>
      </c>
      <c r="H1" s="15" t="s">
        <v>15</v>
      </c>
      <c r="I1" s="15" t="s">
        <v>2</v>
      </c>
      <c r="J1" s="15" t="s">
        <v>15</v>
      </c>
      <c r="K1" s="14" t="s">
        <v>2</v>
      </c>
      <c r="L1" s="15" t="s">
        <v>15</v>
      </c>
      <c r="M1" s="14" t="s">
        <v>2</v>
      </c>
      <c r="N1" s="15" t="s">
        <v>15</v>
      </c>
      <c r="O1" s="14" t="s">
        <v>2</v>
      </c>
      <c r="P1" s="15" t="s">
        <v>15</v>
      </c>
      <c r="Q1" s="14" t="s">
        <v>2</v>
      </c>
      <c r="R1" s="15" t="s">
        <v>15</v>
      </c>
      <c r="S1" s="14" t="s">
        <v>2</v>
      </c>
      <c r="T1" s="54" t="s">
        <v>15</v>
      </c>
      <c r="U1" s="14" t="s">
        <v>2</v>
      </c>
      <c r="V1" s="15" t="s">
        <v>15</v>
      </c>
      <c r="W1" s="14" t="s">
        <v>2</v>
      </c>
      <c r="X1" s="36" t="s">
        <v>15</v>
      </c>
      <c r="Y1" s="36" t="s">
        <v>2</v>
      </c>
      <c r="Z1" s="15" t="s">
        <v>15</v>
      </c>
      <c r="AA1" s="15" t="s">
        <v>2</v>
      </c>
      <c r="AB1" s="15" t="s">
        <v>15</v>
      </c>
      <c r="AC1" s="54" t="s">
        <v>2</v>
      </c>
      <c r="AD1" s="15" t="s">
        <v>15</v>
      </c>
      <c r="AE1" s="54" t="s">
        <v>2</v>
      </c>
    </row>
    <row r="2" spans="1:31" ht="7.4" customHeight="1" x14ac:dyDescent="0.4">
      <c r="A2" s="16">
        <v>2</v>
      </c>
      <c r="B2" s="17" t="s">
        <v>564</v>
      </c>
      <c r="C2" s="18" t="s">
        <v>616</v>
      </c>
      <c r="D2" s="37" t="s">
        <v>9</v>
      </c>
      <c r="E2" s="38" t="s">
        <v>9</v>
      </c>
      <c r="F2" s="45" t="s">
        <v>9</v>
      </c>
      <c r="G2" s="46" t="s">
        <v>9</v>
      </c>
      <c r="H2" s="45" t="s">
        <v>9</v>
      </c>
      <c r="I2" s="46" t="s">
        <v>9</v>
      </c>
      <c r="J2" s="39" t="s">
        <v>576</v>
      </c>
      <c r="K2" s="42">
        <v>250</v>
      </c>
      <c r="L2" s="39" t="s">
        <v>582</v>
      </c>
      <c r="M2" s="42">
        <v>400</v>
      </c>
      <c r="N2" s="39" t="s">
        <v>9</v>
      </c>
      <c r="O2" s="42" t="s">
        <v>9</v>
      </c>
      <c r="P2" s="39" t="s">
        <v>9</v>
      </c>
      <c r="Q2" s="42" t="s">
        <v>9</v>
      </c>
      <c r="R2" s="39" t="s">
        <v>9</v>
      </c>
      <c r="S2" s="42" t="s">
        <v>9</v>
      </c>
      <c r="T2" s="39" t="s">
        <v>9</v>
      </c>
      <c r="U2" s="42" t="s">
        <v>9</v>
      </c>
      <c r="V2" s="39" t="s">
        <v>9</v>
      </c>
      <c r="W2" s="42" t="s">
        <v>9</v>
      </c>
      <c r="X2" s="53" t="s">
        <v>16</v>
      </c>
      <c r="Y2" s="52" t="s">
        <v>574</v>
      </c>
      <c r="Z2" s="39" t="s">
        <v>9</v>
      </c>
      <c r="AA2" s="19" t="s">
        <v>9</v>
      </c>
      <c r="AB2" s="39" t="s">
        <v>9</v>
      </c>
      <c r="AC2" s="19" t="s">
        <v>9</v>
      </c>
      <c r="AD2" s="39" t="s">
        <v>9</v>
      </c>
      <c r="AE2" s="19" t="s">
        <v>9</v>
      </c>
    </row>
    <row r="3" spans="1:31" ht="7.4" customHeight="1" x14ac:dyDescent="0.4">
      <c r="A3" s="16">
        <v>3</v>
      </c>
      <c r="B3" s="17" t="s">
        <v>562</v>
      </c>
      <c r="C3" s="18" t="s">
        <v>616</v>
      </c>
      <c r="D3" s="37" t="s">
        <v>9</v>
      </c>
      <c r="E3" s="38" t="s">
        <v>9</v>
      </c>
      <c r="F3" s="45" t="s">
        <v>9</v>
      </c>
      <c r="G3" s="46" t="s">
        <v>9</v>
      </c>
      <c r="H3" s="45" t="s">
        <v>9</v>
      </c>
      <c r="I3" s="46" t="s">
        <v>9</v>
      </c>
      <c r="J3" s="39" t="s">
        <v>576</v>
      </c>
      <c r="K3" s="42">
        <v>345</v>
      </c>
      <c r="L3" s="39" t="s">
        <v>582</v>
      </c>
      <c r="M3" s="42">
        <v>450</v>
      </c>
      <c r="N3" s="39" t="s">
        <v>9</v>
      </c>
      <c r="O3" s="42" t="s">
        <v>9</v>
      </c>
      <c r="P3" s="39" t="s">
        <v>9</v>
      </c>
      <c r="Q3" s="42" t="s">
        <v>9</v>
      </c>
      <c r="R3" s="39" t="s">
        <v>9</v>
      </c>
      <c r="S3" s="42" t="s">
        <v>9</v>
      </c>
      <c r="T3" s="39" t="s">
        <v>9</v>
      </c>
      <c r="U3" s="42" t="s">
        <v>9</v>
      </c>
      <c r="V3" s="39" t="s">
        <v>9</v>
      </c>
      <c r="W3" s="42" t="s">
        <v>9</v>
      </c>
      <c r="X3" s="53" t="s">
        <v>16</v>
      </c>
      <c r="Y3" s="52" t="s">
        <v>575</v>
      </c>
      <c r="Z3" s="39" t="s">
        <v>9</v>
      </c>
      <c r="AA3" s="19" t="s">
        <v>9</v>
      </c>
      <c r="AB3" s="39" t="s">
        <v>9</v>
      </c>
      <c r="AC3" s="19" t="s">
        <v>9</v>
      </c>
      <c r="AD3" s="39" t="s">
        <v>9</v>
      </c>
      <c r="AE3" s="19" t="s">
        <v>9</v>
      </c>
    </row>
    <row r="4" spans="1:31" ht="7.4" customHeight="1" x14ac:dyDescent="0.4">
      <c r="A4" s="16">
        <v>4</v>
      </c>
      <c r="B4" s="17" t="s">
        <v>563</v>
      </c>
      <c r="C4" s="18" t="s">
        <v>616</v>
      </c>
      <c r="D4" s="37" t="s">
        <v>9</v>
      </c>
      <c r="E4" s="38" t="s">
        <v>9</v>
      </c>
      <c r="F4" s="45" t="s">
        <v>9</v>
      </c>
      <c r="G4" s="46" t="s">
        <v>9</v>
      </c>
      <c r="H4" s="45" t="s">
        <v>9</v>
      </c>
      <c r="I4" s="46" t="s">
        <v>9</v>
      </c>
      <c r="J4" s="39" t="s">
        <v>576</v>
      </c>
      <c r="K4" s="42">
        <v>415</v>
      </c>
      <c r="L4" s="39" t="s">
        <v>582</v>
      </c>
      <c r="M4" s="42">
        <v>520</v>
      </c>
      <c r="N4" s="39" t="s">
        <v>9</v>
      </c>
      <c r="O4" s="42" t="s">
        <v>9</v>
      </c>
      <c r="P4" s="39" t="s">
        <v>9</v>
      </c>
      <c r="Q4" s="42" t="s">
        <v>9</v>
      </c>
      <c r="R4" s="39" t="s">
        <v>9</v>
      </c>
      <c r="S4" s="42" t="s">
        <v>9</v>
      </c>
      <c r="T4" s="39" t="s">
        <v>9</v>
      </c>
      <c r="U4" s="42" t="s">
        <v>9</v>
      </c>
      <c r="V4" s="39" t="s">
        <v>9</v>
      </c>
      <c r="W4" s="42" t="s">
        <v>9</v>
      </c>
      <c r="X4" s="53" t="s">
        <v>16</v>
      </c>
      <c r="Y4" s="52" t="s">
        <v>575</v>
      </c>
      <c r="Z4" s="39" t="s">
        <v>9</v>
      </c>
      <c r="AA4" s="19" t="s">
        <v>9</v>
      </c>
      <c r="AB4" s="39" t="s">
        <v>9</v>
      </c>
      <c r="AC4" s="19" t="s">
        <v>9</v>
      </c>
      <c r="AD4" s="39" t="s">
        <v>9</v>
      </c>
      <c r="AE4" s="19" t="s">
        <v>9</v>
      </c>
    </row>
    <row r="5" spans="1:31" ht="7.4" customHeight="1" x14ac:dyDescent="0.4">
      <c r="A5" s="16">
        <v>5</v>
      </c>
      <c r="B5" s="17" t="s">
        <v>580</v>
      </c>
      <c r="C5" s="18" t="s">
        <v>616</v>
      </c>
      <c r="D5" s="37" t="s">
        <v>9</v>
      </c>
      <c r="E5" s="38" t="s">
        <v>9</v>
      </c>
      <c r="F5" s="45" t="s">
        <v>9</v>
      </c>
      <c r="G5" s="46" t="s">
        <v>9</v>
      </c>
      <c r="H5" s="45" t="s">
        <v>9</v>
      </c>
      <c r="I5" s="46" t="s">
        <v>9</v>
      </c>
      <c r="J5" s="39" t="s">
        <v>576</v>
      </c>
      <c r="K5" s="42">
        <v>345</v>
      </c>
      <c r="L5" s="39" t="s">
        <v>582</v>
      </c>
      <c r="M5" s="42">
        <v>480</v>
      </c>
      <c r="N5" s="39" t="s">
        <v>9</v>
      </c>
      <c r="O5" s="42" t="s">
        <v>9</v>
      </c>
      <c r="P5" s="39" t="s">
        <v>9</v>
      </c>
      <c r="Q5" s="42" t="s">
        <v>9</v>
      </c>
      <c r="R5" s="39" t="s">
        <v>9</v>
      </c>
      <c r="S5" s="42" t="s">
        <v>9</v>
      </c>
      <c r="T5" s="39" t="s">
        <v>9</v>
      </c>
      <c r="U5" s="42" t="s">
        <v>9</v>
      </c>
      <c r="V5" s="39" t="s">
        <v>9</v>
      </c>
      <c r="W5" s="42" t="s">
        <v>9</v>
      </c>
      <c r="X5" s="53" t="s">
        <v>16</v>
      </c>
      <c r="Y5" s="52" t="s">
        <v>583</v>
      </c>
      <c r="Z5" s="39" t="s">
        <v>9</v>
      </c>
      <c r="AA5" s="19" t="s">
        <v>9</v>
      </c>
      <c r="AB5" s="39" t="s">
        <v>9</v>
      </c>
      <c r="AC5" s="19" t="s">
        <v>9</v>
      </c>
      <c r="AD5" s="39" t="s">
        <v>9</v>
      </c>
      <c r="AE5" s="19" t="s">
        <v>9</v>
      </c>
    </row>
    <row r="6" spans="1:31" ht="7.4" customHeight="1" x14ac:dyDescent="0.4">
      <c r="A6" s="16">
        <v>6</v>
      </c>
      <c r="B6" s="17" t="s">
        <v>584</v>
      </c>
      <c r="C6" s="18" t="s">
        <v>616</v>
      </c>
      <c r="D6" s="37" t="s">
        <v>9</v>
      </c>
      <c r="E6" s="38" t="s">
        <v>9</v>
      </c>
      <c r="F6" s="45" t="s">
        <v>9</v>
      </c>
      <c r="G6" s="46" t="s">
        <v>9</v>
      </c>
      <c r="H6" s="45" t="s">
        <v>9</v>
      </c>
      <c r="I6" s="46" t="s">
        <v>9</v>
      </c>
      <c r="J6" s="39" t="s">
        <v>576</v>
      </c>
      <c r="K6" s="42">
        <v>345</v>
      </c>
      <c r="L6" s="39" t="s">
        <v>582</v>
      </c>
      <c r="M6" s="42">
        <v>485</v>
      </c>
      <c r="N6" s="39" t="s">
        <v>9</v>
      </c>
      <c r="O6" s="42" t="s">
        <v>9</v>
      </c>
      <c r="P6" s="39" t="s">
        <v>9</v>
      </c>
      <c r="Q6" s="42" t="s">
        <v>9</v>
      </c>
      <c r="R6" s="39" t="s">
        <v>9</v>
      </c>
      <c r="S6" s="42" t="s">
        <v>9</v>
      </c>
      <c r="T6" s="39" t="s">
        <v>9</v>
      </c>
      <c r="U6" s="42" t="s">
        <v>9</v>
      </c>
      <c r="V6" s="39" t="s">
        <v>9</v>
      </c>
      <c r="W6" s="42" t="s">
        <v>9</v>
      </c>
      <c r="X6" s="53" t="s">
        <v>16</v>
      </c>
      <c r="Y6" s="52" t="s">
        <v>581</v>
      </c>
      <c r="Z6" s="39" t="s">
        <v>9</v>
      </c>
      <c r="AA6" s="19" t="s">
        <v>9</v>
      </c>
      <c r="AB6" s="39" t="s">
        <v>9</v>
      </c>
      <c r="AC6" s="19" t="s">
        <v>9</v>
      </c>
      <c r="AD6" s="39" t="s">
        <v>9</v>
      </c>
      <c r="AE6" s="19" t="s">
        <v>9</v>
      </c>
    </row>
    <row r="7" spans="1:31" ht="7.4" customHeight="1" x14ac:dyDescent="0.4">
      <c r="A7" s="16">
        <v>7</v>
      </c>
      <c r="B7" s="17" t="s">
        <v>585</v>
      </c>
      <c r="C7" s="18" t="s">
        <v>616</v>
      </c>
      <c r="D7" s="37" t="s">
        <v>9</v>
      </c>
      <c r="E7" s="38" t="s">
        <v>9</v>
      </c>
      <c r="F7" s="45" t="s">
        <v>9</v>
      </c>
      <c r="G7" s="46" t="s">
        <v>9</v>
      </c>
      <c r="H7" s="45" t="s">
        <v>9</v>
      </c>
      <c r="I7" s="46" t="s">
        <v>9</v>
      </c>
      <c r="J7" s="39" t="s">
        <v>576</v>
      </c>
      <c r="K7" s="42">
        <v>350</v>
      </c>
      <c r="L7" s="39" t="s">
        <v>582</v>
      </c>
      <c r="M7" s="42">
        <v>500</v>
      </c>
      <c r="N7" s="39" t="s">
        <v>9</v>
      </c>
      <c r="O7" s="42" t="s">
        <v>9</v>
      </c>
      <c r="P7" s="39" t="s">
        <v>9</v>
      </c>
      <c r="Q7" s="42" t="s">
        <v>9</v>
      </c>
      <c r="R7" s="39" t="s">
        <v>9</v>
      </c>
      <c r="S7" s="42" t="s">
        <v>9</v>
      </c>
      <c r="T7" s="39" t="s">
        <v>9</v>
      </c>
      <c r="U7" s="42" t="s">
        <v>9</v>
      </c>
      <c r="V7" s="39" t="s">
        <v>9</v>
      </c>
      <c r="W7" s="42" t="s">
        <v>9</v>
      </c>
      <c r="X7" s="53" t="s">
        <v>16</v>
      </c>
      <c r="Y7" s="52" t="s">
        <v>586</v>
      </c>
      <c r="Z7" s="39" t="s">
        <v>9</v>
      </c>
      <c r="AA7" s="19" t="s">
        <v>9</v>
      </c>
      <c r="AB7" s="39" t="s">
        <v>9</v>
      </c>
      <c r="AC7" s="19" t="s">
        <v>9</v>
      </c>
      <c r="AD7" s="39" t="s">
        <v>9</v>
      </c>
      <c r="AE7" s="19" t="s">
        <v>9</v>
      </c>
    </row>
    <row r="8" spans="1:31" ht="7.4" customHeight="1" x14ac:dyDescent="0.4">
      <c r="A8" s="16">
        <v>8</v>
      </c>
      <c r="B8" s="58" t="s">
        <v>608</v>
      </c>
      <c r="C8" s="18" t="s">
        <v>617</v>
      </c>
      <c r="D8" s="37" t="s">
        <v>9</v>
      </c>
      <c r="E8" s="38" t="s">
        <v>9</v>
      </c>
      <c r="F8" s="45" t="s">
        <v>9</v>
      </c>
      <c r="G8" s="46" t="s">
        <v>9</v>
      </c>
      <c r="H8" s="45" t="s">
        <v>9</v>
      </c>
      <c r="I8" s="46" t="s">
        <v>9</v>
      </c>
      <c r="J8" s="39" t="s">
        <v>9</v>
      </c>
      <c r="K8" s="42" t="s">
        <v>9</v>
      </c>
      <c r="L8" s="39" t="s">
        <v>9</v>
      </c>
      <c r="M8" s="42" t="s">
        <v>9</v>
      </c>
      <c r="N8" s="39" t="s">
        <v>9</v>
      </c>
      <c r="O8" s="42" t="s">
        <v>9</v>
      </c>
      <c r="P8" s="39" t="s">
        <v>9</v>
      </c>
      <c r="Q8" s="42" t="s">
        <v>9</v>
      </c>
      <c r="R8" s="39" t="s">
        <v>9</v>
      </c>
      <c r="S8" s="42" t="s">
        <v>9</v>
      </c>
      <c r="T8" s="39" t="s">
        <v>9</v>
      </c>
      <c r="U8" s="42" t="s">
        <v>9</v>
      </c>
      <c r="V8" s="39" t="s">
        <v>9</v>
      </c>
      <c r="W8" s="42" t="s">
        <v>9</v>
      </c>
      <c r="X8" s="53" t="s">
        <v>16</v>
      </c>
      <c r="Y8" s="52" t="s">
        <v>609</v>
      </c>
      <c r="Z8" s="39" t="s">
        <v>9</v>
      </c>
      <c r="AA8" s="19" t="s">
        <v>9</v>
      </c>
      <c r="AB8" s="39" t="s">
        <v>9</v>
      </c>
      <c r="AC8" s="19" t="s">
        <v>9</v>
      </c>
      <c r="AD8" s="39" t="s">
        <v>9</v>
      </c>
      <c r="AE8" s="19" t="s">
        <v>9</v>
      </c>
    </row>
    <row r="9" spans="1:31" ht="7.4" customHeight="1" x14ac:dyDescent="0.4">
      <c r="A9" s="16">
        <v>9</v>
      </c>
      <c r="B9" s="58" t="s">
        <v>607</v>
      </c>
      <c r="C9" s="18" t="s">
        <v>617</v>
      </c>
      <c r="D9" s="37" t="s">
        <v>9</v>
      </c>
      <c r="E9" s="38" t="s">
        <v>9</v>
      </c>
      <c r="F9" s="45" t="s">
        <v>9</v>
      </c>
      <c r="G9" s="46" t="s">
        <v>9</v>
      </c>
      <c r="H9" s="45" t="s">
        <v>9</v>
      </c>
      <c r="I9" s="46" t="s">
        <v>9</v>
      </c>
      <c r="J9" s="39" t="s">
        <v>9</v>
      </c>
      <c r="K9" s="42" t="s">
        <v>9</v>
      </c>
      <c r="L9" s="39" t="s">
        <v>9</v>
      </c>
      <c r="M9" s="42" t="s">
        <v>9</v>
      </c>
      <c r="N9" s="39" t="s">
        <v>9</v>
      </c>
      <c r="O9" s="42" t="s">
        <v>9</v>
      </c>
      <c r="P9" s="39" t="s">
        <v>9</v>
      </c>
      <c r="Q9" s="42" t="s">
        <v>9</v>
      </c>
      <c r="R9" s="39" t="s">
        <v>9</v>
      </c>
      <c r="S9" s="42" t="s">
        <v>9</v>
      </c>
      <c r="T9" s="39" t="s">
        <v>9</v>
      </c>
      <c r="U9" s="42" t="s">
        <v>9</v>
      </c>
      <c r="V9" s="39" t="s">
        <v>9</v>
      </c>
      <c r="W9" s="42" t="s">
        <v>9</v>
      </c>
      <c r="X9" s="53" t="s">
        <v>16</v>
      </c>
      <c r="Y9" s="52" t="s">
        <v>610</v>
      </c>
      <c r="Z9" s="39" t="s">
        <v>9</v>
      </c>
      <c r="AA9" s="19" t="s">
        <v>9</v>
      </c>
      <c r="AB9" s="39" t="s">
        <v>9</v>
      </c>
      <c r="AC9" s="19" t="s">
        <v>9</v>
      </c>
      <c r="AD9" s="39" t="s">
        <v>9</v>
      </c>
      <c r="AE9" s="19" t="s">
        <v>9</v>
      </c>
    </row>
    <row r="10" spans="1:31" ht="6.75" customHeight="1" x14ac:dyDescent="0.4">
      <c r="A10" s="16">
        <v>10</v>
      </c>
      <c r="B10" s="17" t="s">
        <v>391</v>
      </c>
      <c r="C10" s="18" t="s">
        <v>680</v>
      </c>
      <c r="D10" s="37" t="s">
        <v>577</v>
      </c>
      <c r="E10" s="38" t="s">
        <v>562</v>
      </c>
      <c r="F10" s="45" t="s">
        <v>9</v>
      </c>
      <c r="G10" s="46" t="s">
        <v>9</v>
      </c>
      <c r="H10" s="45" t="s">
        <v>9</v>
      </c>
      <c r="I10" s="46" t="s">
        <v>9</v>
      </c>
      <c r="J10" s="39" t="s">
        <v>87</v>
      </c>
      <c r="K10" s="41" t="s">
        <v>165</v>
      </c>
      <c r="L10" s="39" t="s">
        <v>89</v>
      </c>
      <c r="M10" s="41">
        <v>152</v>
      </c>
      <c r="N10" s="39" t="s">
        <v>90</v>
      </c>
      <c r="O10" s="41">
        <v>139</v>
      </c>
      <c r="P10" s="39" t="s">
        <v>194</v>
      </c>
      <c r="Q10" s="41" t="s">
        <v>93</v>
      </c>
      <c r="R10" s="39" t="s">
        <v>195</v>
      </c>
      <c r="S10" s="41" t="s">
        <v>94</v>
      </c>
      <c r="T10" s="39" t="s">
        <v>198</v>
      </c>
      <c r="U10" s="41" t="s">
        <v>95</v>
      </c>
      <c r="V10" s="39" t="s">
        <v>196</v>
      </c>
      <c r="W10" s="43" t="s">
        <v>96</v>
      </c>
      <c r="X10" s="39" t="s">
        <v>16</v>
      </c>
      <c r="Y10" s="19" t="s">
        <v>561</v>
      </c>
      <c r="Z10" s="39" t="s">
        <v>86</v>
      </c>
      <c r="AA10" s="44" t="s">
        <v>197</v>
      </c>
      <c r="AB10" s="51" t="s">
        <v>565</v>
      </c>
      <c r="AC10" s="19" t="s">
        <v>566</v>
      </c>
      <c r="AD10" s="51" t="s">
        <v>568</v>
      </c>
      <c r="AE10" s="19" t="s">
        <v>570</v>
      </c>
    </row>
    <row r="11" spans="1:31" ht="6.75" customHeight="1" x14ac:dyDescent="0.4">
      <c r="A11" s="16">
        <v>11</v>
      </c>
      <c r="B11" s="17" t="s">
        <v>392</v>
      </c>
      <c r="C11" s="18" t="s">
        <v>680</v>
      </c>
      <c r="D11" s="37" t="s">
        <v>577</v>
      </c>
      <c r="E11" s="38" t="s">
        <v>562</v>
      </c>
      <c r="F11" s="45" t="s">
        <v>9</v>
      </c>
      <c r="G11" s="46" t="s">
        <v>9</v>
      </c>
      <c r="H11" s="45" t="s">
        <v>9</v>
      </c>
      <c r="I11" s="46" t="s">
        <v>9</v>
      </c>
      <c r="J11" s="39" t="s">
        <v>87</v>
      </c>
      <c r="K11" s="41" t="s">
        <v>166</v>
      </c>
      <c r="L11" s="39" t="s">
        <v>89</v>
      </c>
      <c r="M11" s="41">
        <v>157</v>
      </c>
      <c r="N11" s="39" t="s">
        <v>90</v>
      </c>
      <c r="O11" s="41">
        <v>138</v>
      </c>
      <c r="P11" s="39" t="s">
        <v>194</v>
      </c>
      <c r="Q11" s="41" t="s">
        <v>94</v>
      </c>
      <c r="R11" s="39" t="s">
        <v>195</v>
      </c>
      <c r="S11" s="41" t="s">
        <v>97</v>
      </c>
      <c r="T11" s="39" t="s">
        <v>198</v>
      </c>
      <c r="U11" s="41" t="s">
        <v>98</v>
      </c>
      <c r="V11" s="39" t="s">
        <v>196</v>
      </c>
      <c r="W11" s="43" t="s">
        <v>99</v>
      </c>
      <c r="X11" s="39" t="s">
        <v>16</v>
      </c>
      <c r="Y11" s="19" t="s">
        <v>561</v>
      </c>
      <c r="Z11" s="39" t="s">
        <v>86</v>
      </c>
      <c r="AA11" s="44" t="s">
        <v>197</v>
      </c>
      <c r="AB11" s="51" t="s">
        <v>565</v>
      </c>
      <c r="AC11" s="19" t="s">
        <v>566</v>
      </c>
      <c r="AD11" s="51" t="s">
        <v>568</v>
      </c>
      <c r="AE11" s="19" t="s">
        <v>570</v>
      </c>
    </row>
    <row r="12" spans="1:31" ht="6.75" customHeight="1" x14ac:dyDescent="0.4">
      <c r="A12" s="16">
        <v>12</v>
      </c>
      <c r="B12" s="17" t="s">
        <v>393</v>
      </c>
      <c r="C12" s="18" t="s">
        <v>680</v>
      </c>
      <c r="D12" s="37" t="s">
        <v>577</v>
      </c>
      <c r="E12" s="38" t="s">
        <v>562</v>
      </c>
      <c r="F12" s="45" t="s">
        <v>9</v>
      </c>
      <c r="G12" s="46" t="s">
        <v>9</v>
      </c>
      <c r="H12" s="45" t="s">
        <v>9</v>
      </c>
      <c r="I12" s="46" t="s">
        <v>9</v>
      </c>
      <c r="J12" s="39" t="s">
        <v>87</v>
      </c>
      <c r="K12" s="41" t="s">
        <v>167</v>
      </c>
      <c r="L12" s="39" t="s">
        <v>89</v>
      </c>
      <c r="M12" s="41">
        <v>162</v>
      </c>
      <c r="N12" s="39" t="s">
        <v>90</v>
      </c>
      <c r="O12" s="41">
        <v>139</v>
      </c>
      <c r="P12" s="39" t="s">
        <v>194</v>
      </c>
      <c r="Q12" s="41" t="s">
        <v>100</v>
      </c>
      <c r="R12" s="39" t="s">
        <v>195</v>
      </c>
      <c r="S12" s="41" t="s">
        <v>101</v>
      </c>
      <c r="T12" s="39" t="s">
        <v>198</v>
      </c>
      <c r="U12" s="41" t="s">
        <v>102</v>
      </c>
      <c r="V12" s="39" t="s">
        <v>196</v>
      </c>
      <c r="W12" s="43" t="s">
        <v>103</v>
      </c>
      <c r="X12" s="39" t="s">
        <v>16</v>
      </c>
      <c r="Y12" s="19" t="s">
        <v>561</v>
      </c>
      <c r="Z12" s="39" t="s">
        <v>86</v>
      </c>
      <c r="AA12" s="44" t="s">
        <v>197</v>
      </c>
      <c r="AB12" s="51" t="s">
        <v>565</v>
      </c>
      <c r="AC12" s="19" t="s">
        <v>566</v>
      </c>
      <c r="AD12" s="51" t="s">
        <v>568</v>
      </c>
      <c r="AE12" s="19" t="s">
        <v>570</v>
      </c>
    </row>
    <row r="13" spans="1:31" ht="6.75" customHeight="1" x14ac:dyDescent="0.4">
      <c r="A13" s="16">
        <v>13</v>
      </c>
      <c r="B13" s="17" t="s">
        <v>394</v>
      </c>
      <c r="C13" s="18" t="s">
        <v>680</v>
      </c>
      <c r="D13" s="37" t="s">
        <v>577</v>
      </c>
      <c r="E13" s="38" t="s">
        <v>562</v>
      </c>
      <c r="F13" s="45" t="s">
        <v>9</v>
      </c>
      <c r="G13" s="46" t="s">
        <v>9</v>
      </c>
      <c r="H13" s="45" t="s">
        <v>9</v>
      </c>
      <c r="I13" s="46" t="s">
        <v>9</v>
      </c>
      <c r="J13" s="39" t="s">
        <v>87</v>
      </c>
      <c r="K13" s="41" t="s">
        <v>168</v>
      </c>
      <c r="L13" s="39" t="s">
        <v>89</v>
      </c>
      <c r="M13" s="41">
        <v>201</v>
      </c>
      <c r="N13" s="39" t="s">
        <v>90</v>
      </c>
      <c r="O13" s="41">
        <v>181</v>
      </c>
      <c r="P13" s="39" t="s">
        <v>194</v>
      </c>
      <c r="Q13" s="41" t="s">
        <v>104</v>
      </c>
      <c r="R13" s="39" t="s">
        <v>195</v>
      </c>
      <c r="S13" s="41" t="s">
        <v>105</v>
      </c>
      <c r="T13" s="39" t="s">
        <v>198</v>
      </c>
      <c r="U13" s="41" t="s">
        <v>106</v>
      </c>
      <c r="V13" s="39" t="s">
        <v>196</v>
      </c>
      <c r="W13" s="43" t="s">
        <v>107</v>
      </c>
      <c r="X13" s="39" t="s">
        <v>16</v>
      </c>
      <c r="Y13" s="19" t="s">
        <v>561</v>
      </c>
      <c r="Z13" s="39" t="s">
        <v>86</v>
      </c>
      <c r="AA13" s="44" t="s">
        <v>197</v>
      </c>
      <c r="AB13" s="51" t="s">
        <v>565</v>
      </c>
      <c r="AC13" s="19" t="s">
        <v>566</v>
      </c>
      <c r="AD13" s="51" t="s">
        <v>568</v>
      </c>
      <c r="AE13" s="19" t="s">
        <v>570</v>
      </c>
    </row>
    <row r="14" spans="1:31" ht="6.75" customHeight="1" x14ac:dyDescent="0.4">
      <c r="A14" s="16">
        <v>14</v>
      </c>
      <c r="B14" s="17" t="s">
        <v>395</v>
      </c>
      <c r="C14" s="18" t="s">
        <v>680</v>
      </c>
      <c r="D14" s="37" t="s">
        <v>577</v>
      </c>
      <c r="E14" s="38" t="s">
        <v>562</v>
      </c>
      <c r="F14" s="45" t="s">
        <v>9</v>
      </c>
      <c r="G14" s="46" t="s">
        <v>9</v>
      </c>
      <c r="H14" s="45" t="s">
        <v>9</v>
      </c>
      <c r="I14" s="46" t="s">
        <v>9</v>
      </c>
      <c r="J14" s="39" t="s">
        <v>87</v>
      </c>
      <c r="K14" s="41" t="s">
        <v>169</v>
      </c>
      <c r="L14" s="39" t="s">
        <v>89</v>
      </c>
      <c r="M14" s="41">
        <v>205</v>
      </c>
      <c r="N14" s="39" t="s">
        <v>90</v>
      </c>
      <c r="O14" s="41">
        <v>181</v>
      </c>
      <c r="P14" s="39" t="s">
        <v>194</v>
      </c>
      <c r="Q14" s="41" t="s">
        <v>108</v>
      </c>
      <c r="R14" s="39" t="s">
        <v>195</v>
      </c>
      <c r="S14" s="41" t="s">
        <v>109</v>
      </c>
      <c r="T14" s="39" t="s">
        <v>198</v>
      </c>
      <c r="U14" s="41" t="s">
        <v>110</v>
      </c>
      <c r="V14" s="39" t="s">
        <v>196</v>
      </c>
      <c r="W14" s="43" t="s">
        <v>111</v>
      </c>
      <c r="X14" s="39" t="s">
        <v>16</v>
      </c>
      <c r="Y14" s="19" t="s">
        <v>561</v>
      </c>
      <c r="Z14" s="39" t="s">
        <v>86</v>
      </c>
      <c r="AA14" s="44" t="s">
        <v>197</v>
      </c>
      <c r="AB14" s="51" t="s">
        <v>565</v>
      </c>
      <c r="AC14" s="19" t="s">
        <v>566</v>
      </c>
      <c r="AD14" s="51" t="s">
        <v>568</v>
      </c>
      <c r="AE14" s="19" t="s">
        <v>570</v>
      </c>
    </row>
    <row r="15" spans="1:31" ht="6.75" customHeight="1" x14ac:dyDescent="0.4">
      <c r="A15" s="16">
        <v>15</v>
      </c>
      <c r="B15" s="17" t="s">
        <v>396</v>
      </c>
      <c r="C15" s="18" t="s">
        <v>680</v>
      </c>
      <c r="D15" s="37" t="s">
        <v>577</v>
      </c>
      <c r="E15" s="38" t="s">
        <v>562</v>
      </c>
      <c r="F15" s="45" t="s">
        <v>9</v>
      </c>
      <c r="G15" s="46" t="s">
        <v>9</v>
      </c>
      <c r="H15" s="45" t="s">
        <v>9</v>
      </c>
      <c r="I15" s="46" t="s">
        <v>9</v>
      </c>
      <c r="J15" s="39" t="s">
        <v>87</v>
      </c>
      <c r="K15" s="41" t="s">
        <v>170</v>
      </c>
      <c r="L15" s="39" t="s">
        <v>89</v>
      </c>
      <c r="M15" s="41">
        <v>203</v>
      </c>
      <c r="N15" s="39" t="s">
        <v>90</v>
      </c>
      <c r="O15" s="41">
        <v>181</v>
      </c>
      <c r="P15" s="39" t="s">
        <v>194</v>
      </c>
      <c r="Q15" s="41" t="s">
        <v>108</v>
      </c>
      <c r="R15" s="39" t="s">
        <v>195</v>
      </c>
      <c r="S15" s="41">
        <v>11</v>
      </c>
      <c r="T15" s="39" t="s">
        <v>198</v>
      </c>
      <c r="U15" s="41" t="s">
        <v>112</v>
      </c>
      <c r="V15" s="39" t="s">
        <v>196</v>
      </c>
      <c r="W15" s="43" t="s">
        <v>113</v>
      </c>
      <c r="X15" s="39" t="s">
        <v>16</v>
      </c>
      <c r="Y15" s="19" t="s">
        <v>561</v>
      </c>
      <c r="Z15" s="39" t="s">
        <v>86</v>
      </c>
      <c r="AA15" s="44" t="s">
        <v>197</v>
      </c>
      <c r="AB15" s="51" t="s">
        <v>565</v>
      </c>
      <c r="AC15" s="19" t="s">
        <v>566</v>
      </c>
      <c r="AD15" s="51" t="s">
        <v>568</v>
      </c>
      <c r="AE15" s="19" t="s">
        <v>570</v>
      </c>
    </row>
    <row r="16" spans="1:31" ht="6.75" customHeight="1" x14ac:dyDescent="0.4">
      <c r="A16" s="16">
        <v>16</v>
      </c>
      <c r="B16" s="17" t="s">
        <v>397</v>
      </c>
      <c r="C16" s="18" t="s">
        <v>680</v>
      </c>
      <c r="D16" s="37" t="s">
        <v>577</v>
      </c>
      <c r="E16" s="38" t="s">
        <v>562</v>
      </c>
      <c r="F16" s="45" t="s">
        <v>9</v>
      </c>
      <c r="G16" s="46" t="s">
        <v>9</v>
      </c>
      <c r="H16" s="45" t="s">
        <v>9</v>
      </c>
      <c r="I16" s="46" t="s">
        <v>9</v>
      </c>
      <c r="J16" s="39" t="s">
        <v>87</v>
      </c>
      <c r="K16" s="41" t="s">
        <v>171</v>
      </c>
      <c r="L16" s="39" t="s">
        <v>89</v>
      </c>
      <c r="M16" s="41">
        <v>206</v>
      </c>
      <c r="N16" s="39" t="s">
        <v>90</v>
      </c>
      <c r="O16" s="41">
        <v>181</v>
      </c>
      <c r="P16" s="39" t="s">
        <v>194</v>
      </c>
      <c r="Q16" s="41" t="s">
        <v>114</v>
      </c>
      <c r="R16" s="39" t="s">
        <v>195</v>
      </c>
      <c r="S16" s="41" t="s">
        <v>115</v>
      </c>
      <c r="T16" s="39" t="s">
        <v>198</v>
      </c>
      <c r="U16" s="41" t="s">
        <v>116</v>
      </c>
      <c r="V16" s="39" t="s">
        <v>196</v>
      </c>
      <c r="W16" s="43">
        <v>52</v>
      </c>
      <c r="X16" s="39" t="s">
        <v>16</v>
      </c>
      <c r="Y16" s="19" t="s">
        <v>561</v>
      </c>
      <c r="Z16" s="39" t="s">
        <v>86</v>
      </c>
      <c r="AA16" s="44" t="s">
        <v>197</v>
      </c>
      <c r="AB16" s="51" t="s">
        <v>565</v>
      </c>
      <c r="AC16" s="19" t="s">
        <v>566</v>
      </c>
      <c r="AD16" s="51" t="s">
        <v>568</v>
      </c>
      <c r="AE16" s="19" t="s">
        <v>570</v>
      </c>
    </row>
    <row r="17" spans="1:31" ht="6.75" customHeight="1" x14ac:dyDescent="0.4">
      <c r="A17" s="16">
        <v>17</v>
      </c>
      <c r="B17" s="17" t="s">
        <v>398</v>
      </c>
      <c r="C17" s="18" t="s">
        <v>680</v>
      </c>
      <c r="D17" s="37" t="s">
        <v>577</v>
      </c>
      <c r="E17" s="38" t="s">
        <v>562</v>
      </c>
      <c r="F17" s="45" t="s">
        <v>9</v>
      </c>
      <c r="G17" s="46" t="s">
        <v>9</v>
      </c>
      <c r="H17" s="45" t="s">
        <v>9</v>
      </c>
      <c r="I17" s="46" t="s">
        <v>9</v>
      </c>
      <c r="J17" s="39" t="s">
        <v>87</v>
      </c>
      <c r="K17" s="41" t="s">
        <v>172</v>
      </c>
      <c r="L17" s="39" t="s">
        <v>89</v>
      </c>
      <c r="M17" s="41">
        <v>204</v>
      </c>
      <c r="N17" s="39" t="s">
        <v>90</v>
      </c>
      <c r="O17" s="41">
        <v>181</v>
      </c>
      <c r="P17" s="39" t="s">
        <v>194</v>
      </c>
      <c r="Q17" s="41" t="s">
        <v>117</v>
      </c>
      <c r="R17" s="39" t="s">
        <v>195</v>
      </c>
      <c r="S17" s="41" t="s">
        <v>117</v>
      </c>
      <c r="T17" s="39" t="s">
        <v>198</v>
      </c>
      <c r="U17" s="41" t="s">
        <v>118</v>
      </c>
      <c r="V17" s="39" t="s">
        <v>196</v>
      </c>
      <c r="W17" s="43">
        <v>53</v>
      </c>
      <c r="X17" s="39" t="s">
        <v>16</v>
      </c>
      <c r="Y17" s="19" t="s">
        <v>561</v>
      </c>
      <c r="Z17" s="39" t="s">
        <v>86</v>
      </c>
      <c r="AA17" s="44" t="s">
        <v>197</v>
      </c>
      <c r="AB17" s="51" t="s">
        <v>565</v>
      </c>
      <c r="AC17" s="19" t="s">
        <v>566</v>
      </c>
      <c r="AD17" s="51" t="s">
        <v>568</v>
      </c>
      <c r="AE17" s="19" t="s">
        <v>570</v>
      </c>
    </row>
    <row r="18" spans="1:31" ht="6.75" customHeight="1" x14ac:dyDescent="0.4">
      <c r="A18" s="16">
        <v>18</v>
      </c>
      <c r="B18" s="17" t="s">
        <v>399</v>
      </c>
      <c r="C18" s="18" t="s">
        <v>680</v>
      </c>
      <c r="D18" s="37" t="s">
        <v>577</v>
      </c>
      <c r="E18" s="38" t="s">
        <v>562</v>
      </c>
      <c r="F18" s="45" t="s">
        <v>9</v>
      </c>
      <c r="G18" s="46" t="s">
        <v>9</v>
      </c>
      <c r="H18" s="45" t="s">
        <v>9</v>
      </c>
      <c r="I18" s="46" t="s">
        <v>9</v>
      </c>
      <c r="J18" s="39" t="s">
        <v>87</v>
      </c>
      <c r="K18" s="41" t="s">
        <v>173</v>
      </c>
      <c r="L18" s="39" t="s">
        <v>89</v>
      </c>
      <c r="M18" s="41">
        <v>210</v>
      </c>
      <c r="N18" s="39" t="s">
        <v>90</v>
      </c>
      <c r="O18" s="41">
        <v>182</v>
      </c>
      <c r="P18" s="39" t="s">
        <v>194</v>
      </c>
      <c r="Q18" s="41" t="s">
        <v>119</v>
      </c>
      <c r="R18" s="39" t="s">
        <v>195</v>
      </c>
      <c r="S18" s="41" t="s">
        <v>120</v>
      </c>
      <c r="T18" s="39" t="s">
        <v>198</v>
      </c>
      <c r="U18" s="41" t="s">
        <v>121</v>
      </c>
      <c r="V18" s="39" t="s">
        <v>196</v>
      </c>
      <c r="W18" s="43">
        <v>59</v>
      </c>
      <c r="X18" s="39" t="s">
        <v>16</v>
      </c>
      <c r="Y18" s="19" t="s">
        <v>561</v>
      </c>
      <c r="Z18" s="39" t="s">
        <v>86</v>
      </c>
      <c r="AA18" s="44" t="s">
        <v>197</v>
      </c>
      <c r="AB18" s="51" t="s">
        <v>565</v>
      </c>
      <c r="AC18" s="19" t="s">
        <v>566</v>
      </c>
      <c r="AD18" s="51" t="s">
        <v>568</v>
      </c>
      <c r="AE18" s="19" t="s">
        <v>570</v>
      </c>
    </row>
    <row r="19" spans="1:31" ht="6.75" customHeight="1" x14ac:dyDescent="0.4">
      <c r="A19" s="16">
        <v>19</v>
      </c>
      <c r="B19" s="17" t="s">
        <v>400</v>
      </c>
      <c r="C19" s="18" t="s">
        <v>680</v>
      </c>
      <c r="D19" s="37" t="s">
        <v>577</v>
      </c>
      <c r="E19" s="38" t="s">
        <v>562</v>
      </c>
      <c r="F19" s="45" t="s">
        <v>9</v>
      </c>
      <c r="G19" s="46" t="s">
        <v>9</v>
      </c>
      <c r="H19" s="45" t="s">
        <v>9</v>
      </c>
      <c r="I19" s="46" t="s">
        <v>9</v>
      </c>
      <c r="J19" s="39" t="s">
        <v>87</v>
      </c>
      <c r="K19" s="41" t="s">
        <v>174</v>
      </c>
      <c r="L19" s="39" t="s">
        <v>89</v>
      </c>
      <c r="M19" s="41">
        <v>216</v>
      </c>
      <c r="N19" s="39" t="s">
        <v>90</v>
      </c>
      <c r="O19" s="41">
        <v>181</v>
      </c>
      <c r="P19" s="39" t="s">
        <v>194</v>
      </c>
      <c r="Q19" s="41" t="s">
        <v>105</v>
      </c>
      <c r="R19" s="39" t="s">
        <v>195</v>
      </c>
      <c r="S19" s="41" t="s">
        <v>122</v>
      </c>
      <c r="T19" s="39" t="s">
        <v>198</v>
      </c>
      <c r="U19" s="41" t="s">
        <v>123</v>
      </c>
      <c r="V19" s="39" t="s">
        <v>196</v>
      </c>
      <c r="W19" s="43">
        <v>71</v>
      </c>
      <c r="X19" s="39" t="s">
        <v>16</v>
      </c>
      <c r="Y19" s="19" t="s">
        <v>561</v>
      </c>
      <c r="Z19" s="39" t="s">
        <v>86</v>
      </c>
      <c r="AA19" s="44" t="s">
        <v>197</v>
      </c>
      <c r="AB19" s="51" t="s">
        <v>565</v>
      </c>
      <c r="AC19" s="19" t="s">
        <v>566</v>
      </c>
      <c r="AD19" s="51" t="s">
        <v>568</v>
      </c>
      <c r="AE19" s="19" t="s">
        <v>570</v>
      </c>
    </row>
    <row r="20" spans="1:31" ht="6.75" customHeight="1" x14ac:dyDescent="0.4">
      <c r="A20" s="16">
        <v>20</v>
      </c>
      <c r="B20" s="17" t="s">
        <v>401</v>
      </c>
      <c r="C20" s="18" t="s">
        <v>680</v>
      </c>
      <c r="D20" s="37" t="s">
        <v>577</v>
      </c>
      <c r="E20" s="38" t="s">
        <v>562</v>
      </c>
      <c r="F20" s="45" t="s">
        <v>9</v>
      </c>
      <c r="G20" s="46" t="s">
        <v>9</v>
      </c>
      <c r="H20" s="45" t="s">
        <v>9</v>
      </c>
      <c r="I20" s="46" t="s">
        <v>9</v>
      </c>
      <c r="J20" s="39" t="s">
        <v>87</v>
      </c>
      <c r="K20" s="41" t="s">
        <v>175</v>
      </c>
      <c r="L20" s="39" t="s">
        <v>89</v>
      </c>
      <c r="M20" s="41">
        <v>222</v>
      </c>
      <c r="N20" s="39" t="s">
        <v>90</v>
      </c>
      <c r="O20" s="41">
        <v>181</v>
      </c>
      <c r="P20" s="39" t="s">
        <v>194</v>
      </c>
      <c r="Q20" s="41">
        <v>13</v>
      </c>
      <c r="R20" s="39" t="s">
        <v>195</v>
      </c>
      <c r="S20" s="41" t="s">
        <v>124</v>
      </c>
      <c r="T20" s="39" t="s">
        <v>198</v>
      </c>
      <c r="U20" s="41" t="s">
        <v>125</v>
      </c>
      <c r="V20" s="39" t="s">
        <v>196</v>
      </c>
      <c r="W20" s="43">
        <v>86</v>
      </c>
      <c r="X20" s="39" t="s">
        <v>16</v>
      </c>
      <c r="Y20" s="19" t="s">
        <v>561</v>
      </c>
      <c r="Z20" s="39" t="s">
        <v>86</v>
      </c>
      <c r="AA20" s="44" t="s">
        <v>197</v>
      </c>
      <c r="AB20" s="51" t="s">
        <v>565</v>
      </c>
      <c r="AC20" s="19" t="s">
        <v>566</v>
      </c>
      <c r="AD20" s="51" t="s">
        <v>568</v>
      </c>
      <c r="AE20" s="19" t="s">
        <v>570</v>
      </c>
    </row>
    <row r="21" spans="1:31" ht="6.75" customHeight="1" x14ac:dyDescent="0.4">
      <c r="A21" s="16">
        <v>21</v>
      </c>
      <c r="B21" s="17" t="s">
        <v>402</v>
      </c>
      <c r="C21" s="18" t="s">
        <v>680</v>
      </c>
      <c r="D21" s="37" t="s">
        <v>577</v>
      </c>
      <c r="E21" s="38" t="s">
        <v>562</v>
      </c>
      <c r="F21" s="45" t="s">
        <v>9</v>
      </c>
      <c r="G21" s="46" t="s">
        <v>9</v>
      </c>
      <c r="H21" s="45" t="s">
        <v>9</v>
      </c>
      <c r="I21" s="46" t="s">
        <v>9</v>
      </c>
      <c r="J21" s="39" t="s">
        <v>87</v>
      </c>
      <c r="K21" s="41" t="s">
        <v>176</v>
      </c>
      <c r="L21" s="39" t="s">
        <v>89</v>
      </c>
      <c r="M21" s="41">
        <v>246</v>
      </c>
      <c r="N21" s="39" t="s">
        <v>90</v>
      </c>
      <c r="O21" s="41">
        <v>225</v>
      </c>
      <c r="P21" s="39" t="s">
        <v>194</v>
      </c>
      <c r="Q21" s="41" t="s">
        <v>126</v>
      </c>
      <c r="R21" s="39" t="s">
        <v>195</v>
      </c>
      <c r="S21" s="41" t="s">
        <v>127</v>
      </c>
      <c r="T21" s="39" t="s">
        <v>198</v>
      </c>
      <c r="U21" s="41" t="s">
        <v>128</v>
      </c>
      <c r="V21" s="39" t="s">
        <v>196</v>
      </c>
      <c r="W21" s="43">
        <v>62</v>
      </c>
      <c r="X21" s="39" t="s">
        <v>16</v>
      </c>
      <c r="Y21" s="19" t="s">
        <v>561</v>
      </c>
      <c r="Z21" s="39" t="s">
        <v>86</v>
      </c>
      <c r="AA21" s="44" t="s">
        <v>197</v>
      </c>
      <c r="AB21" s="51" t="s">
        <v>565</v>
      </c>
      <c r="AC21" s="19" t="s">
        <v>566</v>
      </c>
      <c r="AD21" s="51" t="s">
        <v>568</v>
      </c>
      <c r="AE21" s="19" t="s">
        <v>570</v>
      </c>
    </row>
    <row r="22" spans="1:31" ht="6.75" customHeight="1" x14ac:dyDescent="0.4">
      <c r="A22" s="16">
        <v>22</v>
      </c>
      <c r="B22" s="17" t="s">
        <v>403</v>
      </c>
      <c r="C22" s="18" t="s">
        <v>680</v>
      </c>
      <c r="D22" s="37" t="s">
        <v>577</v>
      </c>
      <c r="E22" s="38" t="s">
        <v>562</v>
      </c>
      <c r="F22" s="45" t="s">
        <v>9</v>
      </c>
      <c r="G22" s="46" t="s">
        <v>9</v>
      </c>
      <c r="H22" s="45" t="s">
        <v>9</v>
      </c>
      <c r="I22" s="46" t="s">
        <v>9</v>
      </c>
      <c r="J22" s="39" t="s">
        <v>87</v>
      </c>
      <c r="K22" s="41" t="s">
        <v>177</v>
      </c>
      <c r="L22" s="39" t="s">
        <v>89</v>
      </c>
      <c r="M22" s="41">
        <v>253</v>
      </c>
      <c r="N22" s="39" t="s">
        <v>90</v>
      </c>
      <c r="O22" s="41">
        <v>225</v>
      </c>
      <c r="P22" s="39" t="s">
        <v>194</v>
      </c>
      <c r="Q22" s="41" t="s">
        <v>129</v>
      </c>
      <c r="R22" s="39" t="s">
        <v>195</v>
      </c>
      <c r="S22" s="41" t="s">
        <v>120</v>
      </c>
      <c r="T22" s="39" t="s">
        <v>198</v>
      </c>
      <c r="U22" s="41" t="s">
        <v>130</v>
      </c>
      <c r="V22" s="39" t="s">
        <v>196</v>
      </c>
      <c r="W22" s="43">
        <v>73</v>
      </c>
      <c r="X22" s="39" t="s">
        <v>16</v>
      </c>
      <c r="Y22" s="19" t="s">
        <v>561</v>
      </c>
      <c r="Z22" s="39" t="s">
        <v>86</v>
      </c>
      <c r="AA22" s="44" t="s">
        <v>197</v>
      </c>
      <c r="AB22" s="51" t="s">
        <v>565</v>
      </c>
      <c r="AC22" s="19" t="s">
        <v>566</v>
      </c>
      <c r="AD22" s="51" t="s">
        <v>568</v>
      </c>
      <c r="AE22" s="19" t="s">
        <v>570</v>
      </c>
    </row>
    <row r="23" spans="1:31" ht="6.75" customHeight="1" x14ac:dyDescent="0.4">
      <c r="A23" s="16">
        <v>23</v>
      </c>
      <c r="B23" s="17" t="s">
        <v>404</v>
      </c>
      <c r="C23" s="18" t="s">
        <v>680</v>
      </c>
      <c r="D23" s="37" t="s">
        <v>577</v>
      </c>
      <c r="E23" s="38" t="s">
        <v>562</v>
      </c>
      <c r="F23" s="45" t="s">
        <v>9</v>
      </c>
      <c r="G23" s="46" t="s">
        <v>9</v>
      </c>
      <c r="H23" s="45" t="s">
        <v>9</v>
      </c>
      <c r="I23" s="46" t="s">
        <v>9</v>
      </c>
      <c r="J23" s="39" t="s">
        <v>87</v>
      </c>
      <c r="K23" s="41" t="s">
        <v>178</v>
      </c>
      <c r="L23" s="39" t="s">
        <v>89</v>
      </c>
      <c r="M23" s="41">
        <v>256</v>
      </c>
      <c r="N23" s="39" t="s">
        <v>90</v>
      </c>
      <c r="O23" s="41">
        <v>225</v>
      </c>
      <c r="P23" s="39" t="s">
        <v>194</v>
      </c>
      <c r="Q23" s="41" t="s">
        <v>131</v>
      </c>
      <c r="R23" s="39" t="s">
        <v>195</v>
      </c>
      <c r="S23" s="41" t="s">
        <v>132</v>
      </c>
      <c r="T23" s="39" t="s">
        <v>198</v>
      </c>
      <c r="U23" s="41" t="s">
        <v>133</v>
      </c>
      <c r="V23" s="39" t="s">
        <v>196</v>
      </c>
      <c r="W23" s="43">
        <v>80</v>
      </c>
      <c r="X23" s="39" t="s">
        <v>16</v>
      </c>
      <c r="Y23" s="19" t="s">
        <v>561</v>
      </c>
      <c r="Z23" s="39" t="s">
        <v>86</v>
      </c>
      <c r="AA23" s="44" t="s">
        <v>197</v>
      </c>
      <c r="AB23" s="51" t="s">
        <v>565</v>
      </c>
      <c r="AC23" s="19" t="s">
        <v>566</v>
      </c>
      <c r="AD23" s="51" t="s">
        <v>568</v>
      </c>
      <c r="AE23" s="19" t="s">
        <v>570</v>
      </c>
    </row>
    <row r="24" spans="1:31" ht="6.75" customHeight="1" x14ac:dyDescent="0.4">
      <c r="A24" s="16">
        <v>24</v>
      </c>
      <c r="B24" s="17" t="s">
        <v>405</v>
      </c>
      <c r="C24" s="18" t="s">
        <v>680</v>
      </c>
      <c r="D24" s="37" t="s">
        <v>577</v>
      </c>
      <c r="E24" s="38" t="s">
        <v>562</v>
      </c>
      <c r="F24" s="45" t="s">
        <v>9</v>
      </c>
      <c r="G24" s="46" t="s">
        <v>9</v>
      </c>
      <c r="H24" s="45" t="s">
        <v>9</v>
      </c>
      <c r="I24" s="46" t="s">
        <v>9</v>
      </c>
      <c r="J24" s="39" t="s">
        <v>87</v>
      </c>
      <c r="K24" s="41" t="s">
        <v>179</v>
      </c>
      <c r="L24" s="39" t="s">
        <v>89</v>
      </c>
      <c r="M24" s="41">
        <v>254</v>
      </c>
      <c r="N24" s="39" t="s">
        <v>90</v>
      </c>
      <c r="O24" s="41">
        <v>225</v>
      </c>
      <c r="P24" s="39" t="s">
        <v>194</v>
      </c>
      <c r="Q24" s="41" t="s">
        <v>134</v>
      </c>
      <c r="R24" s="39" t="s">
        <v>195</v>
      </c>
      <c r="S24" s="41" t="s">
        <v>134</v>
      </c>
      <c r="T24" s="39" t="s">
        <v>198</v>
      </c>
      <c r="U24" s="41">
        <v>7</v>
      </c>
      <c r="V24" s="39" t="s">
        <v>196</v>
      </c>
      <c r="W24" s="43">
        <v>85</v>
      </c>
      <c r="X24" s="39" t="s">
        <v>16</v>
      </c>
      <c r="Y24" s="19" t="s">
        <v>561</v>
      </c>
      <c r="Z24" s="39" t="s">
        <v>86</v>
      </c>
      <c r="AA24" s="44" t="s">
        <v>197</v>
      </c>
      <c r="AB24" s="51" t="s">
        <v>565</v>
      </c>
      <c r="AC24" s="19" t="s">
        <v>566</v>
      </c>
      <c r="AD24" s="51" t="s">
        <v>568</v>
      </c>
      <c r="AE24" s="19" t="s">
        <v>570</v>
      </c>
    </row>
    <row r="25" spans="1:31" ht="6.75" customHeight="1" x14ac:dyDescent="0.4">
      <c r="A25" s="16">
        <v>25</v>
      </c>
      <c r="B25" s="17" t="s">
        <v>406</v>
      </c>
      <c r="C25" s="18" t="s">
        <v>680</v>
      </c>
      <c r="D25" s="37" t="s">
        <v>577</v>
      </c>
      <c r="E25" s="38" t="s">
        <v>562</v>
      </c>
      <c r="F25" s="45" t="s">
        <v>9</v>
      </c>
      <c r="G25" s="46" t="s">
        <v>9</v>
      </c>
      <c r="H25" s="45" t="s">
        <v>9</v>
      </c>
      <c r="I25" s="46" t="s">
        <v>9</v>
      </c>
      <c r="J25" s="39" t="s">
        <v>87</v>
      </c>
      <c r="K25" s="41" t="s">
        <v>180</v>
      </c>
      <c r="L25" s="39" t="s">
        <v>89</v>
      </c>
      <c r="M25" s="41">
        <v>260</v>
      </c>
      <c r="N25" s="39" t="s">
        <v>90</v>
      </c>
      <c r="O25" s="41">
        <v>225</v>
      </c>
      <c r="P25" s="39" t="s">
        <v>194</v>
      </c>
      <c r="Q25" s="41" t="s">
        <v>127</v>
      </c>
      <c r="R25" s="39" t="s">
        <v>195</v>
      </c>
      <c r="S25" s="41" t="s">
        <v>135</v>
      </c>
      <c r="T25" s="39" t="s">
        <v>198</v>
      </c>
      <c r="U25" s="41" t="s">
        <v>136</v>
      </c>
      <c r="V25" s="39" t="s">
        <v>196</v>
      </c>
      <c r="W25" s="43">
        <v>89</v>
      </c>
      <c r="X25" s="39" t="s">
        <v>16</v>
      </c>
      <c r="Y25" s="19" t="s">
        <v>561</v>
      </c>
      <c r="Z25" s="39" t="s">
        <v>86</v>
      </c>
      <c r="AA25" s="44" t="s">
        <v>197</v>
      </c>
      <c r="AB25" s="51" t="s">
        <v>565</v>
      </c>
      <c r="AC25" s="19" t="s">
        <v>566</v>
      </c>
      <c r="AD25" s="51" t="s">
        <v>568</v>
      </c>
      <c r="AE25" s="19" t="s">
        <v>570</v>
      </c>
    </row>
    <row r="26" spans="1:31" ht="6.75" customHeight="1" x14ac:dyDescent="0.4">
      <c r="A26" s="16">
        <v>26</v>
      </c>
      <c r="B26" s="17" t="s">
        <v>407</v>
      </c>
      <c r="C26" s="18" t="s">
        <v>680</v>
      </c>
      <c r="D26" s="37" t="s">
        <v>577</v>
      </c>
      <c r="E26" s="38" t="s">
        <v>562</v>
      </c>
      <c r="F26" s="45" t="s">
        <v>9</v>
      </c>
      <c r="G26" s="46" t="s">
        <v>9</v>
      </c>
      <c r="H26" s="45" t="s">
        <v>9</v>
      </c>
      <c r="I26" s="46" t="s">
        <v>9</v>
      </c>
      <c r="J26" s="39" t="s">
        <v>87</v>
      </c>
      <c r="K26" s="41" t="s">
        <v>181</v>
      </c>
      <c r="L26" s="39" t="s">
        <v>89</v>
      </c>
      <c r="M26" s="41">
        <v>264</v>
      </c>
      <c r="N26" s="39" t="s">
        <v>90</v>
      </c>
      <c r="O26" s="41">
        <v>225</v>
      </c>
      <c r="P26" s="39" t="s">
        <v>194</v>
      </c>
      <c r="Q26" s="41" t="s">
        <v>137</v>
      </c>
      <c r="R26" s="39" t="s">
        <v>195</v>
      </c>
      <c r="S26" s="41" t="s">
        <v>138</v>
      </c>
      <c r="T26" s="39" t="s">
        <v>198</v>
      </c>
      <c r="U26" s="41" t="s">
        <v>139</v>
      </c>
      <c r="V26" s="39" t="s">
        <v>196</v>
      </c>
      <c r="W26" s="43">
        <v>101</v>
      </c>
      <c r="X26" s="39" t="s">
        <v>16</v>
      </c>
      <c r="Y26" s="19" t="s">
        <v>561</v>
      </c>
      <c r="Z26" s="39" t="s">
        <v>86</v>
      </c>
      <c r="AA26" s="44" t="s">
        <v>197</v>
      </c>
      <c r="AB26" s="51" t="s">
        <v>565</v>
      </c>
      <c r="AC26" s="19" t="s">
        <v>566</v>
      </c>
      <c r="AD26" s="51" t="s">
        <v>568</v>
      </c>
      <c r="AE26" s="19" t="s">
        <v>570</v>
      </c>
    </row>
    <row r="27" spans="1:31" ht="6.75" customHeight="1" x14ac:dyDescent="0.4">
      <c r="A27" s="16">
        <v>27</v>
      </c>
      <c r="B27" s="17" t="s">
        <v>408</v>
      </c>
      <c r="C27" s="18" t="s">
        <v>680</v>
      </c>
      <c r="D27" s="37" t="s">
        <v>577</v>
      </c>
      <c r="E27" s="38" t="s">
        <v>562</v>
      </c>
      <c r="F27" s="45" t="s">
        <v>9</v>
      </c>
      <c r="G27" s="46" t="s">
        <v>9</v>
      </c>
      <c r="H27" s="45" t="s">
        <v>9</v>
      </c>
      <c r="I27" s="46" t="s">
        <v>9</v>
      </c>
      <c r="J27" s="39" t="s">
        <v>87</v>
      </c>
      <c r="K27" s="41" t="s">
        <v>182</v>
      </c>
      <c r="L27" s="39" t="s">
        <v>89</v>
      </c>
      <c r="M27" s="41">
        <v>269</v>
      </c>
      <c r="N27" s="39" t="s">
        <v>90</v>
      </c>
      <c r="O27" s="41">
        <v>225</v>
      </c>
      <c r="P27" s="39" t="s">
        <v>194</v>
      </c>
      <c r="Q27" s="41" t="s">
        <v>140</v>
      </c>
      <c r="R27" s="39" t="s">
        <v>195</v>
      </c>
      <c r="S27" s="41" t="s">
        <v>141</v>
      </c>
      <c r="T27" s="39" t="s">
        <v>198</v>
      </c>
      <c r="U27" s="41" t="s">
        <v>142</v>
      </c>
      <c r="V27" s="39" t="s">
        <v>196</v>
      </c>
      <c r="W27" s="43">
        <v>115</v>
      </c>
      <c r="X27" s="39" t="s">
        <v>16</v>
      </c>
      <c r="Y27" s="19" t="s">
        <v>561</v>
      </c>
      <c r="Z27" s="39" t="s">
        <v>86</v>
      </c>
      <c r="AA27" s="44" t="s">
        <v>197</v>
      </c>
      <c r="AB27" s="51" t="s">
        <v>565</v>
      </c>
      <c r="AC27" s="19" t="s">
        <v>566</v>
      </c>
      <c r="AD27" s="51" t="s">
        <v>568</v>
      </c>
      <c r="AE27" s="19" t="s">
        <v>570</v>
      </c>
    </row>
    <row r="28" spans="1:31" ht="6.75" customHeight="1" x14ac:dyDescent="0.4">
      <c r="A28" s="16">
        <v>28</v>
      </c>
      <c r="B28" s="17" t="s">
        <v>409</v>
      </c>
      <c r="C28" s="18" t="s">
        <v>680</v>
      </c>
      <c r="D28" s="37" t="s">
        <v>577</v>
      </c>
      <c r="E28" s="38" t="s">
        <v>562</v>
      </c>
      <c r="F28" s="45" t="s">
        <v>9</v>
      </c>
      <c r="G28" s="46" t="s">
        <v>9</v>
      </c>
      <c r="H28" s="45" t="s">
        <v>9</v>
      </c>
      <c r="I28" s="46" t="s">
        <v>9</v>
      </c>
      <c r="J28" s="39" t="s">
        <v>87</v>
      </c>
      <c r="K28" s="41" t="s">
        <v>183</v>
      </c>
      <c r="L28" s="39" t="s">
        <v>89</v>
      </c>
      <c r="M28" s="41">
        <v>299</v>
      </c>
      <c r="N28" s="39" t="s">
        <v>90</v>
      </c>
      <c r="O28" s="41">
        <v>277</v>
      </c>
      <c r="P28" s="39" t="s">
        <v>194</v>
      </c>
      <c r="Q28" s="41">
        <v>11</v>
      </c>
      <c r="R28" s="39" t="s">
        <v>195</v>
      </c>
      <c r="S28" s="41">
        <v>11</v>
      </c>
      <c r="T28" s="39" t="s">
        <v>198</v>
      </c>
      <c r="U28" s="41" t="s">
        <v>143</v>
      </c>
      <c r="V28" s="39" t="s">
        <v>196</v>
      </c>
      <c r="W28" s="43">
        <v>79</v>
      </c>
      <c r="X28" s="39" t="s">
        <v>16</v>
      </c>
      <c r="Y28" s="19" t="s">
        <v>561</v>
      </c>
      <c r="Z28" s="39" t="s">
        <v>86</v>
      </c>
      <c r="AA28" s="44" t="s">
        <v>197</v>
      </c>
      <c r="AB28" s="51" t="s">
        <v>565</v>
      </c>
      <c r="AC28" s="19" t="s">
        <v>566</v>
      </c>
      <c r="AD28" s="51" t="s">
        <v>568</v>
      </c>
      <c r="AE28" s="19" t="s">
        <v>570</v>
      </c>
    </row>
    <row r="29" spans="1:31" ht="6.75" customHeight="1" x14ac:dyDescent="0.4">
      <c r="A29" s="16">
        <v>29</v>
      </c>
      <c r="B29" s="17" t="s">
        <v>410</v>
      </c>
      <c r="C29" s="18" t="s">
        <v>680</v>
      </c>
      <c r="D29" s="37" t="s">
        <v>577</v>
      </c>
      <c r="E29" s="38" t="s">
        <v>562</v>
      </c>
      <c r="F29" s="45" t="s">
        <v>9</v>
      </c>
      <c r="G29" s="46" t="s">
        <v>9</v>
      </c>
      <c r="H29" s="45" t="s">
        <v>9</v>
      </c>
      <c r="I29" s="46" t="s">
        <v>9</v>
      </c>
      <c r="J29" s="39" t="s">
        <v>87</v>
      </c>
      <c r="K29" s="41" t="s">
        <v>184</v>
      </c>
      <c r="L29" s="39" t="s">
        <v>89</v>
      </c>
      <c r="M29" s="41">
        <v>303</v>
      </c>
      <c r="N29" s="39" t="s">
        <v>90</v>
      </c>
      <c r="O29" s="41">
        <v>277</v>
      </c>
      <c r="P29" s="39" t="s">
        <v>194</v>
      </c>
      <c r="Q29" s="41" t="s">
        <v>144</v>
      </c>
      <c r="R29" s="39" t="s">
        <v>195</v>
      </c>
      <c r="S29" s="41" t="s">
        <v>144</v>
      </c>
      <c r="T29" s="39" t="s">
        <v>198</v>
      </c>
      <c r="U29" s="41" t="s">
        <v>145</v>
      </c>
      <c r="V29" s="39" t="s">
        <v>196</v>
      </c>
      <c r="W29" s="43">
        <v>93</v>
      </c>
      <c r="X29" s="39" t="s">
        <v>16</v>
      </c>
      <c r="Y29" s="19" t="s">
        <v>561</v>
      </c>
      <c r="Z29" s="39" t="s">
        <v>86</v>
      </c>
      <c r="AA29" s="44" t="s">
        <v>197</v>
      </c>
      <c r="AB29" s="51" t="s">
        <v>565</v>
      </c>
      <c r="AC29" s="19" t="s">
        <v>566</v>
      </c>
      <c r="AD29" s="51" t="s">
        <v>568</v>
      </c>
      <c r="AE29" s="19" t="s">
        <v>570</v>
      </c>
    </row>
    <row r="30" spans="1:31" ht="6.75" customHeight="1" x14ac:dyDescent="0.4">
      <c r="A30" s="16">
        <v>30</v>
      </c>
      <c r="B30" s="17" t="s">
        <v>411</v>
      </c>
      <c r="C30" s="18" t="s">
        <v>680</v>
      </c>
      <c r="D30" s="37" t="s">
        <v>577</v>
      </c>
      <c r="E30" s="38" t="s">
        <v>562</v>
      </c>
      <c r="F30" s="45" t="s">
        <v>9</v>
      </c>
      <c r="G30" s="46" t="s">
        <v>9</v>
      </c>
      <c r="H30" s="45" t="s">
        <v>9</v>
      </c>
      <c r="I30" s="46" t="s">
        <v>9</v>
      </c>
      <c r="J30" s="39" t="s">
        <v>87</v>
      </c>
      <c r="K30" s="41" t="s">
        <v>185</v>
      </c>
      <c r="L30" s="39" t="s">
        <v>89</v>
      </c>
      <c r="M30" s="41">
        <v>308</v>
      </c>
      <c r="N30" s="39" t="s">
        <v>90</v>
      </c>
      <c r="O30" s="41">
        <v>277</v>
      </c>
      <c r="P30" s="39" t="s">
        <v>194</v>
      </c>
      <c r="Q30" s="41" t="s">
        <v>146</v>
      </c>
      <c r="R30" s="39" t="s">
        <v>195</v>
      </c>
      <c r="S30" s="41" t="s">
        <v>147</v>
      </c>
      <c r="T30" s="39" t="s">
        <v>198</v>
      </c>
      <c r="U30" s="41" t="s">
        <v>148</v>
      </c>
      <c r="V30" s="39" t="s">
        <v>196</v>
      </c>
      <c r="W30" s="43">
        <v>97</v>
      </c>
      <c r="X30" s="39" t="s">
        <v>16</v>
      </c>
      <c r="Y30" s="19" t="s">
        <v>561</v>
      </c>
      <c r="Z30" s="39" t="s">
        <v>86</v>
      </c>
      <c r="AA30" s="44" t="s">
        <v>197</v>
      </c>
      <c r="AB30" s="51" t="s">
        <v>565</v>
      </c>
      <c r="AC30" s="19" t="s">
        <v>566</v>
      </c>
      <c r="AD30" s="51" t="s">
        <v>568</v>
      </c>
      <c r="AE30" s="19" t="s">
        <v>570</v>
      </c>
    </row>
    <row r="31" spans="1:31" ht="6.75" customHeight="1" x14ac:dyDescent="0.4">
      <c r="A31" s="16">
        <v>31</v>
      </c>
      <c r="B31" s="17" t="s">
        <v>412</v>
      </c>
      <c r="C31" s="18" t="s">
        <v>680</v>
      </c>
      <c r="D31" s="37" t="s">
        <v>577</v>
      </c>
      <c r="E31" s="38" t="s">
        <v>562</v>
      </c>
      <c r="F31" s="45" t="s">
        <v>9</v>
      </c>
      <c r="G31" s="46" t="s">
        <v>9</v>
      </c>
      <c r="H31" s="45" t="s">
        <v>9</v>
      </c>
      <c r="I31" s="46" t="s">
        <v>9</v>
      </c>
      <c r="J31" s="39" t="s">
        <v>87</v>
      </c>
      <c r="K31" s="41" t="s">
        <v>186</v>
      </c>
      <c r="L31" s="39" t="s">
        <v>89</v>
      </c>
      <c r="M31" s="41">
        <v>311</v>
      </c>
      <c r="N31" s="39" t="s">
        <v>90</v>
      </c>
      <c r="O31" s="41">
        <v>277</v>
      </c>
      <c r="P31" s="39" t="s">
        <v>194</v>
      </c>
      <c r="Q31" s="41" t="s">
        <v>149</v>
      </c>
      <c r="R31" s="39" t="s">
        <v>195</v>
      </c>
      <c r="S31" s="41">
        <v>17</v>
      </c>
      <c r="T31" s="39" t="s">
        <v>198</v>
      </c>
      <c r="U31" s="41" t="s">
        <v>150</v>
      </c>
      <c r="V31" s="39" t="s">
        <v>196</v>
      </c>
      <c r="W31" s="43">
        <v>107</v>
      </c>
      <c r="X31" s="39" t="s">
        <v>16</v>
      </c>
      <c r="Y31" s="19" t="s">
        <v>561</v>
      </c>
      <c r="Z31" s="39" t="s">
        <v>86</v>
      </c>
      <c r="AA31" s="44" t="s">
        <v>197</v>
      </c>
      <c r="AB31" s="51" t="s">
        <v>565</v>
      </c>
      <c r="AC31" s="19" t="s">
        <v>566</v>
      </c>
      <c r="AD31" s="51" t="s">
        <v>568</v>
      </c>
      <c r="AE31" s="19" t="s">
        <v>570</v>
      </c>
    </row>
    <row r="32" spans="1:31" ht="6.75" customHeight="1" x14ac:dyDescent="0.4">
      <c r="A32" s="16">
        <v>32</v>
      </c>
      <c r="B32" s="17" t="s">
        <v>413</v>
      </c>
      <c r="C32" s="18" t="s">
        <v>680</v>
      </c>
      <c r="D32" s="37" t="s">
        <v>577</v>
      </c>
      <c r="E32" s="38" t="s">
        <v>562</v>
      </c>
      <c r="F32" s="45" t="s">
        <v>9</v>
      </c>
      <c r="G32" s="46" t="s">
        <v>9</v>
      </c>
      <c r="H32" s="45" t="s">
        <v>9</v>
      </c>
      <c r="I32" s="46" t="s">
        <v>9</v>
      </c>
      <c r="J32" s="39" t="s">
        <v>87</v>
      </c>
      <c r="K32" s="41" t="s">
        <v>187</v>
      </c>
      <c r="L32" s="39" t="s">
        <v>89</v>
      </c>
      <c r="M32" s="41">
        <v>308</v>
      </c>
      <c r="N32" s="39" t="s">
        <v>90</v>
      </c>
      <c r="O32" s="41">
        <v>277</v>
      </c>
      <c r="P32" s="39" t="s">
        <v>194</v>
      </c>
      <c r="Q32" s="41" t="s">
        <v>147</v>
      </c>
      <c r="R32" s="39" t="s">
        <v>195</v>
      </c>
      <c r="S32" s="41" t="s">
        <v>151</v>
      </c>
      <c r="T32" s="39" t="s">
        <v>198</v>
      </c>
      <c r="U32" s="41" t="s">
        <v>152</v>
      </c>
      <c r="V32" s="39" t="s">
        <v>196</v>
      </c>
      <c r="W32" s="43">
        <v>110</v>
      </c>
      <c r="X32" s="39" t="s">
        <v>16</v>
      </c>
      <c r="Y32" s="19" t="s">
        <v>561</v>
      </c>
      <c r="Z32" s="39" t="s">
        <v>86</v>
      </c>
      <c r="AA32" s="44" t="s">
        <v>197</v>
      </c>
      <c r="AB32" s="51" t="s">
        <v>565</v>
      </c>
      <c r="AC32" s="19" t="s">
        <v>566</v>
      </c>
      <c r="AD32" s="51" t="s">
        <v>568</v>
      </c>
      <c r="AE32" s="19" t="s">
        <v>570</v>
      </c>
    </row>
    <row r="33" spans="1:31" ht="6.75" customHeight="1" x14ac:dyDescent="0.4">
      <c r="A33" s="16">
        <v>33</v>
      </c>
      <c r="B33" s="17" t="s">
        <v>414</v>
      </c>
      <c r="C33" s="18" t="s">
        <v>680</v>
      </c>
      <c r="D33" s="37" t="s">
        <v>577</v>
      </c>
      <c r="E33" s="38" t="s">
        <v>562</v>
      </c>
      <c r="F33" s="45" t="s">
        <v>9</v>
      </c>
      <c r="G33" s="46" t="s">
        <v>9</v>
      </c>
      <c r="H33" s="45" t="s">
        <v>9</v>
      </c>
      <c r="I33" s="46" t="s">
        <v>9</v>
      </c>
      <c r="J33" s="39" t="s">
        <v>87</v>
      </c>
      <c r="K33" s="41" t="s">
        <v>188</v>
      </c>
      <c r="L33" s="39" t="s">
        <v>89</v>
      </c>
      <c r="M33" s="41">
        <v>314</v>
      </c>
      <c r="N33" s="39" t="s">
        <v>90</v>
      </c>
      <c r="O33" s="41">
        <v>277</v>
      </c>
      <c r="P33" s="39" t="s">
        <v>194</v>
      </c>
      <c r="Q33" s="41" t="s">
        <v>137</v>
      </c>
      <c r="R33" s="39" t="s">
        <v>195</v>
      </c>
      <c r="S33" s="41" t="s">
        <v>153</v>
      </c>
      <c r="T33" s="39" t="s">
        <v>198</v>
      </c>
      <c r="U33" s="41" t="s">
        <v>154</v>
      </c>
      <c r="V33" s="39" t="s">
        <v>196</v>
      </c>
      <c r="W33" s="43">
        <v>117</v>
      </c>
      <c r="X33" s="39" t="s">
        <v>16</v>
      </c>
      <c r="Y33" s="19" t="s">
        <v>561</v>
      </c>
      <c r="Z33" s="39" t="s">
        <v>86</v>
      </c>
      <c r="AA33" s="44" t="s">
        <v>197</v>
      </c>
      <c r="AB33" s="51" t="s">
        <v>565</v>
      </c>
      <c r="AC33" s="19" t="s">
        <v>566</v>
      </c>
      <c r="AD33" s="51" t="s">
        <v>568</v>
      </c>
      <c r="AE33" s="19" t="s">
        <v>570</v>
      </c>
    </row>
    <row r="34" spans="1:31" ht="6.75" customHeight="1" x14ac:dyDescent="0.4">
      <c r="A34" s="16">
        <v>34</v>
      </c>
      <c r="B34" s="17" t="s">
        <v>415</v>
      </c>
      <c r="C34" s="18" t="s">
        <v>680</v>
      </c>
      <c r="D34" s="37" t="s">
        <v>577</v>
      </c>
      <c r="E34" s="38" t="s">
        <v>562</v>
      </c>
      <c r="F34" s="45" t="s">
        <v>9</v>
      </c>
      <c r="G34" s="46" t="s">
        <v>9</v>
      </c>
      <c r="H34" s="45" t="s">
        <v>9</v>
      </c>
      <c r="I34" s="46" t="s">
        <v>9</v>
      </c>
      <c r="J34" s="39" t="s">
        <v>87</v>
      </c>
      <c r="K34" s="41" t="s">
        <v>189</v>
      </c>
      <c r="L34" s="39" t="s">
        <v>89</v>
      </c>
      <c r="M34" s="41">
        <v>312</v>
      </c>
      <c r="N34" s="39" t="s">
        <v>90</v>
      </c>
      <c r="O34" s="41">
        <v>277</v>
      </c>
      <c r="P34" s="39" t="s">
        <v>194</v>
      </c>
      <c r="Q34" s="41" t="s">
        <v>122</v>
      </c>
      <c r="R34" s="39" t="s">
        <v>195</v>
      </c>
      <c r="S34" s="41" t="s">
        <v>122</v>
      </c>
      <c r="T34" s="39" t="s">
        <v>198</v>
      </c>
      <c r="U34" s="41" t="s">
        <v>148</v>
      </c>
      <c r="V34" s="39" t="s">
        <v>196</v>
      </c>
      <c r="W34" s="43">
        <v>125</v>
      </c>
      <c r="X34" s="39" t="s">
        <v>16</v>
      </c>
      <c r="Y34" s="19" t="s">
        <v>561</v>
      </c>
      <c r="Z34" s="39" t="s">
        <v>86</v>
      </c>
      <c r="AA34" s="44" t="s">
        <v>197</v>
      </c>
      <c r="AB34" s="51" t="s">
        <v>565</v>
      </c>
      <c r="AC34" s="19" t="s">
        <v>566</v>
      </c>
      <c r="AD34" s="51" t="s">
        <v>568</v>
      </c>
      <c r="AE34" s="19" t="s">
        <v>570</v>
      </c>
    </row>
    <row r="35" spans="1:31" ht="6.75" customHeight="1" x14ac:dyDescent="0.4">
      <c r="A35" s="16">
        <v>35</v>
      </c>
      <c r="B35" s="17" t="s">
        <v>416</v>
      </c>
      <c r="C35" s="18" t="s">
        <v>680</v>
      </c>
      <c r="D35" s="37" t="s">
        <v>577</v>
      </c>
      <c r="E35" s="38" t="s">
        <v>562</v>
      </c>
      <c r="F35" s="45" t="s">
        <v>9</v>
      </c>
      <c r="G35" s="46" t="s">
        <v>9</v>
      </c>
      <c r="H35" s="45" t="s">
        <v>9</v>
      </c>
      <c r="I35" s="46" t="s">
        <v>9</v>
      </c>
      <c r="J35" s="39" t="s">
        <v>87</v>
      </c>
      <c r="K35" s="41" t="s">
        <v>190</v>
      </c>
      <c r="L35" s="39" t="s">
        <v>89</v>
      </c>
      <c r="M35" s="41">
        <v>353</v>
      </c>
      <c r="N35" s="39" t="s">
        <v>90</v>
      </c>
      <c r="O35" s="41">
        <v>320</v>
      </c>
      <c r="P35" s="39" t="s">
        <v>194</v>
      </c>
      <c r="Q35" s="41" t="s">
        <v>155</v>
      </c>
      <c r="R35" s="39" t="s">
        <v>195</v>
      </c>
      <c r="S35" s="41" t="s">
        <v>156</v>
      </c>
      <c r="T35" s="39" t="s">
        <v>198</v>
      </c>
      <c r="U35" s="41" t="s">
        <v>157</v>
      </c>
      <c r="V35" s="39" t="s">
        <v>196</v>
      </c>
      <c r="W35" s="43">
        <v>91</v>
      </c>
      <c r="X35" s="39" t="s">
        <v>16</v>
      </c>
      <c r="Y35" s="19" t="s">
        <v>561</v>
      </c>
      <c r="Z35" s="39" t="s">
        <v>86</v>
      </c>
      <c r="AA35" s="44" t="s">
        <v>197</v>
      </c>
      <c r="AB35" s="51" t="s">
        <v>565</v>
      </c>
      <c r="AC35" s="19" t="s">
        <v>566</v>
      </c>
      <c r="AD35" s="51" t="s">
        <v>568</v>
      </c>
      <c r="AE35" s="19" t="s">
        <v>570</v>
      </c>
    </row>
    <row r="36" spans="1:31" ht="6.75" customHeight="1" x14ac:dyDescent="0.4">
      <c r="A36" s="16">
        <v>36</v>
      </c>
      <c r="B36" s="17" t="s">
        <v>417</v>
      </c>
      <c r="C36" s="18" t="s">
        <v>680</v>
      </c>
      <c r="D36" s="37" t="s">
        <v>577</v>
      </c>
      <c r="E36" s="38" t="s">
        <v>562</v>
      </c>
      <c r="F36" s="45" t="s">
        <v>9</v>
      </c>
      <c r="G36" s="46" t="s">
        <v>9</v>
      </c>
      <c r="H36" s="45" t="s">
        <v>9</v>
      </c>
      <c r="I36" s="46" t="s">
        <v>9</v>
      </c>
      <c r="J36" s="39" t="s">
        <v>87</v>
      </c>
      <c r="K36" s="41" t="s">
        <v>191</v>
      </c>
      <c r="L36" s="39" t="s">
        <v>89</v>
      </c>
      <c r="M36" s="41">
        <v>357</v>
      </c>
      <c r="N36" s="39" t="s">
        <v>90</v>
      </c>
      <c r="O36" s="41">
        <v>320</v>
      </c>
      <c r="P36" s="39" t="s">
        <v>194</v>
      </c>
      <c r="Q36" s="41" t="s">
        <v>126</v>
      </c>
      <c r="R36" s="39" t="s">
        <v>195</v>
      </c>
      <c r="S36" s="41" t="s">
        <v>158</v>
      </c>
      <c r="T36" s="39" t="s">
        <v>198</v>
      </c>
      <c r="U36" s="41" t="s">
        <v>159</v>
      </c>
      <c r="V36" s="39" t="s">
        <v>196</v>
      </c>
      <c r="W36" s="43">
        <v>101</v>
      </c>
      <c r="X36" s="39" t="s">
        <v>16</v>
      </c>
      <c r="Y36" s="19" t="s">
        <v>561</v>
      </c>
      <c r="Z36" s="39" t="s">
        <v>86</v>
      </c>
      <c r="AA36" s="44" t="s">
        <v>197</v>
      </c>
      <c r="AB36" s="51" t="s">
        <v>565</v>
      </c>
      <c r="AC36" s="19" t="s">
        <v>566</v>
      </c>
      <c r="AD36" s="51" t="s">
        <v>568</v>
      </c>
      <c r="AE36" s="19" t="s">
        <v>570</v>
      </c>
    </row>
    <row r="37" spans="1:31" ht="6.75" customHeight="1" x14ac:dyDescent="0.4">
      <c r="A37" s="16">
        <v>37</v>
      </c>
      <c r="B37" s="17" t="s">
        <v>418</v>
      </c>
      <c r="C37" s="18" t="s">
        <v>680</v>
      </c>
      <c r="D37" s="37" t="s">
        <v>577</v>
      </c>
      <c r="E37" s="38" t="s">
        <v>562</v>
      </c>
      <c r="F37" s="45" t="s">
        <v>9</v>
      </c>
      <c r="G37" s="46" t="s">
        <v>9</v>
      </c>
      <c r="H37" s="45" t="s">
        <v>9</v>
      </c>
      <c r="I37" s="46" t="s">
        <v>9</v>
      </c>
      <c r="J37" s="39" t="s">
        <v>87</v>
      </c>
      <c r="K37" s="41" t="s">
        <v>192</v>
      </c>
      <c r="L37" s="39" t="s">
        <v>89</v>
      </c>
      <c r="M37" s="41">
        <v>360</v>
      </c>
      <c r="N37" s="39" t="s">
        <v>90</v>
      </c>
      <c r="O37" s="41">
        <v>320</v>
      </c>
      <c r="P37" s="39" t="s">
        <v>194</v>
      </c>
      <c r="Q37" s="41" t="s">
        <v>160</v>
      </c>
      <c r="R37" s="39" t="s">
        <v>195</v>
      </c>
      <c r="S37" s="41" t="s">
        <v>161</v>
      </c>
      <c r="T37" s="39" t="s">
        <v>198</v>
      </c>
      <c r="U37" s="41" t="s">
        <v>162</v>
      </c>
      <c r="V37" s="39" t="s">
        <v>196</v>
      </c>
      <c r="W37" s="43">
        <v>110</v>
      </c>
      <c r="X37" s="39" t="s">
        <v>16</v>
      </c>
      <c r="Y37" s="19" t="s">
        <v>561</v>
      </c>
      <c r="Z37" s="39" t="s">
        <v>86</v>
      </c>
      <c r="AA37" s="44" t="s">
        <v>197</v>
      </c>
      <c r="AB37" s="51" t="s">
        <v>565</v>
      </c>
      <c r="AC37" s="19" t="s">
        <v>566</v>
      </c>
      <c r="AD37" s="51" t="s">
        <v>568</v>
      </c>
      <c r="AE37" s="19" t="s">
        <v>570</v>
      </c>
    </row>
    <row r="38" spans="1:31" ht="6.75" customHeight="1" x14ac:dyDescent="0.4">
      <c r="A38" s="16">
        <v>38</v>
      </c>
      <c r="B38" s="17" t="s">
        <v>419</v>
      </c>
      <c r="C38" s="18" t="s">
        <v>680</v>
      </c>
      <c r="D38" s="37" t="s">
        <v>577</v>
      </c>
      <c r="E38" s="38" t="s">
        <v>562</v>
      </c>
      <c r="F38" s="45" t="s">
        <v>9</v>
      </c>
      <c r="G38" s="46" t="s">
        <v>9</v>
      </c>
      <c r="H38" s="45" t="s">
        <v>9</v>
      </c>
      <c r="I38" s="46" t="s">
        <v>9</v>
      </c>
      <c r="J38" s="39" t="s">
        <v>87</v>
      </c>
      <c r="K38" s="41" t="s">
        <v>193</v>
      </c>
      <c r="L38" s="39" t="s">
        <v>89</v>
      </c>
      <c r="M38" s="41">
        <v>363</v>
      </c>
      <c r="N38" s="39" t="s">
        <v>90</v>
      </c>
      <c r="O38" s="41">
        <v>320</v>
      </c>
      <c r="P38" s="39" t="s">
        <v>194</v>
      </c>
      <c r="Q38" s="41">
        <v>13</v>
      </c>
      <c r="R38" s="39" t="s">
        <v>195</v>
      </c>
      <c r="S38" s="41" t="s">
        <v>163</v>
      </c>
      <c r="T38" s="39" t="s">
        <v>198</v>
      </c>
      <c r="U38" s="41" t="s">
        <v>164</v>
      </c>
      <c r="V38" s="39" t="s">
        <v>196</v>
      </c>
      <c r="W38" s="43">
        <v>122</v>
      </c>
      <c r="X38" s="39" t="s">
        <v>16</v>
      </c>
      <c r="Y38" s="19" t="s">
        <v>561</v>
      </c>
      <c r="Z38" s="39" t="s">
        <v>86</v>
      </c>
      <c r="AA38" s="44" t="s">
        <v>197</v>
      </c>
      <c r="AB38" s="51" t="s">
        <v>565</v>
      </c>
      <c r="AC38" s="19" t="s">
        <v>566</v>
      </c>
      <c r="AD38" s="51" t="s">
        <v>568</v>
      </c>
      <c r="AE38" s="19" t="s">
        <v>570</v>
      </c>
    </row>
    <row r="39" spans="1:31" ht="6.75" customHeight="1" x14ac:dyDescent="0.4">
      <c r="A39" s="16">
        <v>39</v>
      </c>
      <c r="B39" s="17" t="s">
        <v>420</v>
      </c>
      <c r="C39" s="18" t="s">
        <v>681</v>
      </c>
      <c r="D39" s="37" t="s">
        <v>577</v>
      </c>
      <c r="E39" s="38" t="s">
        <v>562</v>
      </c>
      <c r="F39" s="45" t="s">
        <v>9</v>
      </c>
      <c r="G39" s="46" t="s">
        <v>9</v>
      </c>
      <c r="H39" s="45" t="s">
        <v>9</v>
      </c>
      <c r="I39" s="46" t="s">
        <v>9</v>
      </c>
      <c r="J39" s="39" t="s">
        <v>87</v>
      </c>
      <c r="K39" s="41" t="s">
        <v>88</v>
      </c>
      <c r="L39" s="39" t="s">
        <v>89</v>
      </c>
      <c r="M39" s="41">
        <v>148</v>
      </c>
      <c r="N39" s="39" t="s">
        <v>90</v>
      </c>
      <c r="O39" s="41">
        <v>100</v>
      </c>
      <c r="P39" s="39" t="s">
        <v>194</v>
      </c>
      <c r="Q39" s="41" t="s">
        <v>199</v>
      </c>
      <c r="R39" s="39" t="s">
        <v>195</v>
      </c>
      <c r="S39" s="41" t="s">
        <v>200</v>
      </c>
      <c r="T39" s="39" t="s">
        <v>198</v>
      </c>
      <c r="U39" s="41" t="s">
        <v>201</v>
      </c>
      <c r="V39" s="39" t="s">
        <v>196</v>
      </c>
      <c r="W39" s="41">
        <v>13</v>
      </c>
      <c r="X39" s="39" t="s">
        <v>16</v>
      </c>
      <c r="Y39" s="19" t="s">
        <v>560</v>
      </c>
      <c r="Z39" s="39" t="s">
        <v>86</v>
      </c>
      <c r="AA39" s="44" t="s">
        <v>197</v>
      </c>
      <c r="AB39" s="51" t="s">
        <v>565</v>
      </c>
      <c r="AC39" s="19" t="s">
        <v>567</v>
      </c>
      <c r="AD39" s="51" t="s">
        <v>568</v>
      </c>
      <c r="AE39" s="19" t="s">
        <v>569</v>
      </c>
    </row>
    <row r="40" spans="1:31" ht="6.75" customHeight="1" x14ac:dyDescent="0.4">
      <c r="A40" s="16">
        <v>40</v>
      </c>
      <c r="B40" s="17" t="s">
        <v>421</v>
      </c>
      <c r="C40" s="18" t="s">
        <v>681</v>
      </c>
      <c r="D40" s="37" t="s">
        <v>577</v>
      </c>
      <c r="E40" s="38" t="s">
        <v>562</v>
      </c>
      <c r="F40" s="45" t="s">
        <v>9</v>
      </c>
      <c r="G40" s="46" t="s">
        <v>9</v>
      </c>
      <c r="H40" s="45" t="s">
        <v>9</v>
      </c>
      <c r="I40" s="46" t="s">
        <v>9</v>
      </c>
      <c r="J40" s="39" t="s">
        <v>87</v>
      </c>
      <c r="K40" s="41" t="s">
        <v>291</v>
      </c>
      <c r="L40" s="39" t="s">
        <v>89</v>
      </c>
      <c r="M40" s="41">
        <v>153</v>
      </c>
      <c r="N40" s="39" t="s">
        <v>90</v>
      </c>
      <c r="O40" s="41">
        <v>102</v>
      </c>
      <c r="P40" s="39" t="s">
        <v>194</v>
      </c>
      <c r="Q40" s="41" t="s">
        <v>202</v>
      </c>
      <c r="R40" s="39" t="s">
        <v>195</v>
      </c>
      <c r="S40" s="41" t="s">
        <v>203</v>
      </c>
      <c r="T40" s="39" t="s">
        <v>198</v>
      </c>
      <c r="U40" s="41" t="s">
        <v>204</v>
      </c>
      <c r="V40" s="39" t="s">
        <v>196</v>
      </c>
      <c r="W40" s="41">
        <v>18</v>
      </c>
      <c r="X40" s="39" t="s">
        <v>16</v>
      </c>
      <c r="Y40" s="19" t="s">
        <v>560</v>
      </c>
      <c r="Z40" s="39" t="s">
        <v>86</v>
      </c>
      <c r="AA40" s="44" t="s">
        <v>197</v>
      </c>
      <c r="AB40" s="51" t="s">
        <v>565</v>
      </c>
      <c r="AC40" s="19" t="s">
        <v>567</v>
      </c>
      <c r="AD40" s="51" t="s">
        <v>568</v>
      </c>
      <c r="AE40" s="19" t="s">
        <v>569</v>
      </c>
    </row>
    <row r="41" spans="1:31" ht="6.75" customHeight="1" x14ac:dyDescent="0.4">
      <c r="A41" s="16">
        <v>41</v>
      </c>
      <c r="B41" s="17" t="s">
        <v>422</v>
      </c>
      <c r="C41" s="18" t="s">
        <v>681</v>
      </c>
      <c r="D41" s="37" t="s">
        <v>577</v>
      </c>
      <c r="E41" s="38" t="s">
        <v>562</v>
      </c>
      <c r="F41" s="45" t="s">
        <v>9</v>
      </c>
      <c r="G41" s="46" t="s">
        <v>9</v>
      </c>
      <c r="H41" s="45" t="s">
        <v>9</v>
      </c>
      <c r="I41" s="46" t="s">
        <v>9</v>
      </c>
      <c r="J41" s="39" t="s">
        <v>87</v>
      </c>
      <c r="K41" s="41" t="s">
        <v>292</v>
      </c>
      <c r="L41" s="39" t="s">
        <v>89</v>
      </c>
      <c r="M41" s="41">
        <v>152</v>
      </c>
      <c r="N41" s="39" t="s">
        <v>90</v>
      </c>
      <c r="O41" s="41">
        <v>152</v>
      </c>
      <c r="P41" s="39" t="s">
        <v>194</v>
      </c>
      <c r="Q41" s="41" t="s">
        <v>202</v>
      </c>
      <c r="R41" s="39" t="s">
        <v>195</v>
      </c>
      <c r="S41" s="41" t="s">
        <v>94</v>
      </c>
      <c r="T41" s="39" t="s">
        <v>198</v>
      </c>
      <c r="U41" s="41" t="s">
        <v>205</v>
      </c>
      <c r="V41" s="39" t="s">
        <v>196</v>
      </c>
      <c r="W41" s="41">
        <v>22</v>
      </c>
      <c r="X41" s="39" t="s">
        <v>16</v>
      </c>
      <c r="Y41" s="19" t="s">
        <v>560</v>
      </c>
      <c r="Z41" s="39" t="s">
        <v>86</v>
      </c>
      <c r="AA41" s="44" t="s">
        <v>197</v>
      </c>
      <c r="AB41" s="51" t="s">
        <v>565</v>
      </c>
      <c r="AC41" s="19" t="s">
        <v>567</v>
      </c>
      <c r="AD41" s="51" t="s">
        <v>568</v>
      </c>
      <c r="AE41" s="19" t="s">
        <v>569</v>
      </c>
    </row>
    <row r="42" spans="1:31" ht="6.75" customHeight="1" x14ac:dyDescent="0.4">
      <c r="A42" s="16">
        <v>42</v>
      </c>
      <c r="B42" s="17" t="s">
        <v>423</v>
      </c>
      <c r="C42" s="18" t="s">
        <v>681</v>
      </c>
      <c r="D42" s="37" t="s">
        <v>577</v>
      </c>
      <c r="E42" s="38" t="s">
        <v>562</v>
      </c>
      <c r="F42" s="45" t="s">
        <v>9</v>
      </c>
      <c r="G42" s="46" t="s">
        <v>9</v>
      </c>
      <c r="H42" s="45" t="s">
        <v>9</v>
      </c>
      <c r="I42" s="46" t="s">
        <v>9</v>
      </c>
      <c r="J42" s="39" t="s">
        <v>87</v>
      </c>
      <c r="K42" s="41" t="s">
        <v>293</v>
      </c>
      <c r="L42" s="39" t="s">
        <v>89</v>
      </c>
      <c r="M42" s="41">
        <v>160</v>
      </c>
      <c r="N42" s="39" t="s">
        <v>90</v>
      </c>
      <c r="O42" s="41">
        <v>102</v>
      </c>
      <c r="P42" s="39" t="s">
        <v>194</v>
      </c>
      <c r="Q42" s="41" t="s">
        <v>94</v>
      </c>
      <c r="R42" s="39" t="s">
        <v>195</v>
      </c>
      <c r="S42" s="41" t="s">
        <v>206</v>
      </c>
      <c r="T42" s="39" t="s">
        <v>198</v>
      </c>
      <c r="U42" s="41" t="s">
        <v>207</v>
      </c>
      <c r="V42" s="39" t="s">
        <v>196</v>
      </c>
      <c r="W42" s="41">
        <v>24</v>
      </c>
      <c r="X42" s="39" t="s">
        <v>16</v>
      </c>
      <c r="Y42" s="19" t="s">
        <v>560</v>
      </c>
      <c r="Z42" s="39" t="s">
        <v>86</v>
      </c>
      <c r="AA42" s="44" t="s">
        <v>197</v>
      </c>
      <c r="AB42" s="51" t="s">
        <v>565</v>
      </c>
      <c r="AC42" s="19" t="s">
        <v>567</v>
      </c>
      <c r="AD42" s="51" t="s">
        <v>568</v>
      </c>
      <c r="AE42" s="19" t="s">
        <v>569</v>
      </c>
    </row>
    <row r="43" spans="1:31" ht="6.75" customHeight="1" x14ac:dyDescent="0.4">
      <c r="A43" s="16">
        <v>43</v>
      </c>
      <c r="B43" s="17" t="s">
        <v>424</v>
      </c>
      <c r="C43" s="18" t="s">
        <v>681</v>
      </c>
      <c r="D43" s="37" t="s">
        <v>577</v>
      </c>
      <c r="E43" s="38" t="s">
        <v>562</v>
      </c>
      <c r="F43" s="45" t="s">
        <v>9</v>
      </c>
      <c r="G43" s="46" t="s">
        <v>9</v>
      </c>
      <c r="H43" s="45" t="s">
        <v>9</v>
      </c>
      <c r="I43" s="46" t="s">
        <v>9</v>
      </c>
      <c r="J43" s="39" t="s">
        <v>87</v>
      </c>
      <c r="K43" s="41" t="s">
        <v>294</v>
      </c>
      <c r="L43" s="39" t="s">
        <v>89</v>
      </c>
      <c r="M43" s="41">
        <v>157</v>
      </c>
      <c r="N43" s="39" t="s">
        <v>90</v>
      </c>
      <c r="O43" s="41">
        <v>153</v>
      </c>
      <c r="P43" s="39" t="s">
        <v>194</v>
      </c>
      <c r="Q43" s="41" t="s">
        <v>94</v>
      </c>
      <c r="R43" s="39" t="s">
        <v>195</v>
      </c>
      <c r="S43" s="41" t="s">
        <v>208</v>
      </c>
      <c r="T43" s="39" t="s">
        <v>198</v>
      </c>
      <c r="U43" s="41" t="s">
        <v>209</v>
      </c>
      <c r="V43" s="39" t="s">
        <v>196</v>
      </c>
      <c r="W43" s="41">
        <v>29</v>
      </c>
      <c r="X43" s="39" t="s">
        <v>16</v>
      </c>
      <c r="Y43" s="19" t="s">
        <v>560</v>
      </c>
      <c r="Z43" s="39" t="s">
        <v>86</v>
      </c>
      <c r="AA43" s="44" t="s">
        <v>197</v>
      </c>
      <c r="AB43" s="51" t="s">
        <v>565</v>
      </c>
      <c r="AC43" s="19" t="s">
        <v>567</v>
      </c>
      <c r="AD43" s="51" t="s">
        <v>568</v>
      </c>
      <c r="AE43" s="19" t="s">
        <v>569</v>
      </c>
    </row>
    <row r="44" spans="1:31" ht="6.75" customHeight="1" x14ac:dyDescent="0.4">
      <c r="A44" s="16">
        <v>44</v>
      </c>
      <c r="B44" s="17" t="s">
        <v>425</v>
      </c>
      <c r="C44" s="18" t="s">
        <v>681</v>
      </c>
      <c r="D44" s="37" t="s">
        <v>577</v>
      </c>
      <c r="E44" s="38" t="s">
        <v>562</v>
      </c>
      <c r="F44" s="45" t="s">
        <v>9</v>
      </c>
      <c r="G44" s="46" t="s">
        <v>9</v>
      </c>
      <c r="H44" s="45" t="s">
        <v>9</v>
      </c>
      <c r="I44" s="46" t="s">
        <v>9</v>
      </c>
      <c r="J44" s="39" t="s">
        <v>87</v>
      </c>
      <c r="K44" s="41" t="s">
        <v>295</v>
      </c>
      <c r="L44" s="39" t="s">
        <v>89</v>
      </c>
      <c r="M44" s="41">
        <v>162</v>
      </c>
      <c r="N44" s="39" t="s">
        <v>90</v>
      </c>
      <c r="O44" s="41">
        <v>154</v>
      </c>
      <c r="P44" s="39" t="s">
        <v>194</v>
      </c>
      <c r="Q44" s="41" t="s">
        <v>210</v>
      </c>
      <c r="R44" s="39" t="s">
        <v>195</v>
      </c>
      <c r="S44" s="41" t="s">
        <v>101</v>
      </c>
      <c r="T44" s="39" t="s">
        <v>198</v>
      </c>
      <c r="U44" s="41" t="s">
        <v>207</v>
      </c>
      <c r="V44" s="39" t="s">
        <v>196</v>
      </c>
      <c r="W44" s="41">
        <v>37</v>
      </c>
      <c r="X44" s="39" t="s">
        <v>16</v>
      </c>
      <c r="Y44" s="19" t="s">
        <v>560</v>
      </c>
      <c r="Z44" s="39" t="s">
        <v>86</v>
      </c>
      <c r="AA44" s="44" t="s">
        <v>197</v>
      </c>
      <c r="AB44" s="51" t="s">
        <v>565</v>
      </c>
      <c r="AC44" s="19" t="s">
        <v>567</v>
      </c>
      <c r="AD44" s="51" t="s">
        <v>568</v>
      </c>
      <c r="AE44" s="19" t="s">
        <v>569</v>
      </c>
    </row>
    <row r="45" spans="1:31" ht="6.75" customHeight="1" x14ac:dyDescent="0.4">
      <c r="A45" s="16">
        <v>45</v>
      </c>
      <c r="B45" s="17" t="s">
        <v>426</v>
      </c>
      <c r="C45" s="18" t="s">
        <v>681</v>
      </c>
      <c r="D45" s="37" t="s">
        <v>577</v>
      </c>
      <c r="E45" s="38" t="s">
        <v>562</v>
      </c>
      <c r="F45" s="45" t="s">
        <v>9</v>
      </c>
      <c r="G45" s="46" t="s">
        <v>9</v>
      </c>
      <c r="H45" s="45" t="s">
        <v>9</v>
      </c>
      <c r="I45" s="46" t="s">
        <v>9</v>
      </c>
      <c r="J45" s="39" t="s">
        <v>87</v>
      </c>
      <c r="K45" s="41" t="s">
        <v>296</v>
      </c>
      <c r="L45" s="39" t="s">
        <v>89</v>
      </c>
      <c r="M45" s="41">
        <v>229</v>
      </c>
      <c r="N45" s="39" t="s">
        <v>90</v>
      </c>
      <c r="O45" s="41">
        <v>210</v>
      </c>
      <c r="P45" s="39" t="s">
        <v>194</v>
      </c>
      <c r="Q45" s="41" t="s">
        <v>211</v>
      </c>
      <c r="R45" s="39" t="s">
        <v>195</v>
      </c>
      <c r="S45" s="41" t="s">
        <v>212</v>
      </c>
      <c r="T45" s="39" t="s">
        <v>198</v>
      </c>
      <c r="U45" s="41" t="s">
        <v>213</v>
      </c>
      <c r="V45" s="39" t="s">
        <v>196</v>
      </c>
      <c r="W45" s="41">
        <v>100</v>
      </c>
      <c r="X45" s="39" t="s">
        <v>16</v>
      </c>
      <c r="Y45" s="19" t="s">
        <v>560</v>
      </c>
      <c r="Z45" s="39" t="s">
        <v>86</v>
      </c>
      <c r="AA45" s="44" t="s">
        <v>197</v>
      </c>
      <c r="AB45" s="51" t="s">
        <v>565</v>
      </c>
      <c r="AC45" s="19" t="s">
        <v>567</v>
      </c>
      <c r="AD45" s="51" t="s">
        <v>568</v>
      </c>
      <c r="AE45" s="19" t="s">
        <v>569</v>
      </c>
    </row>
    <row r="46" spans="1:31" ht="6.75" customHeight="1" x14ac:dyDescent="0.4">
      <c r="A46" s="16">
        <v>46</v>
      </c>
      <c r="B46" s="17" t="s">
        <v>427</v>
      </c>
      <c r="C46" s="18" t="s">
        <v>681</v>
      </c>
      <c r="D46" s="37" t="s">
        <v>577</v>
      </c>
      <c r="E46" s="38" t="s">
        <v>562</v>
      </c>
      <c r="F46" s="45" t="s">
        <v>9</v>
      </c>
      <c r="G46" s="46" t="s">
        <v>9</v>
      </c>
      <c r="H46" s="45" t="s">
        <v>9</v>
      </c>
      <c r="I46" s="46" t="s">
        <v>9</v>
      </c>
      <c r="J46" s="39" t="s">
        <v>87</v>
      </c>
      <c r="K46" s="41" t="s">
        <v>297</v>
      </c>
      <c r="L46" s="39" t="s">
        <v>89</v>
      </c>
      <c r="M46" s="41">
        <v>200</v>
      </c>
      <c r="N46" s="39" t="s">
        <v>90</v>
      </c>
      <c r="O46" s="41">
        <v>100</v>
      </c>
      <c r="P46" s="39" t="s">
        <v>194</v>
      </c>
      <c r="Q46" s="41" t="s">
        <v>199</v>
      </c>
      <c r="R46" s="39" t="s">
        <v>195</v>
      </c>
      <c r="S46" s="41" t="s">
        <v>214</v>
      </c>
      <c r="T46" s="39" t="s">
        <v>198</v>
      </c>
      <c r="U46" s="41" t="s">
        <v>215</v>
      </c>
      <c r="V46" s="39" t="s">
        <v>196</v>
      </c>
      <c r="W46" s="41">
        <v>15</v>
      </c>
      <c r="X46" s="39" t="s">
        <v>16</v>
      </c>
      <c r="Y46" s="19" t="s">
        <v>560</v>
      </c>
      <c r="Z46" s="39" t="s">
        <v>86</v>
      </c>
      <c r="AA46" s="44" t="s">
        <v>197</v>
      </c>
      <c r="AB46" s="51" t="s">
        <v>565</v>
      </c>
      <c r="AC46" s="19" t="s">
        <v>567</v>
      </c>
      <c r="AD46" s="51" t="s">
        <v>568</v>
      </c>
      <c r="AE46" s="19" t="s">
        <v>569</v>
      </c>
    </row>
    <row r="47" spans="1:31" ht="6.75" customHeight="1" x14ac:dyDescent="0.4">
      <c r="A47" s="16">
        <v>47</v>
      </c>
      <c r="B47" s="17" t="s">
        <v>428</v>
      </c>
      <c r="C47" s="18" t="s">
        <v>681</v>
      </c>
      <c r="D47" s="37" t="s">
        <v>577</v>
      </c>
      <c r="E47" s="38" t="s">
        <v>562</v>
      </c>
      <c r="F47" s="45" t="s">
        <v>9</v>
      </c>
      <c r="G47" s="46" t="s">
        <v>9</v>
      </c>
      <c r="H47" s="45" t="s">
        <v>9</v>
      </c>
      <c r="I47" s="46" t="s">
        <v>9</v>
      </c>
      <c r="J47" s="39" t="s">
        <v>87</v>
      </c>
      <c r="K47" s="41" t="s">
        <v>298</v>
      </c>
      <c r="L47" s="39" t="s">
        <v>89</v>
      </c>
      <c r="M47" s="41">
        <v>203</v>
      </c>
      <c r="N47" s="39" t="s">
        <v>90</v>
      </c>
      <c r="O47" s="41">
        <v>102</v>
      </c>
      <c r="P47" s="39" t="s">
        <v>194</v>
      </c>
      <c r="Q47" s="41" t="s">
        <v>202</v>
      </c>
      <c r="R47" s="39" t="s">
        <v>195</v>
      </c>
      <c r="S47" s="41" t="s">
        <v>216</v>
      </c>
      <c r="T47" s="39" t="s">
        <v>198</v>
      </c>
      <c r="U47" s="41" t="s">
        <v>217</v>
      </c>
      <c r="V47" s="39" t="s">
        <v>196</v>
      </c>
      <c r="W47" s="41">
        <v>19</v>
      </c>
      <c r="X47" s="39" t="s">
        <v>16</v>
      </c>
      <c r="Y47" s="19" t="s">
        <v>560</v>
      </c>
      <c r="Z47" s="39" t="s">
        <v>86</v>
      </c>
      <c r="AA47" s="44" t="s">
        <v>197</v>
      </c>
      <c r="AB47" s="51" t="s">
        <v>565</v>
      </c>
      <c r="AC47" s="19" t="s">
        <v>567</v>
      </c>
      <c r="AD47" s="51" t="s">
        <v>568</v>
      </c>
      <c r="AE47" s="19" t="s">
        <v>569</v>
      </c>
    </row>
    <row r="48" spans="1:31" ht="6.75" customHeight="1" x14ac:dyDescent="0.4">
      <c r="A48" s="16">
        <v>48</v>
      </c>
      <c r="B48" s="17" t="s">
        <v>429</v>
      </c>
      <c r="C48" s="18" t="s">
        <v>681</v>
      </c>
      <c r="D48" s="37" t="s">
        <v>577</v>
      </c>
      <c r="E48" s="38" t="s">
        <v>562</v>
      </c>
      <c r="F48" s="45" t="s">
        <v>9</v>
      </c>
      <c r="G48" s="46" t="s">
        <v>9</v>
      </c>
      <c r="H48" s="45" t="s">
        <v>9</v>
      </c>
      <c r="I48" s="46" t="s">
        <v>9</v>
      </c>
      <c r="J48" s="39" t="s">
        <v>87</v>
      </c>
      <c r="K48" s="41" t="s">
        <v>299</v>
      </c>
      <c r="L48" s="39" t="s">
        <v>89</v>
      </c>
      <c r="M48" s="41">
        <v>206</v>
      </c>
      <c r="N48" s="39" t="s">
        <v>90</v>
      </c>
      <c r="O48" s="41">
        <v>102</v>
      </c>
      <c r="P48" s="39" t="s">
        <v>194</v>
      </c>
      <c r="Q48" s="41" t="s">
        <v>218</v>
      </c>
      <c r="R48" s="39" t="s">
        <v>195</v>
      </c>
      <c r="S48" s="41">
        <v>8</v>
      </c>
      <c r="T48" s="39" t="s">
        <v>198</v>
      </c>
      <c r="U48" s="41" t="s">
        <v>219</v>
      </c>
      <c r="V48" s="39" t="s">
        <v>196</v>
      </c>
      <c r="W48" s="41">
        <v>22</v>
      </c>
      <c r="X48" s="39" t="s">
        <v>16</v>
      </c>
      <c r="Y48" s="19" t="s">
        <v>560</v>
      </c>
      <c r="Z48" s="39" t="s">
        <v>86</v>
      </c>
      <c r="AA48" s="44" t="s">
        <v>197</v>
      </c>
      <c r="AB48" s="51" t="s">
        <v>565</v>
      </c>
      <c r="AC48" s="19" t="s">
        <v>567</v>
      </c>
      <c r="AD48" s="51" t="s">
        <v>568</v>
      </c>
      <c r="AE48" s="19" t="s">
        <v>569</v>
      </c>
    </row>
    <row r="49" spans="1:31" ht="6.75" customHeight="1" x14ac:dyDescent="0.4">
      <c r="A49" s="16">
        <v>49</v>
      </c>
      <c r="B49" s="17" t="s">
        <v>430</v>
      </c>
      <c r="C49" s="18" t="s">
        <v>681</v>
      </c>
      <c r="D49" s="37" t="s">
        <v>577</v>
      </c>
      <c r="E49" s="38" t="s">
        <v>562</v>
      </c>
      <c r="F49" s="45" t="s">
        <v>9</v>
      </c>
      <c r="G49" s="46" t="s">
        <v>9</v>
      </c>
      <c r="H49" s="45" t="s">
        <v>9</v>
      </c>
      <c r="I49" s="46" t="s">
        <v>9</v>
      </c>
      <c r="J49" s="39" t="s">
        <v>87</v>
      </c>
      <c r="K49" s="41" t="s">
        <v>300</v>
      </c>
      <c r="L49" s="39" t="s">
        <v>89</v>
      </c>
      <c r="M49" s="41">
        <v>207</v>
      </c>
      <c r="N49" s="39" t="s">
        <v>90</v>
      </c>
      <c r="O49" s="41">
        <v>133</v>
      </c>
      <c r="P49" s="39" t="s">
        <v>194</v>
      </c>
      <c r="Q49" s="41" t="s">
        <v>202</v>
      </c>
      <c r="R49" s="39" t="s">
        <v>195</v>
      </c>
      <c r="S49" s="41" t="s">
        <v>148</v>
      </c>
      <c r="T49" s="39" t="s">
        <v>198</v>
      </c>
      <c r="U49" s="41" t="s">
        <v>217</v>
      </c>
      <c r="V49" s="39" t="s">
        <v>196</v>
      </c>
      <c r="W49" s="41">
        <v>26</v>
      </c>
      <c r="X49" s="39" t="s">
        <v>16</v>
      </c>
      <c r="Y49" s="19" t="s">
        <v>560</v>
      </c>
      <c r="Z49" s="39" t="s">
        <v>86</v>
      </c>
      <c r="AA49" s="44" t="s">
        <v>197</v>
      </c>
      <c r="AB49" s="51" t="s">
        <v>565</v>
      </c>
      <c r="AC49" s="19" t="s">
        <v>567</v>
      </c>
      <c r="AD49" s="51" t="s">
        <v>568</v>
      </c>
      <c r="AE49" s="19" t="s">
        <v>569</v>
      </c>
    </row>
    <row r="50" spans="1:31" ht="6.75" customHeight="1" x14ac:dyDescent="0.4">
      <c r="A50" s="16">
        <v>50</v>
      </c>
      <c r="B50" s="17" t="s">
        <v>431</v>
      </c>
      <c r="C50" s="18" t="s">
        <v>681</v>
      </c>
      <c r="D50" s="37" t="s">
        <v>577</v>
      </c>
      <c r="E50" s="38" t="s">
        <v>562</v>
      </c>
      <c r="F50" s="45" t="s">
        <v>9</v>
      </c>
      <c r="G50" s="46" t="s">
        <v>9</v>
      </c>
      <c r="H50" s="45" t="s">
        <v>9</v>
      </c>
      <c r="I50" s="46" t="s">
        <v>9</v>
      </c>
      <c r="J50" s="39" t="s">
        <v>87</v>
      </c>
      <c r="K50" s="41" t="s">
        <v>301</v>
      </c>
      <c r="L50" s="39" t="s">
        <v>89</v>
      </c>
      <c r="M50" s="41">
        <v>210</v>
      </c>
      <c r="N50" s="39" t="s">
        <v>90</v>
      </c>
      <c r="O50" s="41">
        <v>134</v>
      </c>
      <c r="P50" s="39" t="s">
        <v>194</v>
      </c>
      <c r="Q50" s="41" t="s">
        <v>201</v>
      </c>
      <c r="R50" s="39" t="s">
        <v>195</v>
      </c>
      <c r="S50" s="41" t="s">
        <v>105</v>
      </c>
      <c r="T50" s="39" t="s">
        <v>198</v>
      </c>
      <c r="U50" s="41" t="s">
        <v>219</v>
      </c>
      <c r="V50" s="39" t="s">
        <v>196</v>
      </c>
      <c r="W50" s="41">
        <v>31</v>
      </c>
      <c r="X50" s="39" t="s">
        <v>16</v>
      </c>
      <c r="Y50" s="19" t="s">
        <v>560</v>
      </c>
      <c r="Z50" s="39" t="s">
        <v>86</v>
      </c>
      <c r="AA50" s="44" t="s">
        <v>197</v>
      </c>
      <c r="AB50" s="51" t="s">
        <v>565</v>
      </c>
      <c r="AC50" s="19" t="s">
        <v>567</v>
      </c>
      <c r="AD50" s="51" t="s">
        <v>568</v>
      </c>
      <c r="AE50" s="19" t="s">
        <v>569</v>
      </c>
    </row>
    <row r="51" spans="1:31" ht="6.75" customHeight="1" x14ac:dyDescent="0.4">
      <c r="A51" s="16">
        <v>51</v>
      </c>
      <c r="B51" s="17" t="s">
        <v>432</v>
      </c>
      <c r="C51" s="18" t="s">
        <v>681</v>
      </c>
      <c r="D51" s="37" t="s">
        <v>577</v>
      </c>
      <c r="E51" s="38" t="s">
        <v>562</v>
      </c>
      <c r="F51" s="45" t="s">
        <v>9</v>
      </c>
      <c r="G51" s="46" t="s">
        <v>9</v>
      </c>
      <c r="H51" s="45" t="s">
        <v>9</v>
      </c>
      <c r="I51" s="46" t="s">
        <v>9</v>
      </c>
      <c r="J51" s="39" t="s">
        <v>87</v>
      </c>
      <c r="K51" s="41" t="s">
        <v>302</v>
      </c>
      <c r="L51" s="39" t="s">
        <v>89</v>
      </c>
      <c r="M51" s="41">
        <v>201</v>
      </c>
      <c r="N51" s="39" t="s">
        <v>90</v>
      </c>
      <c r="O51" s="41">
        <v>165</v>
      </c>
      <c r="P51" s="39" t="s">
        <v>194</v>
      </c>
      <c r="Q51" s="41" t="s">
        <v>218</v>
      </c>
      <c r="R51" s="39" t="s">
        <v>195</v>
      </c>
      <c r="S51" s="41" t="s">
        <v>105</v>
      </c>
      <c r="T51" s="39" t="s">
        <v>198</v>
      </c>
      <c r="U51" s="41">
        <v>10</v>
      </c>
      <c r="V51" s="39" t="s">
        <v>196</v>
      </c>
      <c r="W51" s="41">
        <v>35</v>
      </c>
      <c r="X51" s="39" t="s">
        <v>16</v>
      </c>
      <c r="Y51" s="19" t="s">
        <v>560</v>
      </c>
      <c r="Z51" s="39" t="s">
        <v>86</v>
      </c>
      <c r="AA51" s="44" t="s">
        <v>197</v>
      </c>
      <c r="AB51" s="51" t="s">
        <v>565</v>
      </c>
      <c r="AC51" s="19" t="s">
        <v>567</v>
      </c>
      <c r="AD51" s="51" t="s">
        <v>568</v>
      </c>
      <c r="AE51" s="19" t="s">
        <v>569</v>
      </c>
    </row>
    <row r="52" spans="1:31" ht="6.75" customHeight="1" x14ac:dyDescent="0.4">
      <c r="A52" s="16">
        <v>52</v>
      </c>
      <c r="B52" s="17" t="s">
        <v>433</v>
      </c>
      <c r="C52" s="18" t="s">
        <v>681</v>
      </c>
      <c r="D52" s="37" t="s">
        <v>577</v>
      </c>
      <c r="E52" s="38" t="s">
        <v>562</v>
      </c>
      <c r="F52" s="45" t="s">
        <v>9</v>
      </c>
      <c r="G52" s="46" t="s">
        <v>9</v>
      </c>
      <c r="H52" s="45" t="s">
        <v>9</v>
      </c>
      <c r="I52" s="46" t="s">
        <v>9</v>
      </c>
      <c r="J52" s="39" t="s">
        <v>87</v>
      </c>
      <c r="K52" s="41" t="s">
        <v>303</v>
      </c>
      <c r="L52" s="39" t="s">
        <v>89</v>
      </c>
      <c r="M52" s="41">
        <v>205</v>
      </c>
      <c r="N52" s="39" t="s">
        <v>90</v>
      </c>
      <c r="O52" s="41">
        <v>166</v>
      </c>
      <c r="P52" s="39" t="s">
        <v>194</v>
      </c>
      <c r="Q52" s="41" t="s">
        <v>220</v>
      </c>
      <c r="R52" s="39" t="s">
        <v>195</v>
      </c>
      <c r="S52" s="41" t="s">
        <v>109</v>
      </c>
      <c r="T52" s="39" t="s">
        <v>198</v>
      </c>
      <c r="U52" s="41">
        <v>10</v>
      </c>
      <c r="V52" s="39" t="s">
        <v>196</v>
      </c>
      <c r="W52" s="41">
        <v>41</v>
      </c>
      <c r="X52" s="39" t="s">
        <v>16</v>
      </c>
      <c r="Y52" s="19" t="s">
        <v>560</v>
      </c>
      <c r="Z52" s="39" t="s">
        <v>86</v>
      </c>
      <c r="AA52" s="44" t="s">
        <v>197</v>
      </c>
      <c r="AB52" s="51" t="s">
        <v>565</v>
      </c>
      <c r="AC52" s="19" t="s">
        <v>567</v>
      </c>
      <c r="AD52" s="51" t="s">
        <v>568</v>
      </c>
      <c r="AE52" s="19" t="s">
        <v>569</v>
      </c>
    </row>
    <row r="53" spans="1:31" ht="6.75" customHeight="1" x14ac:dyDescent="0.4">
      <c r="A53" s="16">
        <v>53</v>
      </c>
      <c r="B53" s="17" t="s">
        <v>434</v>
      </c>
      <c r="C53" s="18" t="s">
        <v>681</v>
      </c>
      <c r="D53" s="37" t="s">
        <v>577</v>
      </c>
      <c r="E53" s="38" t="s">
        <v>562</v>
      </c>
      <c r="F53" s="45" t="s">
        <v>9</v>
      </c>
      <c r="G53" s="46" t="s">
        <v>9</v>
      </c>
      <c r="H53" s="45" t="s">
        <v>9</v>
      </c>
      <c r="I53" s="46" t="s">
        <v>9</v>
      </c>
      <c r="J53" s="39" t="s">
        <v>87</v>
      </c>
      <c r="K53" s="41" t="s">
        <v>304</v>
      </c>
      <c r="L53" s="39" t="s">
        <v>89</v>
      </c>
      <c r="M53" s="41">
        <v>203</v>
      </c>
      <c r="N53" s="39" t="s">
        <v>90</v>
      </c>
      <c r="O53" s="41">
        <v>203</v>
      </c>
      <c r="P53" s="39" t="s">
        <v>194</v>
      </c>
      <c r="Q53" s="41" t="s">
        <v>220</v>
      </c>
      <c r="R53" s="39" t="s">
        <v>195</v>
      </c>
      <c r="S53" s="41">
        <v>11</v>
      </c>
      <c r="T53" s="39" t="s">
        <v>198</v>
      </c>
      <c r="U53" s="41" t="s">
        <v>213</v>
      </c>
      <c r="V53" s="39" t="s">
        <v>196</v>
      </c>
      <c r="W53" s="41">
        <v>46</v>
      </c>
      <c r="X53" s="39" t="s">
        <v>16</v>
      </c>
      <c r="Y53" s="19" t="s">
        <v>560</v>
      </c>
      <c r="Z53" s="39" t="s">
        <v>86</v>
      </c>
      <c r="AA53" s="44" t="s">
        <v>197</v>
      </c>
      <c r="AB53" s="51" t="s">
        <v>565</v>
      </c>
      <c r="AC53" s="19" t="s">
        <v>567</v>
      </c>
      <c r="AD53" s="51" t="s">
        <v>568</v>
      </c>
      <c r="AE53" s="19" t="s">
        <v>569</v>
      </c>
    </row>
    <row r="54" spans="1:31" ht="6.75" customHeight="1" x14ac:dyDescent="0.4">
      <c r="A54" s="16">
        <v>54</v>
      </c>
      <c r="B54" s="17" t="s">
        <v>435</v>
      </c>
      <c r="C54" s="18" t="s">
        <v>681</v>
      </c>
      <c r="D54" s="37" t="s">
        <v>577</v>
      </c>
      <c r="E54" s="38" t="s">
        <v>562</v>
      </c>
      <c r="F54" s="45" t="s">
        <v>9</v>
      </c>
      <c r="G54" s="46" t="s">
        <v>9</v>
      </c>
      <c r="H54" s="45" t="s">
        <v>9</v>
      </c>
      <c r="I54" s="46" t="s">
        <v>9</v>
      </c>
      <c r="J54" s="39" t="s">
        <v>87</v>
      </c>
      <c r="K54" s="41" t="s">
        <v>305</v>
      </c>
      <c r="L54" s="39" t="s">
        <v>89</v>
      </c>
      <c r="M54" s="41">
        <v>206</v>
      </c>
      <c r="N54" s="39" t="s">
        <v>90</v>
      </c>
      <c r="O54" s="41">
        <v>204</v>
      </c>
      <c r="P54" s="39" t="s">
        <v>194</v>
      </c>
      <c r="Q54" s="41" t="s">
        <v>221</v>
      </c>
      <c r="R54" s="39" t="s">
        <v>195</v>
      </c>
      <c r="S54" s="41" t="s">
        <v>115</v>
      </c>
      <c r="T54" s="39" t="s">
        <v>198</v>
      </c>
      <c r="U54" s="41">
        <v>10</v>
      </c>
      <c r="V54" s="39" t="s">
        <v>196</v>
      </c>
      <c r="W54" s="41">
        <v>52</v>
      </c>
      <c r="X54" s="39" t="s">
        <v>16</v>
      </c>
      <c r="Y54" s="19" t="s">
        <v>560</v>
      </c>
      <c r="Z54" s="39" t="s">
        <v>86</v>
      </c>
      <c r="AA54" s="44" t="s">
        <v>197</v>
      </c>
      <c r="AB54" s="51" t="s">
        <v>565</v>
      </c>
      <c r="AC54" s="19" t="s">
        <v>567</v>
      </c>
      <c r="AD54" s="51" t="s">
        <v>568</v>
      </c>
      <c r="AE54" s="19" t="s">
        <v>569</v>
      </c>
    </row>
    <row r="55" spans="1:31" ht="6.75" customHeight="1" x14ac:dyDescent="0.4">
      <c r="A55" s="16">
        <v>55</v>
      </c>
      <c r="B55" s="17" t="s">
        <v>436</v>
      </c>
      <c r="C55" s="18" t="s">
        <v>681</v>
      </c>
      <c r="D55" s="37" t="s">
        <v>577</v>
      </c>
      <c r="E55" s="38" t="s">
        <v>562</v>
      </c>
      <c r="F55" s="45" t="s">
        <v>9</v>
      </c>
      <c r="G55" s="46" t="s">
        <v>9</v>
      </c>
      <c r="H55" s="45" t="s">
        <v>9</v>
      </c>
      <c r="I55" s="46" t="s">
        <v>9</v>
      </c>
      <c r="J55" s="39" t="s">
        <v>87</v>
      </c>
      <c r="K55" s="41" t="s">
        <v>306</v>
      </c>
      <c r="L55" s="39" t="s">
        <v>89</v>
      </c>
      <c r="M55" s="41">
        <v>210</v>
      </c>
      <c r="N55" s="39" t="s">
        <v>90</v>
      </c>
      <c r="O55" s="41">
        <v>205</v>
      </c>
      <c r="P55" s="39" t="s">
        <v>194</v>
      </c>
      <c r="Q55" s="41" t="s">
        <v>222</v>
      </c>
      <c r="R55" s="39" t="s">
        <v>195</v>
      </c>
      <c r="S55" s="41" t="s">
        <v>120</v>
      </c>
      <c r="T55" s="39" t="s">
        <v>198</v>
      </c>
      <c r="U55" s="41">
        <v>10</v>
      </c>
      <c r="V55" s="39" t="s">
        <v>196</v>
      </c>
      <c r="W55" s="41">
        <v>59</v>
      </c>
      <c r="X55" s="39" t="s">
        <v>16</v>
      </c>
      <c r="Y55" s="19" t="s">
        <v>560</v>
      </c>
      <c r="Z55" s="39" t="s">
        <v>86</v>
      </c>
      <c r="AA55" s="44" t="s">
        <v>197</v>
      </c>
      <c r="AB55" s="51" t="s">
        <v>565</v>
      </c>
      <c r="AC55" s="19" t="s">
        <v>567</v>
      </c>
      <c r="AD55" s="51" t="s">
        <v>568</v>
      </c>
      <c r="AE55" s="19" t="s">
        <v>569</v>
      </c>
    </row>
    <row r="56" spans="1:31" ht="6.75" customHeight="1" x14ac:dyDescent="0.4">
      <c r="A56" s="16">
        <v>56</v>
      </c>
      <c r="B56" s="17" t="s">
        <v>437</v>
      </c>
      <c r="C56" s="18" t="s">
        <v>681</v>
      </c>
      <c r="D56" s="37" t="s">
        <v>577</v>
      </c>
      <c r="E56" s="38" t="s">
        <v>562</v>
      </c>
      <c r="F56" s="45" t="s">
        <v>9</v>
      </c>
      <c r="G56" s="46" t="s">
        <v>9</v>
      </c>
      <c r="H56" s="45" t="s">
        <v>9</v>
      </c>
      <c r="I56" s="46" t="s">
        <v>9</v>
      </c>
      <c r="J56" s="39" t="s">
        <v>87</v>
      </c>
      <c r="K56" s="41" t="s">
        <v>307</v>
      </c>
      <c r="L56" s="39" t="s">
        <v>89</v>
      </c>
      <c r="M56" s="41">
        <v>216</v>
      </c>
      <c r="N56" s="39" t="s">
        <v>90</v>
      </c>
      <c r="O56" s="41">
        <v>206</v>
      </c>
      <c r="P56" s="39" t="s">
        <v>194</v>
      </c>
      <c r="Q56" s="41" t="s">
        <v>105</v>
      </c>
      <c r="R56" s="39" t="s">
        <v>195</v>
      </c>
      <c r="S56" s="41" t="s">
        <v>122</v>
      </c>
      <c r="T56" s="39" t="s">
        <v>198</v>
      </c>
      <c r="U56" s="41">
        <v>10</v>
      </c>
      <c r="V56" s="39" t="s">
        <v>196</v>
      </c>
      <c r="W56" s="41">
        <v>71</v>
      </c>
      <c r="X56" s="39" t="s">
        <v>16</v>
      </c>
      <c r="Y56" s="19" t="s">
        <v>560</v>
      </c>
      <c r="Z56" s="39" t="s">
        <v>86</v>
      </c>
      <c r="AA56" s="44" t="s">
        <v>197</v>
      </c>
      <c r="AB56" s="51" t="s">
        <v>565</v>
      </c>
      <c r="AC56" s="19" t="s">
        <v>567</v>
      </c>
      <c r="AD56" s="51" t="s">
        <v>568</v>
      </c>
      <c r="AE56" s="19" t="s">
        <v>569</v>
      </c>
    </row>
    <row r="57" spans="1:31" ht="6.75" customHeight="1" x14ac:dyDescent="0.4">
      <c r="A57" s="16">
        <v>57</v>
      </c>
      <c r="B57" s="17" t="s">
        <v>438</v>
      </c>
      <c r="C57" s="18" t="s">
        <v>681</v>
      </c>
      <c r="D57" s="37" t="s">
        <v>577</v>
      </c>
      <c r="E57" s="38" t="s">
        <v>562</v>
      </c>
      <c r="F57" s="45" t="s">
        <v>9</v>
      </c>
      <c r="G57" s="46" t="s">
        <v>9</v>
      </c>
      <c r="H57" s="45" t="s">
        <v>9</v>
      </c>
      <c r="I57" s="46" t="s">
        <v>9</v>
      </c>
      <c r="J57" s="39" t="s">
        <v>87</v>
      </c>
      <c r="K57" s="41" t="s">
        <v>308</v>
      </c>
      <c r="L57" s="39" t="s">
        <v>89</v>
      </c>
      <c r="M57" s="41">
        <v>222</v>
      </c>
      <c r="N57" s="39" t="s">
        <v>90</v>
      </c>
      <c r="O57" s="41">
        <v>209</v>
      </c>
      <c r="P57" s="39" t="s">
        <v>194</v>
      </c>
      <c r="Q57" s="41">
        <v>13</v>
      </c>
      <c r="R57" s="39" t="s">
        <v>195</v>
      </c>
      <c r="S57" s="41" t="s">
        <v>124</v>
      </c>
      <c r="T57" s="39" t="s">
        <v>198</v>
      </c>
      <c r="U57" s="41" t="s">
        <v>146</v>
      </c>
      <c r="V57" s="39" t="s">
        <v>196</v>
      </c>
      <c r="W57" s="41">
        <v>86</v>
      </c>
      <c r="X57" s="39" t="s">
        <v>16</v>
      </c>
      <c r="Y57" s="19" t="s">
        <v>560</v>
      </c>
      <c r="Z57" s="39" t="s">
        <v>86</v>
      </c>
      <c r="AA57" s="44" t="s">
        <v>197</v>
      </c>
      <c r="AB57" s="51" t="s">
        <v>565</v>
      </c>
      <c r="AC57" s="19" t="s">
        <v>567</v>
      </c>
      <c r="AD57" s="51" t="s">
        <v>568</v>
      </c>
      <c r="AE57" s="19" t="s">
        <v>569</v>
      </c>
    </row>
    <row r="58" spans="1:31" ht="6.75" customHeight="1" x14ac:dyDescent="0.4">
      <c r="A58" s="16">
        <v>58</v>
      </c>
      <c r="B58" s="17" t="s">
        <v>439</v>
      </c>
      <c r="C58" s="18" t="s">
        <v>681</v>
      </c>
      <c r="D58" s="37" t="s">
        <v>577</v>
      </c>
      <c r="E58" s="38" t="s">
        <v>562</v>
      </c>
      <c r="F58" s="45" t="s">
        <v>9</v>
      </c>
      <c r="G58" s="46" t="s">
        <v>9</v>
      </c>
      <c r="H58" s="45" t="s">
        <v>9</v>
      </c>
      <c r="I58" s="46" t="s">
        <v>9</v>
      </c>
      <c r="J58" s="39" t="s">
        <v>87</v>
      </c>
      <c r="K58" s="41" t="s">
        <v>309</v>
      </c>
      <c r="L58" s="39" t="s">
        <v>89</v>
      </c>
      <c r="M58" s="41">
        <v>264</v>
      </c>
      <c r="N58" s="39" t="s">
        <v>90</v>
      </c>
      <c r="O58" s="41">
        <v>257</v>
      </c>
      <c r="P58" s="39" t="s">
        <v>194</v>
      </c>
      <c r="Q58" s="41" t="s">
        <v>137</v>
      </c>
      <c r="R58" s="39" t="s">
        <v>195</v>
      </c>
      <c r="S58" s="41" t="s">
        <v>138</v>
      </c>
      <c r="T58" s="39" t="s">
        <v>198</v>
      </c>
      <c r="U58" s="41" t="s">
        <v>223</v>
      </c>
      <c r="V58" s="39" t="s">
        <v>196</v>
      </c>
      <c r="W58" s="41">
        <v>101</v>
      </c>
      <c r="X58" s="39" t="s">
        <v>16</v>
      </c>
      <c r="Y58" s="19" t="s">
        <v>560</v>
      </c>
      <c r="Z58" s="39" t="s">
        <v>86</v>
      </c>
      <c r="AA58" s="44" t="s">
        <v>197</v>
      </c>
      <c r="AB58" s="51" t="s">
        <v>565</v>
      </c>
      <c r="AC58" s="19" t="s">
        <v>567</v>
      </c>
      <c r="AD58" s="51" t="s">
        <v>568</v>
      </c>
      <c r="AE58" s="19" t="s">
        <v>569</v>
      </c>
    </row>
    <row r="59" spans="1:31" ht="6.75" customHeight="1" x14ac:dyDescent="0.4">
      <c r="A59" s="16">
        <v>59</v>
      </c>
      <c r="B59" s="17" t="s">
        <v>440</v>
      </c>
      <c r="C59" s="18" t="s">
        <v>681</v>
      </c>
      <c r="D59" s="37" t="s">
        <v>577</v>
      </c>
      <c r="E59" s="38" t="s">
        <v>562</v>
      </c>
      <c r="F59" s="45" t="s">
        <v>9</v>
      </c>
      <c r="G59" s="46" t="s">
        <v>9</v>
      </c>
      <c r="H59" s="45" t="s">
        <v>9</v>
      </c>
      <c r="I59" s="46" t="s">
        <v>9</v>
      </c>
      <c r="J59" s="39" t="s">
        <v>87</v>
      </c>
      <c r="K59" s="41" t="s">
        <v>310</v>
      </c>
      <c r="L59" s="39" t="s">
        <v>89</v>
      </c>
      <c r="M59" s="41">
        <v>269</v>
      </c>
      <c r="N59" s="39" t="s">
        <v>90</v>
      </c>
      <c r="O59" s="41">
        <v>259</v>
      </c>
      <c r="P59" s="39" t="s">
        <v>194</v>
      </c>
      <c r="Q59" s="41" t="s">
        <v>140</v>
      </c>
      <c r="R59" s="39" t="s">
        <v>195</v>
      </c>
      <c r="S59" s="41" t="s">
        <v>141</v>
      </c>
      <c r="T59" s="39" t="s">
        <v>198</v>
      </c>
      <c r="U59" s="41" t="s">
        <v>223</v>
      </c>
      <c r="V59" s="39" t="s">
        <v>196</v>
      </c>
      <c r="W59" s="41">
        <v>115</v>
      </c>
      <c r="X59" s="39" t="s">
        <v>16</v>
      </c>
      <c r="Y59" s="19" t="s">
        <v>560</v>
      </c>
      <c r="Z59" s="39" t="s">
        <v>86</v>
      </c>
      <c r="AA59" s="44" t="s">
        <v>197</v>
      </c>
      <c r="AB59" s="51" t="s">
        <v>565</v>
      </c>
      <c r="AC59" s="19" t="s">
        <v>567</v>
      </c>
      <c r="AD59" s="51" t="s">
        <v>568</v>
      </c>
      <c r="AE59" s="19" t="s">
        <v>569</v>
      </c>
    </row>
    <row r="60" spans="1:31" ht="6.75" customHeight="1" x14ac:dyDescent="0.4">
      <c r="A60" s="16">
        <v>60</v>
      </c>
      <c r="B60" s="17" t="s">
        <v>441</v>
      </c>
      <c r="C60" s="18" t="s">
        <v>681</v>
      </c>
      <c r="D60" s="37" t="s">
        <v>577</v>
      </c>
      <c r="E60" s="38" t="s">
        <v>562</v>
      </c>
      <c r="F60" s="45" t="s">
        <v>9</v>
      </c>
      <c r="G60" s="46" t="s">
        <v>9</v>
      </c>
      <c r="H60" s="45" t="s">
        <v>9</v>
      </c>
      <c r="I60" s="46" t="s">
        <v>9</v>
      </c>
      <c r="J60" s="39" t="s">
        <v>87</v>
      </c>
      <c r="K60" s="41" t="s">
        <v>311</v>
      </c>
      <c r="L60" s="39" t="s">
        <v>89</v>
      </c>
      <c r="M60" s="41">
        <v>275</v>
      </c>
      <c r="N60" s="39" t="s">
        <v>90</v>
      </c>
      <c r="O60" s="41">
        <v>261</v>
      </c>
      <c r="P60" s="39" t="s">
        <v>194</v>
      </c>
      <c r="Q60" s="41" t="s">
        <v>147</v>
      </c>
      <c r="R60" s="39" t="s">
        <v>195</v>
      </c>
      <c r="S60" s="41" t="s">
        <v>224</v>
      </c>
      <c r="T60" s="39" t="s">
        <v>198</v>
      </c>
      <c r="U60" s="41" t="s">
        <v>223</v>
      </c>
      <c r="V60" s="39" t="s">
        <v>196</v>
      </c>
      <c r="W60" s="41">
        <v>131</v>
      </c>
      <c r="X60" s="39" t="s">
        <v>16</v>
      </c>
      <c r="Y60" s="19" t="s">
        <v>560</v>
      </c>
      <c r="Z60" s="39" t="s">
        <v>86</v>
      </c>
      <c r="AA60" s="44" t="s">
        <v>197</v>
      </c>
      <c r="AB60" s="51" t="s">
        <v>565</v>
      </c>
      <c r="AC60" s="19" t="s">
        <v>567</v>
      </c>
      <c r="AD60" s="51" t="s">
        <v>568</v>
      </c>
      <c r="AE60" s="19" t="s">
        <v>569</v>
      </c>
    </row>
    <row r="61" spans="1:31" ht="6.75" customHeight="1" x14ac:dyDescent="0.4">
      <c r="A61" s="16">
        <v>61</v>
      </c>
      <c r="B61" s="17" t="s">
        <v>442</v>
      </c>
      <c r="C61" s="18" t="s">
        <v>681</v>
      </c>
      <c r="D61" s="37" t="s">
        <v>577</v>
      </c>
      <c r="E61" s="38" t="s">
        <v>562</v>
      </c>
      <c r="F61" s="45" t="s">
        <v>9</v>
      </c>
      <c r="G61" s="46" t="s">
        <v>9</v>
      </c>
      <c r="H61" s="45" t="s">
        <v>9</v>
      </c>
      <c r="I61" s="46" t="s">
        <v>9</v>
      </c>
      <c r="J61" s="39" t="s">
        <v>87</v>
      </c>
      <c r="K61" s="41" t="s">
        <v>312</v>
      </c>
      <c r="L61" s="39" t="s">
        <v>89</v>
      </c>
      <c r="M61" s="41">
        <v>282</v>
      </c>
      <c r="N61" s="39" t="s">
        <v>90</v>
      </c>
      <c r="O61" s="41">
        <v>263</v>
      </c>
      <c r="P61" s="39" t="s">
        <v>194</v>
      </c>
      <c r="Q61" s="41" t="s">
        <v>135</v>
      </c>
      <c r="R61" s="39" t="s">
        <v>195</v>
      </c>
      <c r="S61" s="41" t="s">
        <v>225</v>
      </c>
      <c r="T61" s="39" t="s">
        <v>198</v>
      </c>
      <c r="U61" s="41" t="s">
        <v>223</v>
      </c>
      <c r="V61" s="39" t="s">
        <v>196</v>
      </c>
      <c r="W61" s="41">
        <v>149</v>
      </c>
      <c r="X61" s="39" t="s">
        <v>16</v>
      </c>
      <c r="Y61" s="19" t="s">
        <v>560</v>
      </c>
      <c r="Z61" s="39" t="s">
        <v>86</v>
      </c>
      <c r="AA61" s="44" t="s">
        <v>197</v>
      </c>
      <c r="AB61" s="51" t="s">
        <v>565</v>
      </c>
      <c r="AC61" s="19" t="s">
        <v>567</v>
      </c>
      <c r="AD61" s="51" t="s">
        <v>568</v>
      </c>
      <c r="AE61" s="19" t="s">
        <v>569</v>
      </c>
    </row>
    <row r="62" spans="1:31" ht="6.75" customHeight="1" x14ac:dyDescent="0.4">
      <c r="A62" s="16">
        <v>62</v>
      </c>
      <c r="B62" s="17" t="s">
        <v>443</v>
      </c>
      <c r="C62" s="18" t="s">
        <v>681</v>
      </c>
      <c r="D62" s="37" t="s">
        <v>577</v>
      </c>
      <c r="E62" s="38" t="s">
        <v>562</v>
      </c>
      <c r="F62" s="45" t="s">
        <v>9</v>
      </c>
      <c r="G62" s="46" t="s">
        <v>9</v>
      </c>
      <c r="H62" s="45" t="s">
        <v>9</v>
      </c>
      <c r="I62" s="46" t="s">
        <v>9</v>
      </c>
      <c r="J62" s="39" t="s">
        <v>87</v>
      </c>
      <c r="K62" s="41" t="s">
        <v>313</v>
      </c>
      <c r="L62" s="39" t="s">
        <v>89</v>
      </c>
      <c r="M62" s="41">
        <v>289</v>
      </c>
      <c r="N62" s="39" t="s">
        <v>90</v>
      </c>
      <c r="O62" s="41">
        <v>265</v>
      </c>
      <c r="P62" s="39" t="s">
        <v>194</v>
      </c>
      <c r="Q62" s="41" t="s">
        <v>226</v>
      </c>
      <c r="R62" s="39" t="s">
        <v>195</v>
      </c>
      <c r="S62" s="41" t="s">
        <v>227</v>
      </c>
      <c r="T62" s="39" t="s">
        <v>198</v>
      </c>
      <c r="U62" s="41" t="s">
        <v>223</v>
      </c>
      <c r="V62" s="39" t="s">
        <v>196</v>
      </c>
      <c r="W62" s="41">
        <v>167</v>
      </c>
      <c r="X62" s="39" t="s">
        <v>16</v>
      </c>
      <c r="Y62" s="19" t="s">
        <v>560</v>
      </c>
      <c r="Z62" s="39" t="s">
        <v>86</v>
      </c>
      <c r="AA62" s="44" t="s">
        <v>197</v>
      </c>
      <c r="AB62" s="51" t="s">
        <v>565</v>
      </c>
      <c r="AC62" s="19" t="s">
        <v>567</v>
      </c>
      <c r="AD62" s="51" t="s">
        <v>568</v>
      </c>
      <c r="AE62" s="19" t="s">
        <v>569</v>
      </c>
    </row>
    <row r="63" spans="1:31" ht="6.75" customHeight="1" x14ac:dyDescent="0.4">
      <c r="A63" s="16">
        <v>63</v>
      </c>
      <c r="B63" s="17" t="s">
        <v>444</v>
      </c>
      <c r="C63" s="18" t="s">
        <v>681</v>
      </c>
      <c r="D63" s="37" t="s">
        <v>577</v>
      </c>
      <c r="E63" s="38" t="s">
        <v>562</v>
      </c>
      <c r="F63" s="45" t="s">
        <v>9</v>
      </c>
      <c r="G63" s="46" t="s">
        <v>9</v>
      </c>
      <c r="H63" s="45" t="s">
        <v>9</v>
      </c>
      <c r="I63" s="46" t="s">
        <v>9</v>
      </c>
      <c r="J63" s="39" t="s">
        <v>87</v>
      </c>
      <c r="K63" s="41" t="s">
        <v>314</v>
      </c>
      <c r="L63" s="39" t="s">
        <v>89</v>
      </c>
      <c r="M63" s="41">
        <v>251</v>
      </c>
      <c r="N63" s="39" t="s">
        <v>90</v>
      </c>
      <c r="O63" s="41">
        <v>101</v>
      </c>
      <c r="P63" s="39" t="s">
        <v>194</v>
      </c>
      <c r="Q63" s="41" t="s">
        <v>228</v>
      </c>
      <c r="R63" s="39" t="s">
        <v>195</v>
      </c>
      <c r="S63" s="41" t="s">
        <v>229</v>
      </c>
      <c r="T63" s="39" t="s">
        <v>198</v>
      </c>
      <c r="U63" s="41" t="s">
        <v>230</v>
      </c>
      <c r="V63" s="39" t="s">
        <v>196</v>
      </c>
      <c r="W63" s="41">
        <v>17</v>
      </c>
      <c r="X63" s="39" t="s">
        <v>16</v>
      </c>
      <c r="Y63" s="19" t="s">
        <v>560</v>
      </c>
      <c r="Z63" s="39" t="s">
        <v>86</v>
      </c>
      <c r="AA63" s="44" t="s">
        <v>197</v>
      </c>
      <c r="AB63" s="51" t="s">
        <v>565</v>
      </c>
      <c r="AC63" s="19" t="s">
        <v>567</v>
      </c>
      <c r="AD63" s="51" t="s">
        <v>568</v>
      </c>
      <c r="AE63" s="19" t="s">
        <v>569</v>
      </c>
    </row>
    <row r="64" spans="1:31" ht="6.75" customHeight="1" x14ac:dyDescent="0.4">
      <c r="A64" s="16">
        <v>64</v>
      </c>
      <c r="B64" s="17" t="s">
        <v>445</v>
      </c>
      <c r="C64" s="18" t="s">
        <v>681</v>
      </c>
      <c r="D64" s="37" t="s">
        <v>577</v>
      </c>
      <c r="E64" s="38" t="s">
        <v>562</v>
      </c>
      <c r="F64" s="45" t="s">
        <v>9</v>
      </c>
      <c r="G64" s="46" t="s">
        <v>9</v>
      </c>
      <c r="H64" s="45" t="s">
        <v>9</v>
      </c>
      <c r="I64" s="46" t="s">
        <v>9</v>
      </c>
      <c r="J64" s="39" t="s">
        <v>87</v>
      </c>
      <c r="K64" s="41" t="s">
        <v>315</v>
      </c>
      <c r="L64" s="39" t="s">
        <v>89</v>
      </c>
      <c r="M64" s="41">
        <v>254</v>
      </c>
      <c r="N64" s="39" t="s">
        <v>90</v>
      </c>
      <c r="O64" s="41">
        <v>102</v>
      </c>
      <c r="P64" s="39" t="s">
        <v>194</v>
      </c>
      <c r="Q64" s="41" t="s">
        <v>202</v>
      </c>
      <c r="R64" s="39" t="s">
        <v>195</v>
      </c>
      <c r="S64" s="41" t="s">
        <v>231</v>
      </c>
      <c r="T64" s="39" t="s">
        <v>198</v>
      </c>
      <c r="U64" s="41" t="s">
        <v>232</v>
      </c>
      <c r="V64" s="39" t="s">
        <v>196</v>
      </c>
      <c r="W64" s="41">
        <v>22</v>
      </c>
      <c r="X64" s="39" t="s">
        <v>16</v>
      </c>
      <c r="Y64" s="19" t="s">
        <v>560</v>
      </c>
      <c r="Z64" s="39" t="s">
        <v>86</v>
      </c>
      <c r="AA64" s="44" t="s">
        <v>197</v>
      </c>
      <c r="AB64" s="51" t="s">
        <v>565</v>
      </c>
      <c r="AC64" s="19" t="s">
        <v>567</v>
      </c>
      <c r="AD64" s="51" t="s">
        <v>568</v>
      </c>
      <c r="AE64" s="19" t="s">
        <v>569</v>
      </c>
    </row>
    <row r="65" spans="1:31" ht="6.75" customHeight="1" x14ac:dyDescent="0.4">
      <c r="A65" s="16">
        <v>65</v>
      </c>
      <c r="B65" s="17" t="s">
        <v>446</v>
      </c>
      <c r="C65" s="18" t="s">
        <v>681</v>
      </c>
      <c r="D65" s="37" t="s">
        <v>577</v>
      </c>
      <c r="E65" s="38" t="s">
        <v>562</v>
      </c>
      <c r="F65" s="45" t="s">
        <v>9</v>
      </c>
      <c r="G65" s="46" t="s">
        <v>9</v>
      </c>
      <c r="H65" s="45" t="s">
        <v>9</v>
      </c>
      <c r="I65" s="46" t="s">
        <v>9</v>
      </c>
      <c r="J65" s="39" t="s">
        <v>87</v>
      </c>
      <c r="K65" s="41" t="s">
        <v>316</v>
      </c>
      <c r="L65" s="39" t="s">
        <v>89</v>
      </c>
      <c r="M65" s="41">
        <v>257</v>
      </c>
      <c r="N65" s="39" t="s">
        <v>90</v>
      </c>
      <c r="O65" s="41">
        <v>102</v>
      </c>
      <c r="P65" s="39" t="s">
        <v>194</v>
      </c>
      <c r="Q65" s="41" t="s">
        <v>233</v>
      </c>
      <c r="R65" s="39" t="s">
        <v>195</v>
      </c>
      <c r="S65" s="41" t="s">
        <v>148</v>
      </c>
      <c r="T65" s="39" t="s">
        <v>198</v>
      </c>
      <c r="U65" s="41" t="s">
        <v>217</v>
      </c>
      <c r="V65" s="39" t="s">
        <v>196</v>
      </c>
      <c r="W65" s="41">
        <v>25</v>
      </c>
      <c r="X65" s="39" t="s">
        <v>16</v>
      </c>
      <c r="Y65" s="19" t="s">
        <v>560</v>
      </c>
      <c r="Z65" s="39" t="s">
        <v>86</v>
      </c>
      <c r="AA65" s="44" t="s">
        <v>197</v>
      </c>
      <c r="AB65" s="51" t="s">
        <v>565</v>
      </c>
      <c r="AC65" s="19" t="s">
        <v>567</v>
      </c>
      <c r="AD65" s="51" t="s">
        <v>568</v>
      </c>
      <c r="AE65" s="19" t="s">
        <v>569</v>
      </c>
    </row>
    <row r="66" spans="1:31" ht="6.75" customHeight="1" x14ac:dyDescent="0.4">
      <c r="A66" s="16">
        <v>66</v>
      </c>
      <c r="B66" s="17" t="s">
        <v>447</v>
      </c>
      <c r="C66" s="18" t="s">
        <v>681</v>
      </c>
      <c r="D66" s="37" t="s">
        <v>577</v>
      </c>
      <c r="E66" s="38" t="s">
        <v>562</v>
      </c>
      <c r="F66" s="45" t="s">
        <v>9</v>
      </c>
      <c r="G66" s="46" t="s">
        <v>9</v>
      </c>
      <c r="H66" s="45" t="s">
        <v>9</v>
      </c>
      <c r="I66" s="46" t="s">
        <v>9</v>
      </c>
      <c r="J66" s="39" t="s">
        <v>87</v>
      </c>
      <c r="K66" s="41" t="s">
        <v>317</v>
      </c>
      <c r="L66" s="39" t="s">
        <v>89</v>
      </c>
      <c r="M66" s="41">
        <v>260</v>
      </c>
      <c r="N66" s="39" t="s">
        <v>90</v>
      </c>
      <c r="O66" s="41">
        <v>102</v>
      </c>
      <c r="P66" s="39" t="s">
        <v>194</v>
      </c>
      <c r="Q66" s="41" t="s">
        <v>201</v>
      </c>
      <c r="R66" s="39" t="s">
        <v>195</v>
      </c>
      <c r="S66" s="41">
        <v>10</v>
      </c>
      <c r="T66" s="39" t="s">
        <v>198</v>
      </c>
      <c r="U66" s="41" t="s">
        <v>234</v>
      </c>
      <c r="V66" s="39" t="s">
        <v>196</v>
      </c>
      <c r="W66" s="41">
        <v>28</v>
      </c>
      <c r="X66" s="39" t="s">
        <v>16</v>
      </c>
      <c r="Y66" s="19" t="s">
        <v>560</v>
      </c>
      <c r="Z66" s="39" t="s">
        <v>86</v>
      </c>
      <c r="AA66" s="44" t="s">
        <v>197</v>
      </c>
      <c r="AB66" s="51" t="s">
        <v>565</v>
      </c>
      <c r="AC66" s="19" t="s">
        <v>567</v>
      </c>
      <c r="AD66" s="51" t="s">
        <v>568</v>
      </c>
      <c r="AE66" s="19" t="s">
        <v>569</v>
      </c>
    </row>
    <row r="67" spans="1:31" ht="6.75" customHeight="1" x14ac:dyDescent="0.4">
      <c r="A67" s="16">
        <v>67</v>
      </c>
      <c r="B67" s="17" t="s">
        <v>448</v>
      </c>
      <c r="C67" s="18" t="s">
        <v>681</v>
      </c>
      <c r="D67" s="37" t="s">
        <v>577</v>
      </c>
      <c r="E67" s="38" t="s">
        <v>562</v>
      </c>
      <c r="F67" s="45" t="s">
        <v>9</v>
      </c>
      <c r="G67" s="46" t="s">
        <v>9</v>
      </c>
      <c r="H67" s="45" t="s">
        <v>9</v>
      </c>
      <c r="I67" s="46" t="s">
        <v>9</v>
      </c>
      <c r="J67" s="39" t="s">
        <v>87</v>
      </c>
      <c r="K67" s="41" t="s">
        <v>318</v>
      </c>
      <c r="L67" s="39" t="s">
        <v>89</v>
      </c>
      <c r="M67" s="41">
        <v>258</v>
      </c>
      <c r="N67" s="39" t="s">
        <v>90</v>
      </c>
      <c r="O67" s="41">
        <v>146</v>
      </c>
      <c r="P67" s="39" t="s">
        <v>194</v>
      </c>
      <c r="Q67" s="41" t="s">
        <v>233</v>
      </c>
      <c r="R67" s="39" t="s">
        <v>195</v>
      </c>
      <c r="S67" s="41" t="s">
        <v>222</v>
      </c>
      <c r="T67" s="39" t="s">
        <v>198</v>
      </c>
      <c r="U67" s="41" t="s">
        <v>235</v>
      </c>
      <c r="V67" s="39" t="s">
        <v>196</v>
      </c>
      <c r="W67" s="41">
        <v>32</v>
      </c>
      <c r="X67" s="39" t="s">
        <v>16</v>
      </c>
      <c r="Y67" s="19" t="s">
        <v>560</v>
      </c>
      <c r="Z67" s="39" t="s">
        <v>86</v>
      </c>
      <c r="AA67" s="44" t="s">
        <v>197</v>
      </c>
      <c r="AB67" s="51" t="s">
        <v>565</v>
      </c>
      <c r="AC67" s="19" t="s">
        <v>567</v>
      </c>
      <c r="AD67" s="51" t="s">
        <v>568</v>
      </c>
      <c r="AE67" s="19" t="s">
        <v>569</v>
      </c>
    </row>
    <row r="68" spans="1:31" ht="6.75" customHeight="1" x14ac:dyDescent="0.4">
      <c r="A68" s="16">
        <v>68</v>
      </c>
      <c r="B68" s="17" t="s">
        <v>449</v>
      </c>
      <c r="C68" s="18" t="s">
        <v>681</v>
      </c>
      <c r="D68" s="37" t="s">
        <v>577</v>
      </c>
      <c r="E68" s="38" t="s">
        <v>562</v>
      </c>
      <c r="F68" s="45" t="s">
        <v>9</v>
      </c>
      <c r="G68" s="46" t="s">
        <v>9</v>
      </c>
      <c r="H68" s="45" t="s">
        <v>9</v>
      </c>
      <c r="I68" s="46" t="s">
        <v>9</v>
      </c>
      <c r="J68" s="39" t="s">
        <v>87</v>
      </c>
      <c r="K68" s="41" t="s">
        <v>319</v>
      </c>
      <c r="L68" s="39" t="s">
        <v>89</v>
      </c>
      <c r="M68" s="41">
        <v>262</v>
      </c>
      <c r="N68" s="39" t="s">
        <v>90</v>
      </c>
      <c r="O68" s="41">
        <v>147</v>
      </c>
      <c r="P68" s="39" t="s">
        <v>194</v>
      </c>
      <c r="Q68" s="41" t="s">
        <v>94</v>
      </c>
      <c r="R68" s="39" t="s">
        <v>195</v>
      </c>
      <c r="S68" s="41" t="s">
        <v>236</v>
      </c>
      <c r="T68" s="39" t="s">
        <v>198</v>
      </c>
      <c r="U68" s="41" t="s">
        <v>219</v>
      </c>
      <c r="V68" s="39" t="s">
        <v>196</v>
      </c>
      <c r="W68" s="41">
        <v>38</v>
      </c>
      <c r="X68" s="39" t="s">
        <v>16</v>
      </c>
      <c r="Y68" s="19" t="s">
        <v>560</v>
      </c>
      <c r="Z68" s="39" t="s">
        <v>86</v>
      </c>
      <c r="AA68" s="44" t="s">
        <v>197</v>
      </c>
      <c r="AB68" s="51" t="s">
        <v>565</v>
      </c>
      <c r="AC68" s="19" t="s">
        <v>567</v>
      </c>
      <c r="AD68" s="51" t="s">
        <v>568</v>
      </c>
      <c r="AE68" s="19" t="s">
        <v>569</v>
      </c>
    </row>
    <row r="69" spans="1:31" ht="6.75" customHeight="1" x14ac:dyDescent="0.4">
      <c r="A69" s="16">
        <v>69</v>
      </c>
      <c r="B69" s="17" t="s">
        <v>450</v>
      </c>
      <c r="C69" s="18" t="s">
        <v>681</v>
      </c>
      <c r="D69" s="37" t="s">
        <v>577</v>
      </c>
      <c r="E69" s="38" t="s">
        <v>562</v>
      </c>
      <c r="F69" s="45" t="s">
        <v>9</v>
      </c>
      <c r="G69" s="46" t="s">
        <v>9</v>
      </c>
      <c r="H69" s="45" t="s">
        <v>9</v>
      </c>
      <c r="I69" s="46" t="s">
        <v>9</v>
      </c>
      <c r="J69" s="39" t="s">
        <v>87</v>
      </c>
      <c r="K69" s="41" t="s">
        <v>320</v>
      </c>
      <c r="L69" s="39" t="s">
        <v>89</v>
      </c>
      <c r="M69" s="41">
        <v>266</v>
      </c>
      <c r="N69" s="39" t="s">
        <v>90</v>
      </c>
      <c r="O69" s="41">
        <v>148</v>
      </c>
      <c r="P69" s="39" t="s">
        <v>194</v>
      </c>
      <c r="Q69" s="41" t="s">
        <v>217</v>
      </c>
      <c r="R69" s="39" t="s">
        <v>195</v>
      </c>
      <c r="S69" s="41">
        <v>13</v>
      </c>
      <c r="T69" s="39" t="s">
        <v>198</v>
      </c>
      <c r="U69" s="41" t="s">
        <v>219</v>
      </c>
      <c r="V69" s="39" t="s">
        <v>196</v>
      </c>
      <c r="W69" s="41">
        <v>44</v>
      </c>
      <c r="X69" s="39" t="s">
        <v>16</v>
      </c>
      <c r="Y69" s="19" t="s">
        <v>560</v>
      </c>
      <c r="Z69" s="39" t="s">
        <v>86</v>
      </c>
      <c r="AA69" s="44" t="s">
        <v>197</v>
      </c>
      <c r="AB69" s="51" t="s">
        <v>565</v>
      </c>
      <c r="AC69" s="19" t="s">
        <v>567</v>
      </c>
      <c r="AD69" s="51" t="s">
        <v>568</v>
      </c>
      <c r="AE69" s="19" t="s">
        <v>569</v>
      </c>
    </row>
    <row r="70" spans="1:31" ht="6.75" customHeight="1" x14ac:dyDescent="0.4">
      <c r="A70" s="16">
        <v>70</v>
      </c>
      <c r="B70" s="17" t="s">
        <v>451</v>
      </c>
      <c r="C70" s="18" t="s">
        <v>681</v>
      </c>
      <c r="D70" s="37" t="s">
        <v>577</v>
      </c>
      <c r="E70" s="38" t="s">
        <v>562</v>
      </c>
      <c r="F70" s="45" t="s">
        <v>9</v>
      </c>
      <c r="G70" s="46" t="s">
        <v>9</v>
      </c>
      <c r="H70" s="45" t="s">
        <v>9</v>
      </c>
      <c r="I70" s="46" t="s">
        <v>9</v>
      </c>
      <c r="J70" s="39" t="s">
        <v>87</v>
      </c>
      <c r="K70" s="41" t="s">
        <v>321</v>
      </c>
      <c r="L70" s="39" t="s">
        <v>89</v>
      </c>
      <c r="M70" s="41">
        <v>253</v>
      </c>
      <c r="N70" s="39" t="s">
        <v>90</v>
      </c>
      <c r="O70" s="41">
        <v>254</v>
      </c>
      <c r="P70" s="39" t="s">
        <v>194</v>
      </c>
      <c r="Q70" s="41" t="s">
        <v>237</v>
      </c>
      <c r="R70" s="39" t="s">
        <v>195</v>
      </c>
      <c r="S70" s="41" t="s">
        <v>120</v>
      </c>
      <c r="T70" s="39" t="s">
        <v>198</v>
      </c>
      <c r="U70" s="41" t="s">
        <v>223</v>
      </c>
      <c r="V70" s="39" t="s">
        <v>196</v>
      </c>
      <c r="W70" s="41">
        <v>73</v>
      </c>
      <c r="X70" s="39" t="s">
        <v>16</v>
      </c>
      <c r="Y70" s="19" t="s">
        <v>560</v>
      </c>
      <c r="Z70" s="39" t="s">
        <v>86</v>
      </c>
      <c r="AA70" s="44" t="s">
        <v>197</v>
      </c>
      <c r="AB70" s="51" t="s">
        <v>565</v>
      </c>
      <c r="AC70" s="19" t="s">
        <v>567</v>
      </c>
      <c r="AD70" s="51" t="s">
        <v>568</v>
      </c>
      <c r="AE70" s="19" t="s">
        <v>569</v>
      </c>
    </row>
    <row r="71" spans="1:31" ht="6.75" customHeight="1" x14ac:dyDescent="0.4">
      <c r="A71" s="16">
        <v>71</v>
      </c>
      <c r="B71" s="17" t="s">
        <v>452</v>
      </c>
      <c r="C71" s="18" t="s">
        <v>681</v>
      </c>
      <c r="D71" s="37" t="s">
        <v>577</v>
      </c>
      <c r="E71" s="38" t="s">
        <v>562</v>
      </c>
      <c r="F71" s="45" t="s">
        <v>9</v>
      </c>
      <c r="G71" s="46" t="s">
        <v>9</v>
      </c>
      <c r="H71" s="45" t="s">
        <v>9</v>
      </c>
      <c r="I71" s="46" t="s">
        <v>9</v>
      </c>
      <c r="J71" s="39" t="s">
        <v>87</v>
      </c>
      <c r="K71" s="41" t="s">
        <v>322</v>
      </c>
      <c r="L71" s="39" t="s">
        <v>89</v>
      </c>
      <c r="M71" s="41">
        <v>256</v>
      </c>
      <c r="N71" s="39" t="s">
        <v>90</v>
      </c>
      <c r="O71" s="41">
        <v>255</v>
      </c>
      <c r="P71" s="39" t="s">
        <v>194</v>
      </c>
      <c r="Q71" s="41" t="s">
        <v>131</v>
      </c>
      <c r="R71" s="39" t="s">
        <v>195</v>
      </c>
      <c r="S71" s="41" t="s">
        <v>132</v>
      </c>
      <c r="T71" s="39" t="s">
        <v>198</v>
      </c>
      <c r="U71" s="41" t="s">
        <v>238</v>
      </c>
      <c r="V71" s="39" t="s">
        <v>196</v>
      </c>
      <c r="W71" s="41">
        <v>80</v>
      </c>
      <c r="X71" s="39" t="s">
        <v>16</v>
      </c>
      <c r="Y71" s="19" t="s">
        <v>560</v>
      </c>
      <c r="Z71" s="39" t="s">
        <v>86</v>
      </c>
      <c r="AA71" s="44" t="s">
        <v>197</v>
      </c>
      <c r="AB71" s="51" t="s">
        <v>565</v>
      </c>
      <c r="AC71" s="19" t="s">
        <v>567</v>
      </c>
      <c r="AD71" s="51" t="s">
        <v>568</v>
      </c>
      <c r="AE71" s="19" t="s">
        <v>569</v>
      </c>
    </row>
    <row r="72" spans="1:31" ht="6.75" customHeight="1" x14ac:dyDescent="0.4">
      <c r="A72" s="16">
        <v>72</v>
      </c>
      <c r="B72" s="17" t="s">
        <v>453</v>
      </c>
      <c r="C72" s="18" t="s">
        <v>681</v>
      </c>
      <c r="D72" s="37" t="s">
        <v>577</v>
      </c>
      <c r="E72" s="38" t="s">
        <v>562</v>
      </c>
      <c r="F72" s="45" t="s">
        <v>9</v>
      </c>
      <c r="G72" s="46" t="s">
        <v>9</v>
      </c>
      <c r="H72" s="45" t="s">
        <v>9</v>
      </c>
      <c r="I72" s="46" t="s">
        <v>9</v>
      </c>
      <c r="J72" s="39" t="s">
        <v>87</v>
      </c>
      <c r="K72" s="41" t="s">
        <v>323</v>
      </c>
      <c r="L72" s="39" t="s">
        <v>89</v>
      </c>
      <c r="M72" s="41">
        <v>260</v>
      </c>
      <c r="N72" s="39" t="s">
        <v>90</v>
      </c>
      <c r="O72" s="41">
        <v>256</v>
      </c>
      <c r="P72" s="39" t="s">
        <v>194</v>
      </c>
      <c r="Q72" s="41" t="s">
        <v>127</v>
      </c>
      <c r="R72" s="39" t="s">
        <v>195</v>
      </c>
      <c r="S72" s="41" t="s">
        <v>135</v>
      </c>
      <c r="T72" s="39" t="s">
        <v>198</v>
      </c>
      <c r="U72" s="41" t="s">
        <v>223</v>
      </c>
      <c r="V72" s="39" t="s">
        <v>196</v>
      </c>
      <c r="W72" s="41">
        <v>89</v>
      </c>
      <c r="X72" s="39" t="s">
        <v>16</v>
      </c>
      <c r="Y72" s="19" t="s">
        <v>560</v>
      </c>
      <c r="Z72" s="39" t="s">
        <v>86</v>
      </c>
      <c r="AA72" s="44" t="s">
        <v>197</v>
      </c>
      <c r="AB72" s="51" t="s">
        <v>565</v>
      </c>
      <c r="AC72" s="19" t="s">
        <v>567</v>
      </c>
      <c r="AD72" s="51" t="s">
        <v>568</v>
      </c>
      <c r="AE72" s="19" t="s">
        <v>569</v>
      </c>
    </row>
    <row r="73" spans="1:31" ht="6.75" customHeight="1" x14ac:dyDescent="0.4">
      <c r="A73" s="16">
        <v>73</v>
      </c>
      <c r="B73" s="17" t="s">
        <v>454</v>
      </c>
      <c r="C73" s="18" t="s">
        <v>681</v>
      </c>
      <c r="D73" s="37" t="s">
        <v>577</v>
      </c>
      <c r="E73" s="38" t="s">
        <v>562</v>
      </c>
      <c r="F73" s="45" t="s">
        <v>9</v>
      </c>
      <c r="G73" s="46" t="s">
        <v>9</v>
      </c>
      <c r="H73" s="45" t="s">
        <v>9</v>
      </c>
      <c r="I73" s="46" t="s">
        <v>9</v>
      </c>
      <c r="J73" s="39" t="s">
        <v>87</v>
      </c>
      <c r="K73" s="41" t="s">
        <v>324</v>
      </c>
      <c r="L73" s="39" t="s">
        <v>89</v>
      </c>
      <c r="M73" s="41">
        <v>311</v>
      </c>
      <c r="N73" s="39" t="s">
        <v>90</v>
      </c>
      <c r="O73" s="41">
        <v>306</v>
      </c>
      <c r="P73" s="39" t="s">
        <v>194</v>
      </c>
      <c r="Q73" s="41" t="s">
        <v>149</v>
      </c>
      <c r="R73" s="39" t="s">
        <v>195</v>
      </c>
      <c r="S73" s="41">
        <v>17</v>
      </c>
      <c r="T73" s="39" t="s">
        <v>198</v>
      </c>
      <c r="U73" s="41" t="s">
        <v>239</v>
      </c>
      <c r="V73" s="39" t="s">
        <v>196</v>
      </c>
      <c r="W73" s="41">
        <v>107</v>
      </c>
      <c r="X73" s="39" t="s">
        <v>16</v>
      </c>
      <c r="Y73" s="19" t="s">
        <v>560</v>
      </c>
      <c r="Z73" s="39" t="s">
        <v>86</v>
      </c>
      <c r="AA73" s="44" t="s">
        <v>197</v>
      </c>
      <c r="AB73" s="51" t="s">
        <v>565</v>
      </c>
      <c r="AC73" s="19" t="s">
        <v>567</v>
      </c>
      <c r="AD73" s="51" t="s">
        <v>568</v>
      </c>
      <c r="AE73" s="19" t="s">
        <v>569</v>
      </c>
    </row>
    <row r="74" spans="1:31" ht="6.75" customHeight="1" x14ac:dyDescent="0.4">
      <c r="A74" s="16">
        <v>74</v>
      </c>
      <c r="B74" s="17" t="s">
        <v>455</v>
      </c>
      <c r="C74" s="18" t="s">
        <v>681</v>
      </c>
      <c r="D74" s="37" t="s">
        <v>577</v>
      </c>
      <c r="E74" s="38" t="s">
        <v>562</v>
      </c>
      <c r="F74" s="45" t="s">
        <v>9</v>
      </c>
      <c r="G74" s="46" t="s">
        <v>9</v>
      </c>
      <c r="H74" s="45" t="s">
        <v>9</v>
      </c>
      <c r="I74" s="46" t="s">
        <v>9</v>
      </c>
      <c r="J74" s="39" t="s">
        <v>87</v>
      </c>
      <c r="K74" s="41" t="s">
        <v>325</v>
      </c>
      <c r="L74" s="39" t="s">
        <v>89</v>
      </c>
      <c r="M74" s="41">
        <v>314</v>
      </c>
      <c r="N74" s="39" t="s">
        <v>90</v>
      </c>
      <c r="O74" s="41">
        <v>307</v>
      </c>
      <c r="P74" s="39" t="s">
        <v>194</v>
      </c>
      <c r="Q74" s="41" t="s">
        <v>137</v>
      </c>
      <c r="R74" s="39" t="s">
        <v>195</v>
      </c>
      <c r="S74" s="41" t="s">
        <v>153</v>
      </c>
      <c r="T74" s="39" t="s">
        <v>198</v>
      </c>
      <c r="U74" s="41" t="s">
        <v>240</v>
      </c>
      <c r="V74" s="39" t="s">
        <v>196</v>
      </c>
      <c r="W74" s="41">
        <v>117</v>
      </c>
      <c r="X74" s="39" t="s">
        <v>16</v>
      </c>
      <c r="Y74" s="19" t="s">
        <v>560</v>
      </c>
      <c r="Z74" s="39" t="s">
        <v>86</v>
      </c>
      <c r="AA74" s="44" t="s">
        <v>197</v>
      </c>
      <c r="AB74" s="51" t="s">
        <v>565</v>
      </c>
      <c r="AC74" s="19" t="s">
        <v>567</v>
      </c>
      <c r="AD74" s="51" t="s">
        <v>568</v>
      </c>
      <c r="AE74" s="19" t="s">
        <v>569</v>
      </c>
    </row>
    <row r="75" spans="1:31" ht="6.75" customHeight="1" x14ac:dyDescent="0.4">
      <c r="A75" s="16">
        <v>75</v>
      </c>
      <c r="B75" s="17" t="s">
        <v>456</v>
      </c>
      <c r="C75" s="18" t="s">
        <v>681</v>
      </c>
      <c r="D75" s="37" t="s">
        <v>577</v>
      </c>
      <c r="E75" s="38" t="s">
        <v>562</v>
      </c>
      <c r="F75" s="45" t="s">
        <v>9</v>
      </c>
      <c r="G75" s="46" t="s">
        <v>9</v>
      </c>
      <c r="H75" s="45" t="s">
        <v>9</v>
      </c>
      <c r="I75" s="46" t="s">
        <v>9</v>
      </c>
      <c r="J75" s="39" t="s">
        <v>87</v>
      </c>
      <c r="K75" s="41" t="s">
        <v>326</v>
      </c>
      <c r="L75" s="39" t="s">
        <v>89</v>
      </c>
      <c r="M75" s="41">
        <v>318</v>
      </c>
      <c r="N75" s="39" t="s">
        <v>90</v>
      </c>
      <c r="O75" s="41">
        <v>308</v>
      </c>
      <c r="P75" s="39" t="s">
        <v>194</v>
      </c>
      <c r="Q75" s="41" t="s">
        <v>144</v>
      </c>
      <c r="R75" s="39" t="s">
        <v>195</v>
      </c>
      <c r="S75" s="41" t="s">
        <v>124</v>
      </c>
      <c r="T75" s="39" t="s">
        <v>198</v>
      </c>
      <c r="U75" s="41" t="s">
        <v>241</v>
      </c>
      <c r="V75" s="39" t="s">
        <v>196</v>
      </c>
      <c r="W75" s="41">
        <v>129</v>
      </c>
      <c r="X75" s="39" t="s">
        <v>16</v>
      </c>
      <c r="Y75" s="19" t="s">
        <v>560</v>
      </c>
      <c r="Z75" s="39" t="s">
        <v>86</v>
      </c>
      <c r="AA75" s="44" t="s">
        <v>197</v>
      </c>
      <c r="AB75" s="51" t="s">
        <v>565</v>
      </c>
      <c r="AC75" s="19" t="s">
        <v>567</v>
      </c>
      <c r="AD75" s="51" t="s">
        <v>568</v>
      </c>
      <c r="AE75" s="19" t="s">
        <v>569</v>
      </c>
    </row>
    <row r="76" spans="1:31" ht="6.75" customHeight="1" x14ac:dyDescent="0.4">
      <c r="A76" s="16">
        <v>76</v>
      </c>
      <c r="B76" s="17" t="s">
        <v>457</v>
      </c>
      <c r="C76" s="18" t="s">
        <v>681</v>
      </c>
      <c r="D76" s="37" t="s">
        <v>577</v>
      </c>
      <c r="E76" s="38" t="s">
        <v>562</v>
      </c>
      <c r="F76" s="45" t="s">
        <v>9</v>
      </c>
      <c r="G76" s="46" t="s">
        <v>9</v>
      </c>
      <c r="H76" s="45" t="s">
        <v>9</v>
      </c>
      <c r="I76" s="46" t="s">
        <v>9</v>
      </c>
      <c r="J76" s="39" t="s">
        <v>87</v>
      </c>
      <c r="K76" s="41" t="s">
        <v>327</v>
      </c>
      <c r="L76" s="39" t="s">
        <v>89</v>
      </c>
      <c r="M76" s="41">
        <v>323</v>
      </c>
      <c r="N76" s="39" t="s">
        <v>90</v>
      </c>
      <c r="O76" s="41">
        <v>309</v>
      </c>
      <c r="P76" s="39" t="s">
        <v>194</v>
      </c>
      <c r="Q76" s="41">
        <v>14</v>
      </c>
      <c r="R76" s="39" t="s">
        <v>195</v>
      </c>
      <c r="S76" s="41" t="s">
        <v>242</v>
      </c>
      <c r="T76" s="39" t="s">
        <v>198</v>
      </c>
      <c r="U76" s="41" t="s">
        <v>241</v>
      </c>
      <c r="V76" s="39" t="s">
        <v>196</v>
      </c>
      <c r="W76" s="41">
        <v>143</v>
      </c>
      <c r="X76" s="39" t="s">
        <v>16</v>
      </c>
      <c r="Y76" s="19" t="s">
        <v>560</v>
      </c>
      <c r="Z76" s="39" t="s">
        <v>86</v>
      </c>
      <c r="AA76" s="44" t="s">
        <v>197</v>
      </c>
      <c r="AB76" s="51" t="s">
        <v>565</v>
      </c>
      <c r="AC76" s="19" t="s">
        <v>567</v>
      </c>
      <c r="AD76" s="51" t="s">
        <v>568</v>
      </c>
      <c r="AE76" s="19" t="s">
        <v>569</v>
      </c>
    </row>
    <row r="77" spans="1:31" ht="6.75" customHeight="1" x14ac:dyDescent="0.4">
      <c r="A77" s="16">
        <v>77</v>
      </c>
      <c r="B77" s="17" t="s">
        <v>458</v>
      </c>
      <c r="C77" s="18" t="s">
        <v>681</v>
      </c>
      <c r="D77" s="37" t="s">
        <v>577</v>
      </c>
      <c r="E77" s="38" t="s">
        <v>562</v>
      </c>
      <c r="F77" s="45" t="s">
        <v>9</v>
      </c>
      <c r="G77" s="46" t="s">
        <v>9</v>
      </c>
      <c r="H77" s="45" t="s">
        <v>9</v>
      </c>
      <c r="I77" s="46" t="s">
        <v>9</v>
      </c>
      <c r="J77" s="39" t="s">
        <v>87</v>
      </c>
      <c r="K77" s="41" t="s">
        <v>328</v>
      </c>
      <c r="L77" s="39" t="s">
        <v>89</v>
      </c>
      <c r="M77" s="41">
        <v>327</v>
      </c>
      <c r="N77" s="39" t="s">
        <v>90</v>
      </c>
      <c r="O77" s="41">
        <v>310</v>
      </c>
      <c r="P77" s="39" t="s">
        <v>194</v>
      </c>
      <c r="Q77" s="41" t="s">
        <v>151</v>
      </c>
      <c r="R77" s="39" t="s">
        <v>195</v>
      </c>
      <c r="S77" s="41" t="s">
        <v>224</v>
      </c>
      <c r="T77" s="39" t="s">
        <v>198</v>
      </c>
      <c r="U77" s="41" t="s">
        <v>239</v>
      </c>
      <c r="V77" s="39" t="s">
        <v>196</v>
      </c>
      <c r="W77" s="41">
        <v>158</v>
      </c>
      <c r="X77" s="39" t="s">
        <v>16</v>
      </c>
      <c r="Y77" s="19" t="s">
        <v>560</v>
      </c>
      <c r="Z77" s="39" t="s">
        <v>86</v>
      </c>
      <c r="AA77" s="44" t="s">
        <v>197</v>
      </c>
      <c r="AB77" s="51" t="s">
        <v>565</v>
      </c>
      <c r="AC77" s="19" t="s">
        <v>567</v>
      </c>
      <c r="AD77" s="51" t="s">
        <v>568</v>
      </c>
      <c r="AE77" s="19" t="s">
        <v>569</v>
      </c>
    </row>
    <row r="78" spans="1:31" ht="6.75" customHeight="1" x14ac:dyDescent="0.4">
      <c r="A78" s="16">
        <v>78</v>
      </c>
      <c r="B78" s="17" t="s">
        <v>459</v>
      </c>
      <c r="C78" s="18" t="s">
        <v>681</v>
      </c>
      <c r="D78" s="37" t="s">
        <v>577</v>
      </c>
      <c r="E78" s="38" t="s">
        <v>562</v>
      </c>
      <c r="F78" s="45" t="s">
        <v>9</v>
      </c>
      <c r="G78" s="46" t="s">
        <v>9</v>
      </c>
      <c r="H78" s="45" t="s">
        <v>9</v>
      </c>
      <c r="I78" s="46" t="s">
        <v>9</v>
      </c>
      <c r="J78" s="39" t="s">
        <v>87</v>
      </c>
      <c r="K78" s="41" t="s">
        <v>329</v>
      </c>
      <c r="L78" s="39" t="s">
        <v>89</v>
      </c>
      <c r="M78" s="41">
        <v>333</v>
      </c>
      <c r="N78" s="39" t="s">
        <v>90</v>
      </c>
      <c r="O78" s="41">
        <v>313</v>
      </c>
      <c r="P78" s="39" t="s">
        <v>194</v>
      </c>
      <c r="Q78" s="41">
        <v>18</v>
      </c>
      <c r="R78" s="39" t="s">
        <v>195</v>
      </c>
      <c r="S78" s="41" t="s">
        <v>243</v>
      </c>
      <c r="T78" s="39" t="s">
        <v>198</v>
      </c>
      <c r="U78" s="41">
        <v>15</v>
      </c>
      <c r="V78" s="39" t="s">
        <v>196</v>
      </c>
      <c r="W78" s="41">
        <v>179</v>
      </c>
      <c r="X78" s="39" t="s">
        <v>16</v>
      </c>
      <c r="Y78" s="19" t="s">
        <v>560</v>
      </c>
      <c r="Z78" s="39" t="s">
        <v>86</v>
      </c>
      <c r="AA78" s="44" t="s">
        <v>197</v>
      </c>
      <c r="AB78" s="51" t="s">
        <v>565</v>
      </c>
      <c r="AC78" s="19" t="s">
        <v>567</v>
      </c>
      <c r="AD78" s="51" t="s">
        <v>568</v>
      </c>
      <c r="AE78" s="19" t="s">
        <v>569</v>
      </c>
    </row>
    <row r="79" spans="1:31" ht="6.75" customHeight="1" x14ac:dyDescent="0.4">
      <c r="A79" s="16">
        <v>79</v>
      </c>
      <c r="B79" s="17" t="s">
        <v>460</v>
      </c>
      <c r="C79" s="18" t="s">
        <v>681</v>
      </c>
      <c r="D79" s="37" t="s">
        <v>577</v>
      </c>
      <c r="E79" s="38" t="s">
        <v>562</v>
      </c>
      <c r="F79" s="45" t="s">
        <v>9</v>
      </c>
      <c r="G79" s="46" t="s">
        <v>9</v>
      </c>
      <c r="H79" s="45" t="s">
        <v>9</v>
      </c>
      <c r="I79" s="46" t="s">
        <v>9</v>
      </c>
      <c r="J79" s="39" t="s">
        <v>87</v>
      </c>
      <c r="K79" s="41" t="s">
        <v>330</v>
      </c>
      <c r="L79" s="39" t="s">
        <v>89</v>
      </c>
      <c r="M79" s="41">
        <v>341</v>
      </c>
      <c r="N79" s="39" t="s">
        <v>90</v>
      </c>
      <c r="O79" s="41">
        <v>315</v>
      </c>
      <c r="P79" s="39" t="s">
        <v>194</v>
      </c>
      <c r="Q79" s="41" t="s">
        <v>244</v>
      </c>
      <c r="R79" s="39" t="s">
        <v>195</v>
      </c>
      <c r="S79" s="41" t="s">
        <v>227</v>
      </c>
      <c r="T79" s="39" t="s">
        <v>198</v>
      </c>
      <c r="U79" s="41" t="s">
        <v>241</v>
      </c>
      <c r="V79" s="39" t="s">
        <v>196</v>
      </c>
      <c r="W79" s="41">
        <v>202</v>
      </c>
      <c r="X79" s="39" t="s">
        <v>16</v>
      </c>
      <c r="Y79" s="19" t="s">
        <v>560</v>
      </c>
      <c r="Z79" s="39" t="s">
        <v>86</v>
      </c>
      <c r="AA79" s="44" t="s">
        <v>197</v>
      </c>
      <c r="AB79" s="51" t="s">
        <v>565</v>
      </c>
      <c r="AC79" s="19" t="s">
        <v>567</v>
      </c>
      <c r="AD79" s="51" t="s">
        <v>568</v>
      </c>
      <c r="AE79" s="19" t="s">
        <v>569</v>
      </c>
    </row>
    <row r="80" spans="1:31" ht="6.75" customHeight="1" x14ac:dyDescent="0.4">
      <c r="A80" s="16">
        <v>80</v>
      </c>
      <c r="B80" s="17" t="s">
        <v>461</v>
      </c>
      <c r="C80" s="18" t="s">
        <v>681</v>
      </c>
      <c r="D80" s="37" t="s">
        <v>577</v>
      </c>
      <c r="E80" s="38" t="s">
        <v>562</v>
      </c>
      <c r="F80" s="45" t="s">
        <v>9</v>
      </c>
      <c r="G80" s="46" t="s">
        <v>9</v>
      </c>
      <c r="H80" s="45" t="s">
        <v>9</v>
      </c>
      <c r="I80" s="46" t="s">
        <v>9</v>
      </c>
      <c r="J80" s="39" t="s">
        <v>87</v>
      </c>
      <c r="K80" s="41" t="s">
        <v>331</v>
      </c>
      <c r="L80" s="39" t="s">
        <v>89</v>
      </c>
      <c r="M80" s="41">
        <v>303</v>
      </c>
      <c r="N80" s="39" t="s">
        <v>90</v>
      </c>
      <c r="O80" s="41">
        <v>101</v>
      </c>
      <c r="P80" s="39" t="s">
        <v>194</v>
      </c>
      <c r="Q80" s="41" t="s">
        <v>245</v>
      </c>
      <c r="R80" s="39" t="s">
        <v>195</v>
      </c>
      <c r="S80" s="41" t="s">
        <v>246</v>
      </c>
      <c r="T80" s="39" t="s">
        <v>198</v>
      </c>
      <c r="U80" s="41" t="s">
        <v>247</v>
      </c>
      <c r="V80" s="39" t="s">
        <v>196</v>
      </c>
      <c r="W80" s="41">
        <v>21</v>
      </c>
      <c r="X80" s="39" t="s">
        <v>16</v>
      </c>
      <c r="Y80" s="19" t="s">
        <v>560</v>
      </c>
      <c r="Z80" s="39" t="s">
        <v>86</v>
      </c>
      <c r="AA80" s="44" t="s">
        <v>197</v>
      </c>
      <c r="AB80" s="51" t="s">
        <v>565</v>
      </c>
      <c r="AC80" s="19" t="s">
        <v>567</v>
      </c>
      <c r="AD80" s="51" t="s">
        <v>568</v>
      </c>
      <c r="AE80" s="19" t="s">
        <v>569</v>
      </c>
    </row>
    <row r="81" spans="1:31" ht="6.75" customHeight="1" x14ac:dyDescent="0.4">
      <c r="A81" s="16">
        <v>81</v>
      </c>
      <c r="B81" s="17" t="s">
        <v>462</v>
      </c>
      <c r="C81" s="18" t="s">
        <v>681</v>
      </c>
      <c r="D81" s="37" t="s">
        <v>577</v>
      </c>
      <c r="E81" s="38" t="s">
        <v>562</v>
      </c>
      <c r="F81" s="45" t="s">
        <v>9</v>
      </c>
      <c r="G81" s="46" t="s">
        <v>9</v>
      </c>
      <c r="H81" s="45" t="s">
        <v>9</v>
      </c>
      <c r="I81" s="46" t="s">
        <v>9</v>
      </c>
      <c r="J81" s="39" t="s">
        <v>87</v>
      </c>
      <c r="K81" s="41" t="s">
        <v>332</v>
      </c>
      <c r="L81" s="39" t="s">
        <v>89</v>
      </c>
      <c r="M81" s="41">
        <v>305</v>
      </c>
      <c r="N81" s="39" t="s">
        <v>90</v>
      </c>
      <c r="O81" s="41">
        <v>101</v>
      </c>
      <c r="P81" s="39" t="s">
        <v>194</v>
      </c>
      <c r="Q81" s="41" t="s">
        <v>248</v>
      </c>
      <c r="R81" s="39" t="s">
        <v>195</v>
      </c>
      <c r="S81" s="41" t="s">
        <v>249</v>
      </c>
      <c r="T81" s="39" t="s">
        <v>198</v>
      </c>
      <c r="U81" s="41" t="s">
        <v>230</v>
      </c>
      <c r="V81" s="39" t="s">
        <v>196</v>
      </c>
      <c r="W81" s="41">
        <v>23</v>
      </c>
      <c r="X81" s="39" t="s">
        <v>16</v>
      </c>
      <c r="Y81" s="19" t="s">
        <v>560</v>
      </c>
      <c r="Z81" s="39" t="s">
        <v>86</v>
      </c>
      <c r="AA81" s="44" t="s">
        <v>197</v>
      </c>
      <c r="AB81" s="51" t="s">
        <v>565</v>
      </c>
      <c r="AC81" s="19" t="s">
        <v>567</v>
      </c>
      <c r="AD81" s="51" t="s">
        <v>568</v>
      </c>
      <c r="AE81" s="19" t="s">
        <v>569</v>
      </c>
    </row>
    <row r="82" spans="1:31" ht="6.75" customHeight="1" x14ac:dyDescent="0.4">
      <c r="A82" s="16">
        <v>82</v>
      </c>
      <c r="B82" s="17" t="s">
        <v>463</v>
      </c>
      <c r="C82" s="18" t="s">
        <v>681</v>
      </c>
      <c r="D82" s="37" t="s">
        <v>577</v>
      </c>
      <c r="E82" s="38" t="s">
        <v>562</v>
      </c>
      <c r="F82" s="45" t="s">
        <v>9</v>
      </c>
      <c r="G82" s="46" t="s">
        <v>9</v>
      </c>
      <c r="H82" s="45" t="s">
        <v>9</v>
      </c>
      <c r="I82" s="46" t="s">
        <v>9</v>
      </c>
      <c r="J82" s="39" t="s">
        <v>87</v>
      </c>
      <c r="K82" s="41" t="s">
        <v>333</v>
      </c>
      <c r="L82" s="39" t="s">
        <v>89</v>
      </c>
      <c r="M82" s="41">
        <v>309</v>
      </c>
      <c r="N82" s="39" t="s">
        <v>90</v>
      </c>
      <c r="O82" s="41">
        <v>102</v>
      </c>
      <c r="P82" s="39" t="s">
        <v>194</v>
      </c>
      <c r="Q82" s="41" t="s">
        <v>250</v>
      </c>
      <c r="R82" s="39" t="s">
        <v>195</v>
      </c>
      <c r="S82" s="41" t="s">
        <v>251</v>
      </c>
      <c r="T82" s="39" t="s">
        <v>198</v>
      </c>
      <c r="U82" s="41" t="s">
        <v>252</v>
      </c>
      <c r="V82" s="39" t="s">
        <v>196</v>
      </c>
      <c r="W82" s="41">
        <v>28</v>
      </c>
      <c r="X82" s="39" t="s">
        <v>16</v>
      </c>
      <c r="Y82" s="19" t="s">
        <v>560</v>
      </c>
      <c r="Z82" s="39" t="s">
        <v>86</v>
      </c>
      <c r="AA82" s="44" t="s">
        <v>197</v>
      </c>
      <c r="AB82" s="51" t="s">
        <v>565</v>
      </c>
      <c r="AC82" s="19" t="s">
        <v>567</v>
      </c>
      <c r="AD82" s="51" t="s">
        <v>568</v>
      </c>
      <c r="AE82" s="19" t="s">
        <v>569</v>
      </c>
    </row>
    <row r="83" spans="1:31" ht="6.75" customHeight="1" x14ac:dyDescent="0.4">
      <c r="A83" s="16">
        <v>83</v>
      </c>
      <c r="B83" s="17" t="s">
        <v>464</v>
      </c>
      <c r="C83" s="18" t="s">
        <v>681</v>
      </c>
      <c r="D83" s="37" t="s">
        <v>577</v>
      </c>
      <c r="E83" s="38" t="s">
        <v>562</v>
      </c>
      <c r="F83" s="45" t="s">
        <v>9</v>
      </c>
      <c r="G83" s="46" t="s">
        <v>9</v>
      </c>
      <c r="H83" s="45" t="s">
        <v>9</v>
      </c>
      <c r="I83" s="46" t="s">
        <v>9</v>
      </c>
      <c r="J83" s="39" t="s">
        <v>87</v>
      </c>
      <c r="K83" s="41" t="s">
        <v>334</v>
      </c>
      <c r="L83" s="39" t="s">
        <v>89</v>
      </c>
      <c r="M83" s="41">
        <v>313</v>
      </c>
      <c r="N83" s="39" t="s">
        <v>90</v>
      </c>
      <c r="O83" s="41">
        <v>102</v>
      </c>
      <c r="P83" s="39" t="s">
        <v>194</v>
      </c>
      <c r="Q83" s="41" t="s">
        <v>94</v>
      </c>
      <c r="R83" s="39" t="s">
        <v>195</v>
      </c>
      <c r="S83" s="41" t="s">
        <v>253</v>
      </c>
      <c r="T83" s="39" t="s">
        <v>198</v>
      </c>
      <c r="U83" s="41" t="s">
        <v>219</v>
      </c>
      <c r="V83" s="39" t="s">
        <v>196</v>
      </c>
      <c r="W83" s="41">
        <v>32</v>
      </c>
      <c r="X83" s="39" t="s">
        <v>16</v>
      </c>
      <c r="Y83" s="19" t="s">
        <v>560</v>
      </c>
      <c r="Z83" s="39" t="s">
        <v>86</v>
      </c>
      <c r="AA83" s="44" t="s">
        <v>197</v>
      </c>
      <c r="AB83" s="51" t="s">
        <v>565</v>
      </c>
      <c r="AC83" s="19" t="s">
        <v>567</v>
      </c>
      <c r="AD83" s="51" t="s">
        <v>568</v>
      </c>
      <c r="AE83" s="19" t="s">
        <v>569</v>
      </c>
    </row>
    <row r="84" spans="1:31" ht="6.75" customHeight="1" x14ac:dyDescent="0.4">
      <c r="A84" s="16">
        <v>84</v>
      </c>
      <c r="B84" s="17" t="s">
        <v>465</v>
      </c>
      <c r="C84" s="18" t="s">
        <v>681</v>
      </c>
      <c r="D84" s="37" t="s">
        <v>577</v>
      </c>
      <c r="E84" s="38" t="s">
        <v>562</v>
      </c>
      <c r="F84" s="45" t="s">
        <v>9</v>
      </c>
      <c r="G84" s="46" t="s">
        <v>9</v>
      </c>
      <c r="H84" s="45" t="s">
        <v>9</v>
      </c>
      <c r="I84" s="46" t="s">
        <v>9</v>
      </c>
      <c r="J84" s="39" t="s">
        <v>87</v>
      </c>
      <c r="K84" s="41" t="s">
        <v>335</v>
      </c>
      <c r="L84" s="39" t="s">
        <v>89</v>
      </c>
      <c r="M84" s="41">
        <v>310</v>
      </c>
      <c r="N84" s="39" t="s">
        <v>90</v>
      </c>
      <c r="O84" s="41">
        <v>165</v>
      </c>
      <c r="P84" s="39" t="s">
        <v>194</v>
      </c>
      <c r="Q84" s="41" t="s">
        <v>202</v>
      </c>
      <c r="R84" s="39" t="s">
        <v>195</v>
      </c>
      <c r="S84" s="41" t="s">
        <v>254</v>
      </c>
      <c r="T84" s="39" t="s">
        <v>198</v>
      </c>
      <c r="U84" s="41" t="s">
        <v>255</v>
      </c>
      <c r="V84" s="39" t="s">
        <v>196</v>
      </c>
      <c r="W84" s="41">
        <v>38</v>
      </c>
      <c r="X84" s="39" t="s">
        <v>16</v>
      </c>
      <c r="Y84" s="19" t="s">
        <v>560</v>
      </c>
      <c r="Z84" s="39" t="s">
        <v>86</v>
      </c>
      <c r="AA84" s="44" t="s">
        <v>197</v>
      </c>
      <c r="AB84" s="51" t="s">
        <v>565</v>
      </c>
      <c r="AC84" s="19" t="s">
        <v>567</v>
      </c>
      <c r="AD84" s="51" t="s">
        <v>568</v>
      </c>
      <c r="AE84" s="19" t="s">
        <v>569</v>
      </c>
    </row>
    <row r="85" spans="1:31" ht="6.75" customHeight="1" x14ac:dyDescent="0.4">
      <c r="A85" s="16">
        <v>85</v>
      </c>
      <c r="B85" s="17" t="s">
        <v>466</v>
      </c>
      <c r="C85" s="18" t="s">
        <v>681</v>
      </c>
      <c r="D85" s="37" t="s">
        <v>577</v>
      </c>
      <c r="E85" s="38" t="s">
        <v>562</v>
      </c>
      <c r="F85" s="45" t="s">
        <v>9</v>
      </c>
      <c r="G85" s="46" t="s">
        <v>9</v>
      </c>
      <c r="H85" s="45" t="s">
        <v>9</v>
      </c>
      <c r="I85" s="46" t="s">
        <v>9</v>
      </c>
      <c r="J85" s="39" t="s">
        <v>87</v>
      </c>
      <c r="K85" s="41" t="s">
        <v>336</v>
      </c>
      <c r="L85" s="39" t="s">
        <v>89</v>
      </c>
      <c r="M85" s="41">
        <v>313</v>
      </c>
      <c r="N85" s="39" t="s">
        <v>90</v>
      </c>
      <c r="O85" s="41">
        <v>166</v>
      </c>
      <c r="P85" s="39" t="s">
        <v>194</v>
      </c>
      <c r="Q85" s="41" t="s">
        <v>94</v>
      </c>
      <c r="R85" s="39" t="s">
        <v>195</v>
      </c>
      <c r="S85" s="41" t="s">
        <v>236</v>
      </c>
      <c r="T85" s="39" t="s">
        <v>198</v>
      </c>
      <c r="U85" s="41" t="s">
        <v>219</v>
      </c>
      <c r="V85" s="39" t="s">
        <v>196</v>
      </c>
      <c r="W85" s="41">
        <v>44</v>
      </c>
      <c r="X85" s="39" t="s">
        <v>16</v>
      </c>
      <c r="Y85" s="19" t="s">
        <v>560</v>
      </c>
      <c r="Z85" s="39" t="s">
        <v>86</v>
      </c>
      <c r="AA85" s="44" t="s">
        <v>197</v>
      </c>
      <c r="AB85" s="51" t="s">
        <v>565</v>
      </c>
      <c r="AC85" s="19" t="s">
        <v>567</v>
      </c>
      <c r="AD85" s="51" t="s">
        <v>568</v>
      </c>
      <c r="AE85" s="19" t="s">
        <v>569</v>
      </c>
    </row>
    <row r="86" spans="1:31" ht="6.75" customHeight="1" x14ac:dyDescent="0.4">
      <c r="A86" s="16">
        <v>86</v>
      </c>
      <c r="B86" s="17" t="s">
        <v>467</v>
      </c>
      <c r="C86" s="18" t="s">
        <v>681</v>
      </c>
      <c r="D86" s="37" t="s">
        <v>577</v>
      </c>
      <c r="E86" s="38" t="s">
        <v>562</v>
      </c>
      <c r="F86" s="45" t="s">
        <v>9</v>
      </c>
      <c r="G86" s="46" t="s">
        <v>9</v>
      </c>
      <c r="H86" s="45" t="s">
        <v>9</v>
      </c>
      <c r="I86" s="46" t="s">
        <v>9</v>
      </c>
      <c r="J86" s="39" t="s">
        <v>87</v>
      </c>
      <c r="K86" s="41" t="s">
        <v>337</v>
      </c>
      <c r="L86" s="39" t="s">
        <v>89</v>
      </c>
      <c r="M86" s="41">
        <v>317</v>
      </c>
      <c r="N86" s="39" t="s">
        <v>90</v>
      </c>
      <c r="O86" s="41">
        <v>167</v>
      </c>
      <c r="P86" s="39" t="s">
        <v>194</v>
      </c>
      <c r="Q86" s="41" t="s">
        <v>217</v>
      </c>
      <c r="R86" s="39" t="s">
        <v>195</v>
      </c>
      <c r="S86" s="41" t="s">
        <v>256</v>
      </c>
      <c r="T86" s="39" t="s">
        <v>198</v>
      </c>
      <c r="U86" s="41" t="s">
        <v>219</v>
      </c>
      <c r="V86" s="39" t="s">
        <v>196</v>
      </c>
      <c r="W86" s="41">
        <v>52</v>
      </c>
      <c r="X86" s="39" t="s">
        <v>16</v>
      </c>
      <c r="Y86" s="19" t="s">
        <v>560</v>
      </c>
      <c r="Z86" s="39" t="s">
        <v>86</v>
      </c>
      <c r="AA86" s="44" t="s">
        <v>197</v>
      </c>
      <c r="AB86" s="51" t="s">
        <v>565</v>
      </c>
      <c r="AC86" s="19" t="s">
        <v>567</v>
      </c>
      <c r="AD86" s="51" t="s">
        <v>568</v>
      </c>
      <c r="AE86" s="19" t="s">
        <v>569</v>
      </c>
    </row>
    <row r="87" spans="1:31" ht="6.75" customHeight="1" x14ac:dyDescent="0.4">
      <c r="A87" s="16">
        <v>87</v>
      </c>
      <c r="B87" s="17" t="s">
        <v>517</v>
      </c>
      <c r="C87" s="18" t="s">
        <v>681</v>
      </c>
      <c r="D87" s="37" t="s">
        <v>577</v>
      </c>
      <c r="E87" s="38" t="s">
        <v>562</v>
      </c>
      <c r="F87" s="45" t="s">
        <v>9</v>
      </c>
      <c r="G87" s="46" t="s">
        <v>9</v>
      </c>
      <c r="H87" s="45" t="s">
        <v>9</v>
      </c>
      <c r="I87" s="46" t="s">
        <v>9</v>
      </c>
      <c r="J87" s="39" t="s">
        <v>87</v>
      </c>
      <c r="K87" s="41" t="s">
        <v>338</v>
      </c>
      <c r="L87" s="39" t="s">
        <v>89</v>
      </c>
      <c r="M87" s="41">
        <v>303</v>
      </c>
      <c r="N87" s="39" t="s">
        <v>90</v>
      </c>
      <c r="O87" s="41">
        <v>203</v>
      </c>
      <c r="P87" s="39" t="s">
        <v>194</v>
      </c>
      <c r="Q87" s="41" t="s">
        <v>257</v>
      </c>
      <c r="R87" s="39" t="s">
        <v>195</v>
      </c>
      <c r="S87" s="41" t="s">
        <v>144</v>
      </c>
      <c r="T87" s="39" t="s">
        <v>198</v>
      </c>
      <c r="U87" s="41" t="s">
        <v>201</v>
      </c>
      <c r="V87" s="39" t="s">
        <v>196</v>
      </c>
      <c r="W87" s="41">
        <v>60</v>
      </c>
      <c r="X87" s="39" t="s">
        <v>16</v>
      </c>
      <c r="Y87" s="19" t="s">
        <v>560</v>
      </c>
      <c r="Z87" s="39" t="s">
        <v>86</v>
      </c>
      <c r="AA87" s="44" t="s">
        <v>197</v>
      </c>
      <c r="AB87" s="51" t="s">
        <v>565</v>
      </c>
      <c r="AC87" s="19" t="s">
        <v>567</v>
      </c>
      <c r="AD87" s="51" t="s">
        <v>568</v>
      </c>
      <c r="AE87" s="19" t="s">
        <v>569</v>
      </c>
    </row>
    <row r="88" spans="1:31" ht="6.75" customHeight="1" x14ac:dyDescent="0.4">
      <c r="A88" s="16">
        <v>88</v>
      </c>
      <c r="B88" s="17" t="s">
        <v>518</v>
      </c>
      <c r="C88" s="18" t="s">
        <v>681</v>
      </c>
      <c r="D88" s="37" t="s">
        <v>577</v>
      </c>
      <c r="E88" s="38" t="s">
        <v>562</v>
      </c>
      <c r="F88" s="45" t="s">
        <v>9</v>
      </c>
      <c r="G88" s="46" t="s">
        <v>9</v>
      </c>
      <c r="H88" s="45" t="s">
        <v>9</v>
      </c>
      <c r="I88" s="46" t="s">
        <v>9</v>
      </c>
      <c r="J88" s="39" t="s">
        <v>87</v>
      </c>
      <c r="K88" s="41" t="s">
        <v>339</v>
      </c>
      <c r="L88" s="39" t="s">
        <v>89</v>
      </c>
      <c r="M88" s="41">
        <v>306</v>
      </c>
      <c r="N88" s="39" t="s">
        <v>90</v>
      </c>
      <c r="O88" s="41">
        <v>204</v>
      </c>
      <c r="P88" s="39" t="s">
        <v>194</v>
      </c>
      <c r="Q88" s="41" t="s">
        <v>258</v>
      </c>
      <c r="R88" s="39" t="s">
        <v>195</v>
      </c>
      <c r="S88" s="41" t="s">
        <v>259</v>
      </c>
      <c r="T88" s="39" t="s">
        <v>198</v>
      </c>
      <c r="U88" s="41" t="s">
        <v>201</v>
      </c>
      <c r="V88" s="39" t="s">
        <v>196</v>
      </c>
      <c r="W88" s="41">
        <v>67</v>
      </c>
      <c r="X88" s="39" t="s">
        <v>16</v>
      </c>
      <c r="Y88" s="19" t="s">
        <v>560</v>
      </c>
      <c r="Z88" s="39" t="s">
        <v>86</v>
      </c>
      <c r="AA88" s="44" t="s">
        <v>197</v>
      </c>
      <c r="AB88" s="51" t="s">
        <v>565</v>
      </c>
      <c r="AC88" s="19" t="s">
        <v>567</v>
      </c>
      <c r="AD88" s="51" t="s">
        <v>568</v>
      </c>
      <c r="AE88" s="19" t="s">
        <v>569</v>
      </c>
    </row>
    <row r="89" spans="1:31" ht="6.75" customHeight="1" x14ac:dyDescent="0.4">
      <c r="A89" s="16">
        <v>89</v>
      </c>
      <c r="B89" s="17" t="s">
        <v>519</v>
      </c>
      <c r="C89" s="18" t="s">
        <v>681</v>
      </c>
      <c r="D89" s="37" t="s">
        <v>577</v>
      </c>
      <c r="E89" s="38" t="s">
        <v>562</v>
      </c>
      <c r="F89" s="45" t="s">
        <v>9</v>
      </c>
      <c r="G89" s="46" t="s">
        <v>9</v>
      </c>
      <c r="H89" s="45" t="s">
        <v>9</v>
      </c>
      <c r="I89" s="46" t="s">
        <v>9</v>
      </c>
      <c r="J89" s="39" t="s">
        <v>87</v>
      </c>
      <c r="K89" s="41" t="s">
        <v>340</v>
      </c>
      <c r="L89" s="39" t="s">
        <v>89</v>
      </c>
      <c r="M89" s="41">
        <v>310</v>
      </c>
      <c r="N89" s="39" t="s">
        <v>90</v>
      </c>
      <c r="O89" s="41">
        <v>205</v>
      </c>
      <c r="P89" s="39" t="s">
        <v>194</v>
      </c>
      <c r="Q89" s="41" t="s">
        <v>131</v>
      </c>
      <c r="R89" s="39" t="s">
        <v>195</v>
      </c>
      <c r="S89" s="41" t="s">
        <v>260</v>
      </c>
      <c r="T89" s="39" t="s">
        <v>198</v>
      </c>
      <c r="U89" s="41" t="s">
        <v>201</v>
      </c>
      <c r="V89" s="39" t="s">
        <v>196</v>
      </c>
      <c r="W89" s="41">
        <v>74</v>
      </c>
      <c r="X89" s="39" t="s">
        <v>16</v>
      </c>
      <c r="Y89" s="19" t="s">
        <v>560</v>
      </c>
      <c r="Z89" s="39" t="s">
        <v>86</v>
      </c>
      <c r="AA89" s="44" t="s">
        <v>197</v>
      </c>
      <c r="AB89" s="51" t="s">
        <v>565</v>
      </c>
      <c r="AC89" s="19" t="s">
        <v>567</v>
      </c>
      <c r="AD89" s="51" t="s">
        <v>568</v>
      </c>
      <c r="AE89" s="19" t="s">
        <v>569</v>
      </c>
    </row>
    <row r="90" spans="1:31" ht="6.75" customHeight="1" x14ac:dyDescent="0.4">
      <c r="A90" s="16">
        <v>90</v>
      </c>
      <c r="B90" s="17" t="s">
        <v>468</v>
      </c>
      <c r="C90" s="18" t="s">
        <v>681</v>
      </c>
      <c r="D90" s="37" t="s">
        <v>577</v>
      </c>
      <c r="E90" s="38" t="s">
        <v>562</v>
      </c>
      <c r="F90" s="45" t="s">
        <v>9</v>
      </c>
      <c r="G90" s="46" t="s">
        <v>9</v>
      </c>
      <c r="H90" s="45" t="s">
        <v>9</v>
      </c>
      <c r="I90" s="46" t="s">
        <v>9</v>
      </c>
      <c r="J90" s="39" t="s">
        <v>87</v>
      </c>
      <c r="K90" s="41" t="s">
        <v>341</v>
      </c>
      <c r="L90" s="39" t="s">
        <v>89</v>
      </c>
      <c r="M90" s="41">
        <v>308</v>
      </c>
      <c r="N90" s="39" t="s">
        <v>90</v>
      </c>
      <c r="O90" s="41">
        <v>305</v>
      </c>
      <c r="P90" s="39" t="s">
        <v>194</v>
      </c>
      <c r="Q90" s="41" t="s">
        <v>261</v>
      </c>
      <c r="R90" s="39" t="s">
        <v>195</v>
      </c>
      <c r="S90" s="41" t="s">
        <v>147</v>
      </c>
      <c r="T90" s="39" t="s">
        <v>198</v>
      </c>
      <c r="U90" s="41" t="s">
        <v>240</v>
      </c>
      <c r="V90" s="39" t="s">
        <v>196</v>
      </c>
      <c r="W90" s="41">
        <v>97</v>
      </c>
      <c r="X90" s="39" t="s">
        <v>16</v>
      </c>
      <c r="Y90" s="19" t="s">
        <v>560</v>
      </c>
      <c r="Z90" s="39" t="s">
        <v>86</v>
      </c>
      <c r="AA90" s="44" t="s">
        <v>197</v>
      </c>
      <c r="AB90" s="51" t="s">
        <v>565</v>
      </c>
      <c r="AC90" s="19" t="s">
        <v>567</v>
      </c>
      <c r="AD90" s="51" t="s">
        <v>568</v>
      </c>
      <c r="AE90" s="19" t="s">
        <v>569</v>
      </c>
    </row>
    <row r="91" spans="1:31" ht="6.75" customHeight="1" x14ac:dyDescent="0.4">
      <c r="A91" s="16">
        <v>91</v>
      </c>
      <c r="B91" s="17" t="s">
        <v>469</v>
      </c>
      <c r="C91" s="18" t="s">
        <v>681</v>
      </c>
      <c r="D91" s="37" t="s">
        <v>577</v>
      </c>
      <c r="E91" s="38" t="s">
        <v>562</v>
      </c>
      <c r="F91" s="45" t="s">
        <v>9</v>
      </c>
      <c r="G91" s="46" t="s">
        <v>9</v>
      </c>
      <c r="H91" s="45" t="s">
        <v>9</v>
      </c>
      <c r="I91" s="46" t="s">
        <v>9</v>
      </c>
      <c r="J91" s="39" t="s">
        <v>87</v>
      </c>
      <c r="K91" s="41" t="s">
        <v>342</v>
      </c>
      <c r="L91" s="39" t="s">
        <v>89</v>
      </c>
      <c r="M91" s="41">
        <v>357</v>
      </c>
      <c r="N91" s="39" t="s">
        <v>90</v>
      </c>
      <c r="O91" s="41">
        <v>255</v>
      </c>
      <c r="P91" s="39" t="s">
        <v>194</v>
      </c>
      <c r="Q91" s="41" t="s">
        <v>126</v>
      </c>
      <c r="R91" s="39" t="s">
        <v>195</v>
      </c>
      <c r="S91" s="41" t="s">
        <v>158</v>
      </c>
      <c r="T91" s="39" t="s">
        <v>198</v>
      </c>
      <c r="U91" s="41">
        <v>15</v>
      </c>
      <c r="V91" s="39" t="s">
        <v>196</v>
      </c>
      <c r="W91" s="41">
        <v>101</v>
      </c>
      <c r="X91" s="39" t="s">
        <v>16</v>
      </c>
      <c r="Y91" s="19" t="s">
        <v>560</v>
      </c>
      <c r="Z91" s="39" t="s">
        <v>86</v>
      </c>
      <c r="AA91" s="44" t="s">
        <v>197</v>
      </c>
      <c r="AB91" s="51" t="s">
        <v>565</v>
      </c>
      <c r="AC91" s="19" t="s">
        <v>567</v>
      </c>
      <c r="AD91" s="51" t="s">
        <v>568</v>
      </c>
      <c r="AE91" s="19" t="s">
        <v>569</v>
      </c>
    </row>
    <row r="92" spans="1:31" ht="6.75" customHeight="1" x14ac:dyDescent="0.4">
      <c r="A92" s="16">
        <v>92</v>
      </c>
      <c r="B92" s="17" t="s">
        <v>470</v>
      </c>
      <c r="C92" s="18" t="s">
        <v>681</v>
      </c>
      <c r="D92" s="37" t="s">
        <v>577</v>
      </c>
      <c r="E92" s="38" t="s">
        <v>562</v>
      </c>
      <c r="F92" s="45" t="s">
        <v>9</v>
      </c>
      <c r="G92" s="46" t="s">
        <v>9</v>
      </c>
      <c r="H92" s="45" t="s">
        <v>9</v>
      </c>
      <c r="I92" s="46" t="s">
        <v>9</v>
      </c>
      <c r="J92" s="39" t="s">
        <v>87</v>
      </c>
      <c r="K92" s="41" t="s">
        <v>343</v>
      </c>
      <c r="L92" s="39" t="s">
        <v>89</v>
      </c>
      <c r="M92" s="41">
        <v>360</v>
      </c>
      <c r="N92" s="39" t="s">
        <v>90</v>
      </c>
      <c r="O92" s="41">
        <v>256</v>
      </c>
      <c r="P92" s="39" t="s">
        <v>194</v>
      </c>
      <c r="Q92" s="41" t="s">
        <v>160</v>
      </c>
      <c r="R92" s="39" t="s">
        <v>195</v>
      </c>
      <c r="S92" s="41" t="s">
        <v>161</v>
      </c>
      <c r="T92" s="39" t="s">
        <v>198</v>
      </c>
      <c r="U92" s="41" t="s">
        <v>241</v>
      </c>
      <c r="V92" s="39" t="s">
        <v>196</v>
      </c>
      <c r="W92" s="41">
        <v>110</v>
      </c>
      <c r="X92" s="39" t="s">
        <v>16</v>
      </c>
      <c r="Y92" s="19" t="s">
        <v>560</v>
      </c>
      <c r="Z92" s="39" t="s">
        <v>86</v>
      </c>
      <c r="AA92" s="44" t="s">
        <v>197</v>
      </c>
      <c r="AB92" s="51" t="s">
        <v>565</v>
      </c>
      <c r="AC92" s="19" t="s">
        <v>567</v>
      </c>
      <c r="AD92" s="51" t="s">
        <v>568</v>
      </c>
      <c r="AE92" s="19" t="s">
        <v>569</v>
      </c>
    </row>
    <row r="93" spans="1:31" ht="6.75" customHeight="1" x14ac:dyDescent="0.4">
      <c r="A93" s="16">
        <v>93</v>
      </c>
      <c r="B93" s="17" t="s">
        <v>471</v>
      </c>
      <c r="C93" s="18" t="s">
        <v>681</v>
      </c>
      <c r="D93" s="37" t="s">
        <v>577</v>
      </c>
      <c r="E93" s="38" t="s">
        <v>562</v>
      </c>
      <c r="F93" s="45" t="s">
        <v>9</v>
      </c>
      <c r="G93" s="46" t="s">
        <v>9</v>
      </c>
      <c r="H93" s="45" t="s">
        <v>9</v>
      </c>
      <c r="I93" s="46" t="s">
        <v>9</v>
      </c>
      <c r="J93" s="39" t="s">
        <v>87</v>
      </c>
      <c r="K93" s="41" t="s">
        <v>344</v>
      </c>
      <c r="L93" s="39" t="s">
        <v>89</v>
      </c>
      <c r="M93" s="41">
        <v>363</v>
      </c>
      <c r="N93" s="39" t="s">
        <v>90</v>
      </c>
      <c r="O93" s="41">
        <v>257</v>
      </c>
      <c r="P93" s="39" t="s">
        <v>194</v>
      </c>
      <c r="Q93" s="41">
        <v>13</v>
      </c>
      <c r="R93" s="39" t="s">
        <v>195</v>
      </c>
      <c r="S93" s="41" t="s">
        <v>163</v>
      </c>
      <c r="T93" s="39" t="s">
        <v>198</v>
      </c>
      <c r="U93" s="41" t="s">
        <v>240</v>
      </c>
      <c r="V93" s="39" t="s">
        <v>196</v>
      </c>
      <c r="W93" s="41">
        <v>122</v>
      </c>
      <c r="X93" s="39" t="s">
        <v>16</v>
      </c>
      <c r="Y93" s="19" t="s">
        <v>560</v>
      </c>
      <c r="Z93" s="39" t="s">
        <v>86</v>
      </c>
      <c r="AA93" s="44" t="s">
        <v>197</v>
      </c>
      <c r="AB93" s="51" t="s">
        <v>565</v>
      </c>
      <c r="AC93" s="19" t="s">
        <v>567</v>
      </c>
      <c r="AD93" s="51" t="s">
        <v>568</v>
      </c>
      <c r="AE93" s="19" t="s">
        <v>569</v>
      </c>
    </row>
    <row r="94" spans="1:31" ht="6.75" customHeight="1" x14ac:dyDescent="0.4">
      <c r="A94" s="16">
        <v>94</v>
      </c>
      <c r="B94" s="17" t="s">
        <v>472</v>
      </c>
      <c r="C94" s="18" t="s">
        <v>681</v>
      </c>
      <c r="D94" s="37" t="s">
        <v>577</v>
      </c>
      <c r="E94" s="38" t="s">
        <v>562</v>
      </c>
      <c r="F94" s="45" t="s">
        <v>9</v>
      </c>
      <c r="G94" s="46" t="s">
        <v>9</v>
      </c>
      <c r="H94" s="45" t="s">
        <v>9</v>
      </c>
      <c r="I94" s="46" t="s">
        <v>9</v>
      </c>
      <c r="J94" s="39" t="s">
        <v>87</v>
      </c>
      <c r="K94" s="41" t="s">
        <v>345</v>
      </c>
      <c r="L94" s="39" t="s">
        <v>89</v>
      </c>
      <c r="M94" s="41">
        <v>349</v>
      </c>
      <c r="N94" s="39" t="s">
        <v>90</v>
      </c>
      <c r="O94" s="41">
        <v>127</v>
      </c>
      <c r="P94" s="39" t="s">
        <v>194</v>
      </c>
      <c r="Q94" s="41" t="s">
        <v>202</v>
      </c>
      <c r="R94" s="39" t="s">
        <v>195</v>
      </c>
      <c r="S94" s="41" t="s">
        <v>262</v>
      </c>
      <c r="T94" s="39" t="s">
        <v>198</v>
      </c>
      <c r="U94" s="41" t="s">
        <v>263</v>
      </c>
      <c r="V94" s="39" t="s">
        <v>196</v>
      </c>
      <c r="W94" s="41">
        <v>32</v>
      </c>
      <c r="X94" s="39" t="s">
        <v>16</v>
      </c>
      <c r="Y94" s="19" t="s">
        <v>560</v>
      </c>
      <c r="Z94" s="39" t="s">
        <v>86</v>
      </c>
      <c r="AA94" s="44" t="s">
        <v>197</v>
      </c>
      <c r="AB94" s="51" t="s">
        <v>565</v>
      </c>
      <c r="AC94" s="19" t="s">
        <v>567</v>
      </c>
      <c r="AD94" s="51" t="s">
        <v>568</v>
      </c>
      <c r="AE94" s="19" t="s">
        <v>569</v>
      </c>
    </row>
    <row r="95" spans="1:31" ht="6.75" customHeight="1" x14ac:dyDescent="0.4">
      <c r="A95" s="16">
        <v>95</v>
      </c>
      <c r="B95" s="17" t="s">
        <v>473</v>
      </c>
      <c r="C95" s="18" t="s">
        <v>681</v>
      </c>
      <c r="D95" s="37" t="s">
        <v>577</v>
      </c>
      <c r="E95" s="38" t="s">
        <v>562</v>
      </c>
      <c r="F95" s="45" t="s">
        <v>9</v>
      </c>
      <c r="G95" s="46" t="s">
        <v>9</v>
      </c>
      <c r="H95" s="45" t="s">
        <v>9</v>
      </c>
      <c r="I95" s="46" t="s">
        <v>9</v>
      </c>
      <c r="J95" s="39" t="s">
        <v>87</v>
      </c>
      <c r="K95" s="41" t="s">
        <v>346</v>
      </c>
      <c r="L95" s="39" t="s">
        <v>89</v>
      </c>
      <c r="M95" s="41">
        <v>353</v>
      </c>
      <c r="N95" s="39" t="s">
        <v>90</v>
      </c>
      <c r="O95" s="41">
        <v>128</v>
      </c>
      <c r="P95" s="39" t="s">
        <v>194</v>
      </c>
      <c r="Q95" s="41" t="s">
        <v>216</v>
      </c>
      <c r="R95" s="39" t="s">
        <v>195</v>
      </c>
      <c r="S95" s="41" t="s">
        <v>127</v>
      </c>
      <c r="T95" s="39" t="s">
        <v>198</v>
      </c>
      <c r="U95" s="41" t="s">
        <v>213</v>
      </c>
      <c r="V95" s="39" t="s">
        <v>196</v>
      </c>
      <c r="W95" s="41">
        <v>39</v>
      </c>
      <c r="X95" s="39" t="s">
        <v>16</v>
      </c>
      <c r="Y95" s="19" t="s">
        <v>560</v>
      </c>
      <c r="Z95" s="39" t="s">
        <v>86</v>
      </c>
      <c r="AA95" s="44" t="s">
        <v>197</v>
      </c>
      <c r="AB95" s="51" t="s">
        <v>565</v>
      </c>
      <c r="AC95" s="19" t="s">
        <v>567</v>
      </c>
      <c r="AD95" s="51" t="s">
        <v>568</v>
      </c>
      <c r="AE95" s="19" t="s">
        <v>569</v>
      </c>
    </row>
    <row r="96" spans="1:31" ht="6.75" customHeight="1" x14ac:dyDescent="0.4">
      <c r="A96" s="16">
        <v>96</v>
      </c>
      <c r="B96" s="17" t="s">
        <v>474</v>
      </c>
      <c r="C96" s="18" t="s">
        <v>681</v>
      </c>
      <c r="D96" s="37" t="s">
        <v>577</v>
      </c>
      <c r="E96" s="38" t="s">
        <v>562</v>
      </c>
      <c r="F96" s="45" t="s">
        <v>9</v>
      </c>
      <c r="G96" s="46" t="s">
        <v>9</v>
      </c>
      <c r="H96" s="45" t="s">
        <v>9</v>
      </c>
      <c r="I96" s="46" t="s">
        <v>9</v>
      </c>
      <c r="J96" s="39" t="s">
        <v>87</v>
      </c>
      <c r="K96" s="41" t="s">
        <v>347</v>
      </c>
      <c r="L96" s="39" t="s">
        <v>89</v>
      </c>
      <c r="M96" s="41">
        <v>352</v>
      </c>
      <c r="N96" s="39" t="s">
        <v>90</v>
      </c>
      <c r="O96" s="41">
        <v>171</v>
      </c>
      <c r="P96" s="39" t="s">
        <v>194</v>
      </c>
      <c r="Q96" s="41" t="s">
        <v>231</v>
      </c>
      <c r="R96" s="39" t="s">
        <v>195</v>
      </c>
      <c r="S96" s="41" t="s">
        <v>264</v>
      </c>
      <c r="T96" s="39" t="s">
        <v>198</v>
      </c>
      <c r="U96" s="41" t="s">
        <v>265</v>
      </c>
      <c r="V96" s="39" t="s">
        <v>196</v>
      </c>
      <c r="W96" s="41">
        <v>44</v>
      </c>
      <c r="X96" s="39" t="s">
        <v>16</v>
      </c>
      <c r="Y96" s="19" t="s">
        <v>560</v>
      </c>
      <c r="Z96" s="39" t="s">
        <v>86</v>
      </c>
      <c r="AA96" s="44" t="s">
        <v>197</v>
      </c>
      <c r="AB96" s="51" t="s">
        <v>565</v>
      </c>
      <c r="AC96" s="19" t="s">
        <v>567</v>
      </c>
      <c r="AD96" s="51" t="s">
        <v>568</v>
      </c>
      <c r="AE96" s="19" t="s">
        <v>569</v>
      </c>
    </row>
    <row r="97" spans="1:31" ht="6.75" customHeight="1" x14ac:dyDescent="0.4">
      <c r="A97" s="16">
        <v>97</v>
      </c>
      <c r="B97" s="17" t="s">
        <v>475</v>
      </c>
      <c r="C97" s="18" t="s">
        <v>681</v>
      </c>
      <c r="D97" s="37" t="s">
        <v>577</v>
      </c>
      <c r="E97" s="38" t="s">
        <v>562</v>
      </c>
      <c r="F97" s="45" t="s">
        <v>9</v>
      </c>
      <c r="G97" s="46" t="s">
        <v>9</v>
      </c>
      <c r="H97" s="45" t="s">
        <v>9</v>
      </c>
      <c r="I97" s="46" t="s">
        <v>9</v>
      </c>
      <c r="J97" s="39" t="s">
        <v>87</v>
      </c>
      <c r="K97" s="41" t="s">
        <v>348</v>
      </c>
      <c r="L97" s="39" t="s">
        <v>89</v>
      </c>
      <c r="M97" s="41">
        <v>355</v>
      </c>
      <c r="N97" s="39" t="s">
        <v>90</v>
      </c>
      <c r="O97" s="41">
        <v>171</v>
      </c>
      <c r="P97" s="39" t="s">
        <v>194</v>
      </c>
      <c r="Q97" s="41" t="s">
        <v>220</v>
      </c>
      <c r="R97" s="39" t="s">
        <v>195</v>
      </c>
      <c r="S97" s="41" t="s">
        <v>101</v>
      </c>
      <c r="T97" s="39" t="s">
        <v>198</v>
      </c>
      <c r="U97" s="41" t="s">
        <v>213</v>
      </c>
      <c r="V97" s="39" t="s">
        <v>196</v>
      </c>
      <c r="W97" s="41">
        <v>51</v>
      </c>
      <c r="X97" s="39" t="s">
        <v>16</v>
      </c>
      <c r="Y97" s="19" t="s">
        <v>560</v>
      </c>
      <c r="Z97" s="39" t="s">
        <v>86</v>
      </c>
      <c r="AA97" s="44" t="s">
        <v>197</v>
      </c>
      <c r="AB97" s="51" t="s">
        <v>565</v>
      </c>
      <c r="AC97" s="19" t="s">
        <v>567</v>
      </c>
      <c r="AD97" s="51" t="s">
        <v>568</v>
      </c>
      <c r="AE97" s="19" t="s">
        <v>569</v>
      </c>
    </row>
    <row r="98" spans="1:31" ht="6.75" customHeight="1" x14ac:dyDescent="0.4">
      <c r="A98" s="16">
        <v>98</v>
      </c>
      <c r="B98" s="17" t="s">
        <v>476</v>
      </c>
      <c r="C98" s="18" t="s">
        <v>681</v>
      </c>
      <c r="D98" s="37" t="s">
        <v>577</v>
      </c>
      <c r="E98" s="38" t="s">
        <v>562</v>
      </c>
      <c r="F98" s="45" t="s">
        <v>9</v>
      </c>
      <c r="G98" s="46" t="s">
        <v>9</v>
      </c>
      <c r="H98" s="45" t="s">
        <v>9</v>
      </c>
      <c r="I98" s="46" t="s">
        <v>9</v>
      </c>
      <c r="J98" s="39" t="s">
        <v>87</v>
      </c>
      <c r="K98" s="41" t="s">
        <v>349</v>
      </c>
      <c r="L98" s="39" t="s">
        <v>89</v>
      </c>
      <c r="M98" s="41">
        <v>358</v>
      </c>
      <c r="N98" s="39" t="s">
        <v>90</v>
      </c>
      <c r="O98" s="41">
        <v>172</v>
      </c>
      <c r="P98" s="39" t="s">
        <v>194</v>
      </c>
      <c r="Q98" s="41" t="s">
        <v>221</v>
      </c>
      <c r="R98" s="39" t="s">
        <v>195</v>
      </c>
      <c r="S98" s="41" t="s">
        <v>144</v>
      </c>
      <c r="T98" s="39" t="s">
        <v>198</v>
      </c>
      <c r="U98" s="41" t="s">
        <v>213</v>
      </c>
      <c r="V98" s="39" t="s">
        <v>196</v>
      </c>
      <c r="W98" s="41">
        <v>57</v>
      </c>
      <c r="X98" s="39" t="s">
        <v>16</v>
      </c>
      <c r="Y98" s="19" t="s">
        <v>560</v>
      </c>
      <c r="Z98" s="39" t="s">
        <v>86</v>
      </c>
      <c r="AA98" s="44" t="s">
        <v>197</v>
      </c>
      <c r="AB98" s="51" t="s">
        <v>565</v>
      </c>
      <c r="AC98" s="19" t="s">
        <v>567</v>
      </c>
      <c r="AD98" s="51" t="s">
        <v>568</v>
      </c>
      <c r="AE98" s="19" t="s">
        <v>569</v>
      </c>
    </row>
    <row r="99" spans="1:31" ht="6.75" customHeight="1" x14ac:dyDescent="0.4">
      <c r="A99" s="16">
        <v>99</v>
      </c>
      <c r="B99" s="17" t="s">
        <v>477</v>
      </c>
      <c r="C99" s="18" t="s">
        <v>681</v>
      </c>
      <c r="D99" s="37" t="s">
        <v>577</v>
      </c>
      <c r="E99" s="38" t="s">
        <v>562</v>
      </c>
      <c r="F99" s="45" t="s">
        <v>9</v>
      </c>
      <c r="G99" s="46" t="s">
        <v>9</v>
      </c>
      <c r="H99" s="45" t="s">
        <v>9</v>
      </c>
      <c r="I99" s="46" t="s">
        <v>9</v>
      </c>
      <c r="J99" s="39" t="s">
        <v>87</v>
      </c>
      <c r="K99" s="41" t="s">
        <v>350</v>
      </c>
      <c r="L99" s="39" t="s">
        <v>89</v>
      </c>
      <c r="M99" s="41">
        <v>347</v>
      </c>
      <c r="N99" s="39" t="s">
        <v>90</v>
      </c>
      <c r="O99" s="41">
        <v>203</v>
      </c>
      <c r="P99" s="39" t="s">
        <v>194</v>
      </c>
      <c r="Q99" s="41" t="s">
        <v>266</v>
      </c>
      <c r="R99" s="39" t="s">
        <v>195</v>
      </c>
      <c r="S99" s="41" t="s">
        <v>140</v>
      </c>
      <c r="T99" s="39" t="s">
        <v>198</v>
      </c>
      <c r="U99" s="41" t="s">
        <v>267</v>
      </c>
      <c r="V99" s="39" t="s">
        <v>196</v>
      </c>
      <c r="W99" s="41">
        <v>64</v>
      </c>
      <c r="X99" s="39" t="s">
        <v>16</v>
      </c>
      <c r="Y99" s="19" t="s">
        <v>560</v>
      </c>
      <c r="Z99" s="39" t="s">
        <v>86</v>
      </c>
      <c r="AA99" s="44" t="s">
        <v>197</v>
      </c>
      <c r="AB99" s="51" t="s">
        <v>565</v>
      </c>
      <c r="AC99" s="19" t="s">
        <v>567</v>
      </c>
      <c r="AD99" s="51" t="s">
        <v>568</v>
      </c>
      <c r="AE99" s="19" t="s">
        <v>569</v>
      </c>
    </row>
    <row r="100" spans="1:31" ht="6.75" customHeight="1" x14ac:dyDescent="0.4">
      <c r="A100" s="16">
        <v>100</v>
      </c>
      <c r="B100" s="17" t="s">
        <v>478</v>
      </c>
      <c r="C100" s="18" t="s">
        <v>681</v>
      </c>
      <c r="D100" s="37" t="s">
        <v>577</v>
      </c>
      <c r="E100" s="38" t="s">
        <v>562</v>
      </c>
      <c r="F100" s="45" t="s">
        <v>9</v>
      </c>
      <c r="G100" s="46" t="s">
        <v>9</v>
      </c>
      <c r="H100" s="45" t="s">
        <v>9</v>
      </c>
      <c r="I100" s="46" t="s">
        <v>9</v>
      </c>
      <c r="J100" s="39" t="s">
        <v>87</v>
      </c>
      <c r="K100" s="41" t="s">
        <v>351</v>
      </c>
      <c r="L100" s="39" t="s">
        <v>89</v>
      </c>
      <c r="M100" s="41">
        <v>350</v>
      </c>
      <c r="N100" s="39" t="s">
        <v>90</v>
      </c>
      <c r="O100" s="41">
        <v>204</v>
      </c>
      <c r="P100" s="39" t="s">
        <v>194</v>
      </c>
      <c r="Q100" s="41" t="s">
        <v>237</v>
      </c>
      <c r="R100" s="39" t="s">
        <v>195</v>
      </c>
      <c r="S100" s="41" t="s">
        <v>240</v>
      </c>
      <c r="T100" s="39" t="s">
        <v>198</v>
      </c>
      <c r="U100" s="41" t="s">
        <v>240</v>
      </c>
      <c r="V100" s="39" t="s">
        <v>196</v>
      </c>
      <c r="W100" s="41">
        <v>72</v>
      </c>
      <c r="X100" s="39" t="s">
        <v>16</v>
      </c>
      <c r="Y100" s="19" t="s">
        <v>560</v>
      </c>
      <c r="Z100" s="39" t="s">
        <v>86</v>
      </c>
      <c r="AA100" s="44" t="s">
        <v>197</v>
      </c>
      <c r="AB100" s="51" t="s">
        <v>565</v>
      </c>
      <c r="AC100" s="19" t="s">
        <v>567</v>
      </c>
      <c r="AD100" s="51" t="s">
        <v>568</v>
      </c>
      <c r="AE100" s="19" t="s">
        <v>569</v>
      </c>
    </row>
    <row r="101" spans="1:31" ht="6.75" customHeight="1" x14ac:dyDescent="0.4">
      <c r="A101" s="16">
        <v>101</v>
      </c>
      <c r="B101" s="17" t="s">
        <v>479</v>
      </c>
      <c r="C101" s="18" t="s">
        <v>681</v>
      </c>
      <c r="D101" s="37" t="s">
        <v>577</v>
      </c>
      <c r="E101" s="38" t="s">
        <v>562</v>
      </c>
      <c r="F101" s="45" t="s">
        <v>9</v>
      </c>
      <c r="G101" s="46" t="s">
        <v>9</v>
      </c>
      <c r="H101" s="45" t="s">
        <v>9</v>
      </c>
      <c r="I101" s="46" t="s">
        <v>9</v>
      </c>
      <c r="J101" s="39" t="s">
        <v>87</v>
      </c>
      <c r="K101" s="41" t="s">
        <v>352</v>
      </c>
      <c r="L101" s="39" t="s">
        <v>89</v>
      </c>
      <c r="M101" s="41">
        <v>354</v>
      </c>
      <c r="N101" s="39" t="s">
        <v>90</v>
      </c>
      <c r="O101" s="41">
        <v>205</v>
      </c>
      <c r="P101" s="39" t="s">
        <v>194</v>
      </c>
      <c r="Q101" s="41" t="s">
        <v>131</v>
      </c>
      <c r="R101" s="39" t="s">
        <v>195</v>
      </c>
      <c r="S101" s="41" t="s">
        <v>268</v>
      </c>
      <c r="T101" s="39" t="s">
        <v>198</v>
      </c>
      <c r="U101" s="41">
        <v>15</v>
      </c>
      <c r="V101" s="39" t="s">
        <v>196</v>
      </c>
      <c r="W101" s="41">
        <v>79</v>
      </c>
      <c r="X101" s="39" t="s">
        <v>16</v>
      </c>
      <c r="Y101" s="19" t="s">
        <v>560</v>
      </c>
      <c r="Z101" s="39" t="s">
        <v>86</v>
      </c>
      <c r="AA101" s="44" t="s">
        <v>197</v>
      </c>
      <c r="AB101" s="51" t="s">
        <v>565</v>
      </c>
      <c r="AC101" s="19" t="s">
        <v>567</v>
      </c>
      <c r="AD101" s="51" t="s">
        <v>568</v>
      </c>
      <c r="AE101" s="19" t="s">
        <v>569</v>
      </c>
    </row>
    <row r="102" spans="1:31" ht="6.75" customHeight="1" x14ac:dyDescent="0.4">
      <c r="A102" s="16">
        <v>102</v>
      </c>
      <c r="B102" s="17" t="s">
        <v>480</v>
      </c>
      <c r="C102" s="18" t="s">
        <v>681</v>
      </c>
      <c r="D102" s="37" t="s">
        <v>577</v>
      </c>
      <c r="E102" s="38" t="s">
        <v>562</v>
      </c>
      <c r="F102" s="45" t="s">
        <v>9</v>
      </c>
      <c r="G102" s="46" t="s">
        <v>9</v>
      </c>
      <c r="H102" s="45" t="s">
        <v>9</v>
      </c>
      <c r="I102" s="46" t="s">
        <v>9</v>
      </c>
      <c r="J102" s="39" t="s">
        <v>87</v>
      </c>
      <c r="K102" s="41" t="s">
        <v>353</v>
      </c>
      <c r="L102" s="39" t="s">
        <v>89</v>
      </c>
      <c r="M102" s="41">
        <v>353</v>
      </c>
      <c r="N102" s="39" t="s">
        <v>90</v>
      </c>
      <c r="O102" s="41">
        <v>254</v>
      </c>
      <c r="P102" s="39" t="s">
        <v>194</v>
      </c>
      <c r="Q102" s="41" t="s">
        <v>269</v>
      </c>
      <c r="R102" s="39" t="s">
        <v>195</v>
      </c>
      <c r="S102" s="41" t="s">
        <v>156</v>
      </c>
      <c r="T102" s="39" t="s">
        <v>198</v>
      </c>
      <c r="U102" s="41" t="s">
        <v>240</v>
      </c>
      <c r="V102" s="39" t="s">
        <v>196</v>
      </c>
      <c r="W102" s="41">
        <v>91</v>
      </c>
      <c r="X102" s="39" t="s">
        <v>16</v>
      </c>
      <c r="Y102" s="19" t="s">
        <v>560</v>
      </c>
      <c r="Z102" s="39" t="s">
        <v>86</v>
      </c>
      <c r="AA102" s="44" t="s">
        <v>197</v>
      </c>
      <c r="AB102" s="51" t="s">
        <v>565</v>
      </c>
      <c r="AC102" s="19" t="s">
        <v>567</v>
      </c>
      <c r="AD102" s="51" t="s">
        <v>568</v>
      </c>
      <c r="AE102" s="19" t="s">
        <v>569</v>
      </c>
    </row>
    <row r="103" spans="1:31" ht="6.75" customHeight="1" x14ac:dyDescent="0.4">
      <c r="A103" s="16">
        <v>103</v>
      </c>
      <c r="B103" s="17" t="s">
        <v>481</v>
      </c>
      <c r="C103" s="18" t="s">
        <v>681</v>
      </c>
      <c r="D103" s="37" t="s">
        <v>577</v>
      </c>
      <c r="E103" s="38" t="s">
        <v>562</v>
      </c>
      <c r="F103" s="45" t="s">
        <v>9</v>
      </c>
      <c r="G103" s="46" t="s">
        <v>9</v>
      </c>
      <c r="H103" s="45" t="s">
        <v>9</v>
      </c>
      <c r="I103" s="46" t="s">
        <v>9</v>
      </c>
      <c r="J103" s="39" t="s">
        <v>87</v>
      </c>
      <c r="K103" s="41" t="s">
        <v>354</v>
      </c>
      <c r="L103" s="39" t="s">
        <v>89</v>
      </c>
      <c r="M103" s="41">
        <v>399</v>
      </c>
      <c r="N103" s="39" t="s">
        <v>90</v>
      </c>
      <c r="O103" s="41">
        <v>140</v>
      </c>
      <c r="P103" s="39" t="s">
        <v>194</v>
      </c>
      <c r="Q103" s="41" t="s">
        <v>201</v>
      </c>
      <c r="R103" s="39" t="s">
        <v>195</v>
      </c>
      <c r="S103" s="41" t="s">
        <v>270</v>
      </c>
      <c r="T103" s="39" t="s">
        <v>198</v>
      </c>
      <c r="U103" s="41" t="s">
        <v>271</v>
      </c>
      <c r="V103" s="39" t="s">
        <v>196</v>
      </c>
      <c r="W103" s="41">
        <v>38</v>
      </c>
      <c r="X103" s="39" t="s">
        <v>16</v>
      </c>
      <c r="Y103" s="19" t="s">
        <v>560</v>
      </c>
      <c r="Z103" s="39" t="s">
        <v>86</v>
      </c>
      <c r="AA103" s="44" t="s">
        <v>197</v>
      </c>
      <c r="AB103" s="51" t="s">
        <v>565</v>
      </c>
      <c r="AC103" s="19" t="s">
        <v>567</v>
      </c>
      <c r="AD103" s="51" t="s">
        <v>568</v>
      </c>
      <c r="AE103" s="19" t="s">
        <v>569</v>
      </c>
    </row>
    <row r="104" spans="1:31" ht="6.75" customHeight="1" x14ac:dyDescent="0.4">
      <c r="A104" s="16">
        <v>104</v>
      </c>
      <c r="B104" s="17" t="s">
        <v>482</v>
      </c>
      <c r="C104" s="18" t="s">
        <v>681</v>
      </c>
      <c r="D104" s="37" t="s">
        <v>577</v>
      </c>
      <c r="E104" s="38" t="s">
        <v>562</v>
      </c>
      <c r="F104" s="45" t="s">
        <v>9</v>
      </c>
      <c r="G104" s="46" t="s">
        <v>9</v>
      </c>
      <c r="H104" s="45" t="s">
        <v>9</v>
      </c>
      <c r="I104" s="46" t="s">
        <v>9</v>
      </c>
      <c r="J104" s="39" t="s">
        <v>87</v>
      </c>
      <c r="K104" s="41" t="s">
        <v>355</v>
      </c>
      <c r="L104" s="39" t="s">
        <v>89</v>
      </c>
      <c r="M104" s="41">
        <v>403</v>
      </c>
      <c r="N104" s="39" t="s">
        <v>90</v>
      </c>
      <c r="O104" s="41">
        <v>140</v>
      </c>
      <c r="P104" s="39" t="s">
        <v>194</v>
      </c>
      <c r="Q104" s="41" t="s">
        <v>272</v>
      </c>
      <c r="R104" s="39" t="s">
        <v>195</v>
      </c>
      <c r="S104" s="41" t="s">
        <v>236</v>
      </c>
      <c r="T104" s="39" t="s">
        <v>198</v>
      </c>
      <c r="U104" s="41" t="s">
        <v>105</v>
      </c>
      <c r="V104" s="39" t="s">
        <v>196</v>
      </c>
      <c r="W104" s="41">
        <v>46</v>
      </c>
      <c r="X104" s="39" t="s">
        <v>16</v>
      </c>
      <c r="Y104" s="19" t="s">
        <v>560</v>
      </c>
      <c r="Z104" s="39" t="s">
        <v>86</v>
      </c>
      <c r="AA104" s="44" t="s">
        <v>197</v>
      </c>
      <c r="AB104" s="51" t="s">
        <v>565</v>
      </c>
      <c r="AC104" s="19" t="s">
        <v>567</v>
      </c>
      <c r="AD104" s="51" t="s">
        <v>568</v>
      </c>
      <c r="AE104" s="19" t="s">
        <v>569</v>
      </c>
    </row>
    <row r="105" spans="1:31" ht="6.75" customHeight="1" x14ac:dyDescent="0.4">
      <c r="A105" s="16">
        <v>105</v>
      </c>
      <c r="B105" s="17" t="s">
        <v>483</v>
      </c>
      <c r="C105" s="18" t="s">
        <v>681</v>
      </c>
      <c r="D105" s="37" t="s">
        <v>577</v>
      </c>
      <c r="E105" s="38" t="s">
        <v>562</v>
      </c>
      <c r="F105" s="45" t="s">
        <v>9</v>
      </c>
      <c r="G105" s="46" t="s">
        <v>9</v>
      </c>
      <c r="H105" s="45" t="s">
        <v>9</v>
      </c>
      <c r="I105" s="46" t="s">
        <v>9</v>
      </c>
      <c r="J105" s="39" t="s">
        <v>87</v>
      </c>
      <c r="K105" s="41" t="s">
        <v>356</v>
      </c>
      <c r="L105" s="39" t="s">
        <v>89</v>
      </c>
      <c r="M105" s="41">
        <v>403</v>
      </c>
      <c r="N105" s="39" t="s">
        <v>90</v>
      </c>
      <c r="O105" s="41">
        <v>177</v>
      </c>
      <c r="P105" s="39" t="s">
        <v>194</v>
      </c>
      <c r="Q105" s="41" t="s">
        <v>273</v>
      </c>
      <c r="R105" s="39" t="s">
        <v>195</v>
      </c>
      <c r="S105" s="41" t="s">
        <v>149</v>
      </c>
      <c r="T105" s="39" t="s">
        <v>198</v>
      </c>
      <c r="U105" s="41" t="s">
        <v>105</v>
      </c>
      <c r="V105" s="39" t="s">
        <v>196</v>
      </c>
      <c r="W105" s="41">
        <v>53</v>
      </c>
      <c r="X105" s="39" t="s">
        <v>16</v>
      </c>
      <c r="Y105" s="19" t="s">
        <v>560</v>
      </c>
      <c r="Z105" s="39" t="s">
        <v>86</v>
      </c>
      <c r="AA105" s="44" t="s">
        <v>197</v>
      </c>
      <c r="AB105" s="51" t="s">
        <v>565</v>
      </c>
      <c r="AC105" s="19" t="s">
        <v>567</v>
      </c>
      <c r="AD105" s="51" t="s">
        <v>568</v>
      </c>
      <c r="AE105" s="19" t="s">
        <v>569</v>
      </c>
    </row>
    <row r="106" spans="1:31" ht="6.75" customHeight="1" x14ac:dyDescent="0.4">
      <c r="A106" s="16">
        <v>106</v>
      </c>
      <c r="B106" s="17" t="s">
        <v>484</v>
      </c>
      <c r="C106" s="18" t="s">
        <v>681</v>
      </c>
      <c r="D106" s="37" t="s">
        <v>577</v>
      </c>
      <c r="E106" s="38" t="s">
        <v>562</v>
      </c>
      <c r="F106" s="45" t="s">
        <v>9</v>
      </c>
      <c r="G106" s="46" t="s">
        <v>9</v>
      </c>
      <c r="H106" s="45" t="s">
        <v>9</v>
      </c>
      <c r="I106" s="46" t="s">
        <v>9</v>
      </c>
      <c r="J106" s="39" t="s">
        <v>87</v>
      </c>
      <c r="K106" s="41" t="s">
        <v>357</v>
      </c>
      <c r="L106" s="39" t="s">
        <v>89</v>
      </c>
      <c r="M106" s="41">
        <v>407</v>
      </c>
      <c r="N106" s="39" t="s">
        <v>90</v>
      </c>
      <c r="O106" s="41">
        <v>178</v>
      </c>
      <c r="P106" s="39" t="s">
        <v>194</v>
      </c>
      <c r="Q106" s="41" t="s">
        <v>266</v>
      </c>
      <c r="R106" s="39" t="s">
        <v>195</v>
      </c>
      <c r="S106" s="41" t="s">
        <v>238</v>
      </c>
      <c r="T106" s="39" t="s">
        <v>198</v>
      </c>
      <c r="U106" s="41" t="s">
        <v>105</v>
      </c>
      <c r="V106" s="39" t="s">
        <v>196</v>
      </c>
      <c r="W106" s="41">
        <v>60</v>
      </c>
      <c r="X106" s="39" t="s">
        <v>16</v>
      </c>
      <c r="Y106" s="19" t="s">
        <v>560</v>
      </c>
      <c r="Z106" s="39" t="s">
        <v>86</v>
      </c>
      <c r="AA106" s="44" t="s">
        <v>197</v>
      </c>
      <c r="AB106" s="51" t="s">
        <v>565</v>
      </c>
      <c r="AC106" s="19" t="s">
        <v>567</v>
      </c>
      <c r="AD106" s="51" t="s">
        <v>568</v>
      </c>
      <c r="AE106" s="19" t="s">
        <v>569</v>
      </c>
    </row>
    <row r="107" spans="1:31" ht="6.75" customHeight="1" x14ac:dyDescent="0.4">
      <c r="A107" s="16">
        <v>107</v>
      </c>
      <c r="B107" s="17" t="s">
        <v>485</v>
      </c>
      <c r="C107" s="18" t="s">
        <v>681</v>
      </c>
      <c r="D107" s="37" t="s">
        <v>577</v>
      </c>
      <c r="E107" s="38" t="s">
        <v>562</v>
      </c>
      <c r="F107" s="45" t="s">
        <v>9</v>
      </c>
      <c r="G107" s="46" t="s">
        <v>9</v>
      </c>
      <c r="H107" s="45" t="s">
        <v>9</v>
      </c>
      <c r="I107" s="46" t="s">
        <v>9</v>
      </c>
      <c r="J107" s="39" t="s">
        <v>87</v>
      </c>
      <c r="K107" s="41" t="s">
        <v>358</v>
      </c>
      <c r="L107" s="39" t="s">
        <v>89</v>
      </c>
      <c r="M107" s="41">
        <v>410</v>
      </c>
      <c r="N107" s="39" t="s">
        <v>90</v>
      </c>
      <c r="O107" s="41">
        <v>179</v>
      </c>
      <c r="P107" s="39" t="s">
        <v>194</v>
      </c>
      <c r="Q107" s="41" t="s">
        <v>270</v>
      </c>
      <c r="R107" s="39" t="s">
        <v>195</v>
      </c>
      <c r="S107" s="41" t="s">
        <v>134</v>
      </c>
      <c r="T107" s="39" t="s">
        <v>198</v>
      </c>
      <c r="U107" s="41" t="s">
        <v>105</v>
      </c>
      <c r="V107" s="39" t="s">
        <v>196</v>
      </c>
      <c r="W107" s="41">
        <v>67</v>
      </c>
      <c r="X107" s="39" t="s">
        <v>16</v>
      </c>
      <c r="Y107" s="19" t="s">
        <v>560</v>
      </c>
      <c r="Z107" s="39" t="s">
        <v>86</v>
      </c>
      <c r="AA107" s="44" t="s">
        <v>197</v>
      </c>
      <c r="AB107" s="51" t="s">
        <v>565</v>
      </c>
      <c r="AC107" s="19" t="s">
        <v>567</v>
      </c>
      <c r="AD107" s="51" t="s">
        <v>568</v>
      </c>
      <c r="AE107" s="19" t="s">
        <v>569</v>
      </c>
    </row>
    <row r="108" spans="1:31" ht="6.75" customHeight="1" x14ac:dyDescent="0.4">
      <c r="A108" s="16">
        <v>108</v>
      </c>
      <c r="B108" s="17" t="s">
        <v>486</v>
      </c>
      <c r="C108" s="18" t="s">
        <v>681</v>
      </c>
      <c r="D108" s="37" t="s">
        <v>577</v>
      </c>
      <c r="E108" s="38" t="s">
        <v>562</v>
      </c>
      <c r="F108" s="45" t="s">
        <v>9</v>
      </c>
      <c r="G108" s="46" t="s">
        <v>9</v>
      </c>
      <c r="H108" s="45" t="s">
        <v>9</v>
      </c>
      <c r="I108" s="46" t="s">
        <v>9</v>
      </c>
      <c r="J108" s="39" t="s">
        <v>87</v>
      </c>
      <c r="K108" s="41" t="s">
        <v>359</v>
      </c>
      <c r="L108" s="39" t="s">
        <v>89</v>
      </c>
      <c r="M108" s="41">
        <v>413</v>
      </c>
      <c r="N108" s="39" t="s">
        <v>90</v>
      </c>
      <c r="O108" s="41">
        <v>180</v>
      </c>
      <c r="P108" s="39" t="s">
        <v>194</v>
      </c>
      <c r="Q108" s="41" t="s">
        <v>254</v>
      </c>
      <c r="R108" s="39" t="s">
        <v>195</v>
      </c>
      <c r="S108" s="41">
        <v>16</v>
      </c>
      <c r="T108" s="39" t="s">
        <v>198</v>
      </c>
      <c r="U108" s="41" t="s">
        <v>105</v>
      </c>
      <c r="V108" s="39" t="s">
        <v>196</v>
      </c>
      <c r="W108" s="41">
        <v>75</v>
      </c>
      <c r="X108" s="39" t="s">
        <v>16</v>
      </c>
      <c r="Y108" s="19" t="s">
        <v>560</v>
      </c>
      <c r="Z108" s="39" t="s">
        <v>86</v>
      </c>
      <c r="AA108" s="44" t="s">
        <v>197</v>
      </c>
      <c r="AB108" s="51" t="s">
        <v>565</v>
      </c>
      <c r="AC108" s="19" t="s">
        <v>567</v>
      </c>
      <c r="AD108" s="51" t="s">
        <v>568</v>
      </c>
      <c r="AE108" s="19" t="s">
        <v>569</v>
      </c>
    </row>
    <row r="109" spans="1:31" ht="6.75" customHeight="1" x14ac:dyDescent="0.4">
      <c r="A109" s="16">
        <v>109</v>
      </c>
      <c r="B109" s="17" t="s">
        <v>487</v>
      </c>
      <c r="C109" s="18" t="s">
        <v>681</v>
      </c>
      <c r="D109" s="37" t="s">
        <v>577</v>
      </c>
      <c r="E109" s="38" t="s">
        <v>562</v>
      </c>
      <c r="F109" s="45" t="s">
        <v>9</v>
      </c>
      <c r="G109" s="46" t="s">
        <v>9</v>
      </c>
      <c r="H109" s="45" t="s">
        <v>9</v>
      </c>
      <c r="I109" s="46" t="s">
        <v>9</v>
      </c>
      <c r="J109" s="39" t="s">
        <v>87</v>
      </c>
      <c r="K109" s="41" t="s">
        <v>360</v>
      </c>
      <c r="L109" s="39" t="s">
        <v>89</v>
      </c>
      <c r="M109" s="41">
        <v>417</v>
      </c>
      <c r="N109" s="39" t="s">
        <v>90</v>
      </c>
      <c r="O109" s="41">
        <v>181</v>
      </c>
      <c r="P109" s="39" t="s">
        <v>194</v>
      </c>
      <c r="Q109" s="41" t="s">
        <v>149</v>
      </c>
      <c r="R109" s="39" t="s">
        <v>195</v>
      </c>
      <c r="S109" s="41" t="s">
        <v>274</v>
      </c>
      <c r="T109" s="39" t="s">
        <v>198</v>
      </c>
      <c r="U109" s="41" t="s">
        <v>105</v>
      </c>
      <c r="V109" s="39" t="s">
        <v>196</v>
      </c>
      <c r="W109" s="41">
        <v>85</v>
      </c>
      <c r="X109" s="39" t="s">
        <v>16</v>
      </c>
      <c r="Y109" s="19" t="s">
        <v>560</v>
      </c>
      <c r="Z109" s="39" t="s">
        <v>86</v>
      </c>
      <c r="AA109" s="44" t="s">
        <v>197</v>
      </c>
      <c r="AB109" s="51" t="s">
        <v>565</v>
      </c>
      <c r="AC109" s="19" t="s">
        <v>567</v>
      </c>
      <c r="AD109" s="51" t="s">
        <v>568</v>
      </c>
      <c r="AE109" s="19" t="s">
        <v>569</v>
      </c>
    </row>
    <row r="110" spans="1:31" ht="6.75" customHeight="1" x14ac:dyDescent="0.4">
      <c r="A110" s="16">
        <v>110</v>
      </c>
      <c r="B110" s="17" t="s">
        <v>488</v>
      </c>
      <c r="C110" s="18" t="s">
        <v>681</v>
      </c>
      <c r="D110" s="37" t="s">
        <v>577</v>
      </c>
      <c r="E110" s="38" t="s">
        <v>562</v>
      </c>
      <c r="F110" s="45" t="s">
        <v>9</v>
      </c>
      <c r="G110" s="46" t="s">
        <v>9</v>
      </c>
      <c r="H110" s="45" t="s">
        <v>9</v>
      </c>
      <c r="I110" s="46" t="s">
        <v>9</v>
      </c>
      <c r="J110" s="39" t="s">
        <v>87</v>
      </c>
      <c r="K110" s="41" t="s">
        <v>361</v>
      </c>
      <c r="L110" s="39" t="s">
        <v>89</v>
      </c>
      <c r="M110" s="41">
        <v>469</v>
      </c>
      <c r="N110" s="39" t="s">
        <v>90</v>
      </c>
      <c r="O110" s="41">
        <v>194</v>
      </c>
      <c r="P110" s="39" t="s">
        <v>194</v>
      </c>
      <c r="Q110" s="41" t="s">
        <v>115</v>
      </c>
      <c r="R110" s="39" t="s">
        <v>195</v>
      </c>
      <c r="S110" s="41" t="s">
        <v>124</v>
      </c>
      <c r="T110" s="39" t="s">
        <v>198</v>
      </c>
      <c r="U110" s="41" t="s">
        <v>213</v>
      </c>
      <c r="V110" s="39" t="s">
        <v>196</v>
      </c>
      <c r="W110" s="41">
        <v>106</v>
      </c>
      <c r="X110" s="39" t="s">
        <v>16</v>
      </c>
      <c r="Y110" s="19" t="s">
        <v>560</v>
      </c>
      <c r="Z110" s="39" t="s">
        <v>86</v>
      </c>
      <c r="AA110" s="44" t="s">
        <v>197</v>
      </c>
      <c r="AB110" s="51" t="s">
        <v>565</v>
      </c>
      <c r="AC110" s="19" t="s">
        <v>567</v>
      </c>
      <c r="AD110" s="51" t="s">
        <v>568</v>
      </c>
      <c r="AE110" s="19" t="s">
        <v>569</v>
      </c>
    </row>
    <row r="111" spans="1:31" ht="6.75" customHeight="1" x14ac:dyDescent="0.4">
      <c r="A111" s="16">
        <v>111</v>
      </c>
      <c r="B111" s="17" t="s">
        <v>489</v>
      </c>
      <c r="C111" s="18" t="s">
        <v>681</v>
      </c>
      <c r="D111" s="37" t="s">
        <v>577</v>
      </c>
      <c r="E111" s="38" t="s">
        <v>562</v>
      </c>
      <c r="F111" s="45" t="s">
        <v>9</v>
      </c>
      <c r="G111" s="46" t="s">
        <v>9</v>
      </c>
      <c r="H111" s="45" t="s">
        <v>9</v>
      </c>
      <c r="I111" s="46" t="s">
        <v>9</v>
      </c>
      <c r="J111" s="39" t="s">
        <v>87</v>
      </c>
      <c r="K111" s="41" t="s">
        <v>362</v>
      </c>
      <c r="L111" s="39" t="s">
        <v>89</v>
      </c>
      <c r="M111" s="41">
        <v>450</v>
      </c>
      <c r="N111" s="39" t="s">
        <v>90</v>
      </c>
      <c r="O111" s="41">
        <v>152</v>
      </c>
      <c r="P111" s="39" t="s">
        <v>194</v>
      </c>
      <c r="Q111" s="41" t="s">
        <v>217</v>
      </c>
      <c r="R111" s="39" t="s">
        <v>195</v>
      </c>
      <c r="S111" s="41" t="s">
        <v>253</v>
      </c>
      <c r="T111" s="39" t="s">
        <v>198</v>
      </c>
      <c r="U111" s="41" t="s">
        <v>105</v>
      </c>
      <c r="V111" s="39" t="s">
        <v>196</v>
      </c>
      <c r="W111" s="41">
        <v>52</v>
      </c>
      <c r="X111" s="39" t="s">
        <v>16</v>
      </c>
      <c r="Y111" s="19" t="s">
        <v>560</v>
      </c>
      <c r="Z111" s="39" t="s">
        <v>86</v>
      </c>
      <c r="AA111" s="44" t="s">
        <v>197</v>
      </c>
      <c r="AB111" s="51" t="s">
        <v>565</v>
      </c>
      <c r="AC111" s="19" t="s">
        <v>567</v>
      </c>
      <c r="AD111" s="51" t="s">
        <v>568</v>
      </c>
      <c r="AE111" s="19" t="s">
        <v>569</v>
      </c>
    </row>
    <row r="112" spans="1:31" ht="6.75" customHeight="1" x14ac:dyDescent="0.4">
      <c r="A112" s="16">
        <v>112</v>
      </c>
      <c r="B112" s="17" t="s">
        <v>490</v>
      </c>
      <c r="C112" s="18" t="s">
        <v>681</v>
      </c>
      <c r="D112" s="37" t="s">
        <v>577</v>
      </c>
      <c r="E112" s="38" t="s">
        <v>562</v>
      </c>
      <c r="F112" s="45" t="s">
        <v>9</v>
      </c>
      <c r="G112" s="46" t="s">
        <v>9</v>
      </c>
      <c r="H112" s="45" t="s">
        <v>9</v>
      </c>
      <c r="I112" s="46" t="s">
        <v>9</v>
      </c>
      <c r="J112" s="39" t="s">
        <v>87</v>
      </c>
      <c r="K112" s="41" t="s">
        <v>363</v>
      </c>
      <c r="L112" s="39" t="s">
        <v>89</v>
      </c>
      <c r="M112" s="41">
        <v>455</v>
      </c>
      <c r="N112" s="39" t="s">
        <v>90</v>
      </c>
      <c r="O112" s="41">
        <v>153</v>
      </c>
      <c r="P112" s="39" t="s">
        <v>194</v>
      </c>
      <c r="Q112" s="41">
        <v>8</v>
      </c>
      <c r="R112" s="39" t="s">
        <v>195</v>
      </c>
      <c r="S112" s="41" t="s">
        <v>275</v>
      </c>
      <c r="T112" s="39" t="s">
        <v>198</v>
      </c>
      <c r="U112" s="41" t="s">
        <v>105</v>
      </c>
      <c r="V112" s="39" t="s">
        <v>196</v>
      </c>
      <c r="W112" s="41">
        <v>60</v>
      </c>
      <c r="X112" s="39" t="s">
        <v>16</v>
      </c>
      <c r="Y112" s="19" t="s">
        <v>560</v>
      </c>
      <c r="Z112" s="39" t="s">
        <v>86</v>
      </c>
      <c r="AA112" s="44" t="s">
        <v>197</v>
      </c>
      <c r="AB112" s="51" t="s">
        <v>565</v>
      </c>
      <c r="AC112" s="19" t="s">
        <v>567</v>
      </c>
      <c r="AD112" s="51" t="s">
        <v>568</v>
      </c>
      <c r="AE112" s="19" t="s">
        <v>569</v>
      </c>
    </row>
    <row r="113" spans="1:31" ht="6.75" customHeight="1" x14ac:dyDescent="0.4">
      <c r="A113" s="16">
        <v>113</v>
      </c>
      <c r="B113" s="17" t="s">
        <v>491</v>
      </c>
      <c r="C113" s="18" t="s">
        <v>681</v>
      </c>
      <c r="D113" s="37" t="s">
        <v>577</v>
      </c>
      <c r="E113" s="38" t="s">
        <v>562</v>
      </c>
      <c r="F113" s="45" t="s">
        <v>9</v>
      </c>
      <c r="G113" s="46" t="s">
        <v>9</v>
      </c>
      <c r="H113" s="45" t="s">
        <v>9</v>
      </c>
      <c r="I113" s="46" t="s">
        <v>9</v>
      </c>
      <c r="J113" s="39" t="s">
        <v>87</v>
      </c>
      <c r="K113" s="41" t="s">
        <v>364</v>
      </c>
      <c r="L113" s="39" t="s">
        <v>89</v>
      </c>
      <c r="M113" s="41">
        <v>459</v>
      </c>
      <c r="N113" s="39" t="s">
        <v>90</v>
      </c>
      <c r="O113" s="41">
        <v>154</v>
      </c>
      <c r="P113" s="39" t="s">
        <v>194</v>
      </c>
      <c r="Q113" s="41" t="s">
        <v>222</v>
      </c>
      <c r="R113" s="39" t="s">
        <v>195</v>
      </c>
      <c r="S113" s="41" t="s">
        <v>147</v>
      </c>
      <c r="T113" s="39" t="s">
        <v>198</v>
      </c>
      <c r="U113" s="41" t="s">
        <v>206</v>
      </c>
      <c r="V113" s="39" t="s">
        <v>196</v>
      </c>
      <c r="W113" s="41">
        <v>68</v>
      </c>
      <c r="X113" s="39" t="s">
        <v>16</v>
      </c>
      <c r="Y113" s="19" t="s">
        <v>560</v>
      </c>
      <c r="Z113" s="39" t="s">
        <v>86</v>
      </c>
      <c r="AA113" s="44" t="s">
        <v>197</v>
      </c>
      <c r="AB113" s="51" t="s">
        <v>565</v>
      </c>
      <c r="AC113" s="19" t="s">
        <v>567</v>
      </c>
      <c r="AD113" s="51" t="s">
        <v>568</v>
      </c>
      <c r="AE113" s="19" t="s">
        <v>569</v>
      </c>
    </row>
    <row r="114" spans="1:31" ht="6.75" customHeight="1" x14ac:dyDescent="0.4">
      <c r="A114" s="16">
        <v>114</v>
      </c>
      <c r="B114" s="17" t="s">
        <v>492</v>
      </c>
      <c r="C114" s="18" t="s">
        <v>681</v>
      </c>
      <c r="D114" s="37" t="s">
        <v>577</v>
      </c>
      <c r="E114" s="38" t="s">
        <v>562</v>
      </c>
      <c r="F114" s="45" t="s">
        <v>9</v>
      </c>
      <c r="G114" s="46" t="s">
        <v>9</v>
      </c>
      <c r="H114" s="45" t="s">
        <v>9</v>
      </c>
      <c r="I114" s="46" t="s">
        <v>9</v>
      </c>
      <c r="J114" s="39" t="s">
        <v>87</v>
      </c>
      <c r="K114" s="41" t="s">
        <v>365</v>
      </c>
      <c r="L114" s="39" t="s">
        <v>89</v>
      </c>
      <c r="M114" s="41">
        <v>457</v>
      </c>
      <c r="N114" s="39" t="s">
        <v>90</v>
      </c>
      <c r="O114" s="41">
        <v>190</v>
      </c>
      <c r="P114" s="39" t="s">
        <v>194</v>
      </c>
      <c r="Q114" s="41" t="s">
        <v>276</v>
      </c>
      <c r="R114" s="39" t="s">
        <v>195</v>
      </c>
      <c r="S114" s="41" t="s">
        <v>211</v>
      </c>
      <c r="T114" s="39" t="s">
        <v>198</v>
      </c>
      <c r="U114" s="41" t="s">
        <v>105</v>
      </c>
      <c r="V114" s="39" t="s">
        <v>196</v>
      </c>
      <c r="W114" s="41">
        <v>74</v>
      </c>
      <c r="X114" s="39" t="s">
        <v>16</v>
      </c>
      <c r="Y114" s="19" t="s">
        <v>560</v>
      </c>
      <c r="Z114" s="39" t="s">
        <v>86</v>
      </c>
      <c r="AA114" s="44" t="s">
        <v>197</v>
      </c>
      <c r="AB114" s="51" t="s">
        <v>565</v>
      </c>
      <c r="AC114" s="19" t="s">
        <v>567</v>
      </c>
      <c r="AD114" s="51" t="s">
        <v>568</v>
      </c>
      <c r="AE114" s="19" t="s">
        <v>569</v>
      </c>
    </row>
    <row r="115" spans="1:31" ht="6.75" customHeight="1" x14ac:dyDescent="0.4">
      <c r="A115" s="16">
        <v>115</v>
      </c>
      <c r="B115" s="17" t="s">
        <v>493</v>
      </c>
      <c r="C115" s="18" t="s">
        <v>681</v>
      </c>
      <c r="D115" s="37" t="s">
        <v>577</v>
      </c>
      <c r="E115" s="38" t="s">
        <v>562</v>
      </c>
      <c r="F115" s="45" t="s">
        <v>9</v>
      </c>
      <c r="G115" s="46" t="s">
        <v>9</v>
      </c>
      <c r="H115" s="45" t="s">
        <v>9</v>
      </c>
      <c r="I115" s="46" t="s">
        <v>9</v>
      </c>
      <c r="J115" s="39" t="s">
        <v>87</v>
      </c>
      <c r="K115" s="41" t="s">
        <v>366</v>
      </c>
      <c r="L115" s="39" t="s">
        <v>89</v>
      </c>
      <c r="M115" s="41">
        <v>460</v>
      </c>
      <c r="N115" s="39" t="s">
        <v>90</v>
      </c>
      <c r="O115" s="41">
        <v>191</v>
      </c>
      <c r="P115" s="39" t="s">
        <v>194</v>
      </c>
      <c r="Q115" s="41" t="s">
        <v>261</v>
      </c>
      <c r="R115" s="39" t="s">
        <v>195</v>
      </c>
      <c r="S115" s="41">
        <v>16</v>
      </c>
      <c r="T115" s="39" t="s">
        <v>198</v>
      </c>
      <c r="U115" s="41" t="s">
        <v>105</v>
      </c>
      <c r="V115" s="39" t="s">
        <v>196</v>
      </c>
      <c r="W115" s="41">
        <v>82</v>
      </c>
      <c r="X115" s="39" t="s">
        <v>16</v>
      </c>
      <c r="Y115" s="19" t="s">
        <v>560</v>
      </c>
      <c r="Z115" s="39" t="s">
        <v>86</v>
      </c>
      <c r="AA115" s="44" t="s">
        <v>197</v>
      </c>
      <c r="AB115" s="51" t="s">
        <v>565</v>
      </c>
      <c r="AC115" s="19" t="s">
        <v>567</v>
      </c>
      <c r="AD115" s="51" t="s">
        <v>568</v>
      </c>
      <c r="AE115" s="19" t="s">
        <v>569</v>
      </c>
    </row>
    <row r="116" spans="1:31" ht="6.75" customHeight="1" x14ac:dyDescent="0.4">
      <c r="A116" s="16">
        <v>116</v>
      </c>
      <c r="B116" s="17" t="s">
        <v>494</v>
      </c>
      <c r="C116" s="18" t="s">
        <v>681</v>
      </c>
      <c r="D116" s="37" t="s">
        <v>577</v>
      </c>
      <c r="E116" s="38" t="s">
        <v>562</v>
      </c>
      <c r="F116" s="45" t="s">
        <v>9</v>
      </c>
      <c r="G116" s="46" t="s">
        <v>9</v>
      </c>
      <c r="H116" s="45" t="s">
        <v>9</v>
      </c>
      <c r="I116" s="46" t="s">
        <v>9</v>
      </c>
      <c r="J116" s="39" t="s">
        <v>87</v>
      </c>
      <c r="K116" s="41" t="s">
        <v>367</v>
      </c>
      <c r="L116" s="39" t="s">
        <v>89</v>
      </c>
      <c r="M116" s="41">
        <v>463</v>
      </c>
      <c r="N116" s="39" t="s">
        <v>90</v>
      </c>
      <c r="O116" s="41">
        <v>192</v>
      </c>
      <c r="P116" s="39" t="s">
        <v>194</v>
      </c>
      <c r="Q116" s="41" t="s">
        <v>126</v>
      </c>
      <c r="R116" s="39" t="s">
        <v>195</v>
      </c>
      <c r="S116" s="41" t="s">
        <v>277</v>
      </c>
      <c r="T116" s="39" t="s">
        <v>198</v>
      </c>
      <c r="U116" s="41" t="s">
        <v>105</v>
      </c>
      <c r="V116" s="39" t="s">
        <v>196</v>
      </c>
      <c r="W116" s="41">
        <v>89</v>
      </c>
      <c r="X116" s="39" t="s">
        <v>16</v>
      </c>
      <c r="Y116" s="19" t="s">
        <v>560</v>
      </c>
      <c r="Z116" s="39" t="s">
        <v>86</v>
      </c>
      <c r="AA116" s="44" t="s">
        <v>197</v>
      </c>
      <c r="AB116" s="51" t="s">
        <v>565</v>
      </c>
      <c r="AC116" s="19" t="s">
        <v>567</v>
      </c>
      <c r="AD116" s="51" t="s">
        <v>568</v>
      </c>
      <c r="AE116" s="19" t="s">
        <v>569</v>
      </c>
    </row>
    <row r="117" spans="1:31" ht="6.75" customHeight="1" x14ac:dyDescent="0.4">
      <c r="A117" s="16">
        <v>117</v>
      </c>
      <c r="B117" s="17" t="s">
        <v>495</v>
      </c>
      <c r="C117" s="18" t="s">
        <v>681</v>
      </c>
      <c r="D117" s="37" t="s">
        <v>577</v>
      </c>
      <c r="E117" s="38" t="s">
        <v>562</v>
      </c>
      <c r="F117" s="45" t="s">
        <v>9</v>
      </c>
      <c r="G117" s="46" t="s">
        <v>9</v>
      </c>
      <c r="H117" s="45" t="s">
        <v>9</v>
      </c>
      <c r="I117" s="46" t="s">
        <v>9</v>
      </c>
      <c r="J117" s="39" t="s">
        <v>87</v>
      </c>
      <c r="K117" s="41" t="s">
        <v>368</v>
      </c>
      <c r="L117" s="39" t="s">
        <v>89</v>
      </c>
      <c r="M117" s="41">
        <v>466</v>
      </c>
      <c r="N117" s="39" t="s">
        <v>90</v>
      </c>
      <c r="O117" s="41">
        <v>193</v>
      </c>
      <c r="P117" s="39" t="s">
        <v>194</v>
      </c>
      <c r="Q117" s="41" t="s">
        <v>160</v>
      </c>
      <c r="R117" s="39" t="s">
        <v>195</v>
      </c>
      <c r="S117" s="41" t="s">
        <v>278</v>
      </c>
      <c r="T117" s="39" t="s">
        <v>198</v>
      </c>
      <c r="U117" s="41" t="s">
        <v>213</v>
      </c>
      <c r="V117" s="39" t="s">
        <v>196</v>
      </c>
      <c r="W117" s="41">
        <v>97</v>
      </c>
      <c r="X117" s="39" t="s">
        <v>16</v>
      </c>
      <c r="Y117" s="19" t="s">
        <v>560</v>
      </c>
      <c r="Z117" s="39" t="s">
        <v>86</v>
      </c>
      <c r="AA117" s="44" t="s">
        <v>197</v>
      </c>
      <c r="AB117" s="51" t="s">
        <v>565</v>
      </c>
      <c r="AC117" s="19" t="s">
        <v>567</v>
      </c>
      <c r="AD117" s="51" t="s">
        <v>568</v>
      </c>
      <c r="AE117" s="19" t="s">
        <v>569</v>
      </c>
    </row>
    <row r="118" spans="1:31" ht="6.75" customHeight="1" x14ac:dyDescent="0.4">
      <c r="A118" s="16">
        <v>118</v>
      </c>
      <c r="B118" s="17" t="s">
        <v>496</v>
      </c>
      <c r="C118" s="18" t="s">
        <v>681</v>
      </c>
      <c r="D118" s="37" t="s">
        <v>577</v>
      </c>
      <c r="E118" s="38" t="s">
        <v>562</v>
      </c>
      <c r="F118" s="45" t="s">
        <v>9</v>
      </c>
      <c r="G118" s="46" t="s">
        <v>9</v>
      </c>
      <c r="H118" s="45" t="s">
        <v>9</v>
      </c>
      <c r="I118" s="46" t="s">
        <v>9</v>
      </c>
      <c r="J118" s="39" t="s">
        <v>87</v>
      </c>
      <c r="K118" s="41" t="s">
        <v>369</v>
      </c>
      <c r="L118" s="39" t="s">
        <v>89</v>
      </c>
      <c r="M118" s="41">
        <v>537</v>
      </c>
      <c r="N118" s="39" t="s">
        <v>90</v>
      </c>
      <c r="O118" s="41">
        <v>210</v>
      </c>
      <c r="P118" s="39" t="s">
        <v>194</v>
      </c>
      <c r="Q118" s="41" t="s">
        <v>149</v>
      </c>
      <c r="R118" s="39" t="s">
        <v>195</v>
      </c>
      <c r="S118" s="41" t="s">
        <v>122</v>
      </c>
      <c r="T118" s="39" t="s">
        <v>198</v>
      </c>
      <c r="U118" s="41" t="s">
        <v>238</v>
      </c>
      <c r="V118" s="39" t="s">
        <v>196</v>
      </c>
      <c r="W118" s="41">
        <v>101</v>
      </c>
      <c r="X118" s="39" t="s">
        <v>16</v>
      </c>
      <c r="Y118" s="19" t="s">
        <v>560</v>
      </c>
      <c r="Z118" s="39" t="s">
        <v>86</v>
      </c>
      <c r="AA118" s="44" t="s">
        <v>197</v>
      </c>
      <c r="AB118" s="51" t="s">
        <v>565</v>
      </c>
      <c r="AC118" s="19" t="s">
        <v>567</v>
      </c>
      <c r="AD118" s="51" t="s">
        <v>568</v>
      </c>
      <c r="AE118" s="19" t="s">
        <v>569</v>
      </c>
    </row>
    <row r="119" spans="1:31" ht="6.75" customHeight="1" x14ac:dyDescent="0.4">
      <c r="A119" s="16">
        <v>119</v>
      </c>
      <c r="B119" s="17" t="s">
        <v>497</v>
      </c>
      <c r="C119" s="18" t="s">
        <v>681</v>
      </c>
      <c r="D119" s="37" t="s">
        <v>577</v>
      </c>
      <c r="E119" s="38" t="s">
        <v>562</v>
      </c>
      <c r="F119" s="45" t="s">
        <v>9</v>
      </c>
      <c r="G119" s="46" t="s">
        <v>9</v>
      </c>
      <c r="H119" s="45" t="s">
        <v>9</v>
      </c>
      <c r="I119" s="46" t="s">
        <v>9</v>
      </c>
      <c r="J119" s="39" t="s">
        <v>87</v>
      </c>
      <c r="K119" s="41" t="s">
        <v>370</v>
      </c>
      <c r="L119" s="39" t="s">
        <v>89</v>
      </c>
      <c r="M119" s="41">
        <v>539</v>
      </c>
      <c r="N119" s="39" t="s">
        <v>90</v>
      </c>
      <c r="O119" s="41">
        <v>211</v>
      </c>
      <c r="P119" s="39" t="s">
        <v>194</v>
      </c>
      <c r="Q119" s="41" t="s">
        <v>101</v>
      </c>
      <c r="R119" s="39" t="s">
        <v>195</v>
      </c>
      <c r="S119" s="41" t="s">
        <v>279</v>
      </c>
      <c r="T119" s="39" t="s">
        <v>198</v>
      </c>
      <c r="U119" s="41" t="s">
        <v>223</v>
      </c>
      <c r="V119" s="39" t="s">
        <v>196</v>
      </c>
      <c r="W119" s="41">
        <v>109</v>
      </c>
      <c r="X119" s="39" t="s">
        <v>16</v>
      </c>
      <c r="Y119" s="19" t="s">
        <v>560</v>
      </c>
      <c r="Z119" s="39" t="s">
        <v>86</v>
      </c>
      <c r="AA119" s="44" t="s">
        <v>197</v>
      </c>
      <c r="AB119" s="51" t="s">
        <v>565</v>
      </c>
      <c r="AC119" s="19" t="s">
        <v>567</v>
      </c>
      <c r="AD119" s="51" t="s">
        <v>568</v>
      </c>
      <c r="AE119" s="19" t="s">
        <v>569</v>
      </c>
    </row>
    <row r="120" spans="1:31" ht="6.75" customHeight="1" x14ac:dyDescent="0.4">
      <c r="A120" s="16">
        <v>120</v>
      </c>
      <c r="B120" s="17" t="s">
        <v>498</v>
      </c>
      <c r="C120" s="18" t="s">
        <v>681</v>
      </c>
      <c r="D120" s="37" t="s">
        <v>577</v>
      </c>
      <c r="E120" s="38" t="s">
        <v>562</v>
      </c>
      <c r="F120" s="45" t="s">
        <v>9</v>
      </c>
      <c r="G120" s="46" t="s">
        <v>9</v>
      </c>
      <c r="H120" s="45" t="s">
        <v>9</v>
      </c>
      <c r="I120" s="46" t="s">
        <v>9</v>
      </c>
      <c r="J120" s="39" t="s">
        <v>87</v>
      </c>
      <c r="K120" s="41" t="s">
        <v>371</v>
      </c>
      <c r="L120" s="39" t="s">
        <v>89</v>
      </c>
      <c r="M120" s="41">
        <v>544</v>
      </c>
      <c r="N120" s="39" t="s">
        <v>90</v>
      </c>
      <c r="O120" s="41">
        <v>212</v>
      </c>
      <c r="P120" s="39" t="s">
        <v>194</v>
      </c>
      <c r="Q120" s="41" t="s">
        <v>144</v>
      </c>
      <c r="R120" s="39" t="s">
        <v>195</v>
      </c>
      <c r="S120" s="41" t="s">
        <v>280</v>
      </c>
      <c r="T120" s="39" t="s">
        <v>198</v>
      </c>
      <c r="U120" s="41" t="s">
        <v>238</v>
      </c>
      <c r="V120" s="39" t="s">
        <v>196</v>
      </c>
      <c r="W120" s="41">
        <v>123</v>
      </c>
      <c r="X120" s="39" t="s">
        <v>16</v>
      </c>
      <c r="Y120" s="19" t="s">
        <v>560</v>
      </c>
      <c r="Z120" s="39" t="s">
        <v>86</v>
      </c>
      <c r="AA120" s="44" t="s">
        <v>197</v>
      </c>
      <c r="AB120" s="51" t="s">
        <v>565</v>
      </c>
      <c r="AC120" s="19" t="s">
        <v>567</v>
      </c>
      <c r="AD120" s="51" t="s">
        <v>568</v>
      </c>
      <c r="AE120" s="19" t="s">
        <v>569</v>
      </c>
    </row>
    <row r="121" spans="1:31" ht="6.75" customHeight="1" x14ac:dyDescent="0.4">
      <c r="A121" s="16">
        <v>121</v>
      </c>
      <c r="B121" s="17" t="s">
        <v>499</v>
      </c>
      <c r="C121" s="18" t="s">
        <v>681</v>
      </c>
      <c r="D121" s="37" t="s">
        <v>577</v>
      </c>
      <c r="E121" s="38" t="s">
        <v>562</v>
      </c>
      <c r="F121" s="45" t="s">
        <v>9</v>
      </c>
      <c r="G121" s="46" t="s">
        <v>9</v>
      </c>
      <c r="H121" s="45" t="s">
        <v>9</v>
      </c>
      <c r="I121" s="46" t="s">
        <v>9</v>
      </c>
      <c r="J121" s="39" t="s">
        <v>87</v>
      </c>
      <c r="K121" s="41" t="s">
        <v>372</v>
      </c>
      <c r="L121" s="39" t="s">
        <v>89</v>
      </c>
      <c r="M121" s="41">
        <v>549</v>
      </c>
      <c r="N121" s="39" t="s">
        <v>90</v>
      </c>
      <c r="O121" s="41">
        <v>214</v>
      </c>
      <c r="P121" s="39" t="s">
        <v>194</v>
      </c>
      <c r="Q121" s="41" t="s">
        <v>281</v>
      </c>
      <c r="R121" s="39" t="s">
        <v>195</v>
      </c>
      <c r="S121" s="41" t="s">
        <v>282</v>
      </c>
      <c r="T121" s="39" t="s">
        <v>198</v>
      </c>
      <c r="U121" s="41" t="s">
        <v>223</v>
      </c>
      <c r="V121" s="39" t="s">
        <v>196</v>
      </c>
      <c r="W121" s="41">
        <v>138</v>
      </c>
      <c r="X121" s="39" t="s">
        <v>16</v>
      </c>
      <c r="Y121" s="19" t="s">
        <v>560</v>
      </c>
      <c r="Z121" s="39" t="s">
        <v>86</v>
      </c>
      <c r="AA121" s="44" t="s">
        <v>197</v>
      </c>
      <c r="AB121" s="51" t="s">
        <v>565</v>
      </c>
      <c r="AC121" s="19" t="s">
        <v>567</v>
      </c>
      <c r="AD121" s="51" t="s">
        <v>568</v>
      </c>
      <c r="AE121" s="19" t="s">
        <v>569</v>
      </c>
    </row>
    <row r="122" spans="1:31" ht="6.75" customHeight="1" x14ac:dyDescent="0.4">
      <c r="A122" s="16">
        <v>122</v>
      </c>
      <c r="B122" s="17" t="s">
        <v>500</v>
      </c>
      <c r="C122" s="18" t="s">
        <v>681</v>
      </c>
      <c r="D122" s="37" t="s">
        <v>577</v>
      </c>
      <c r="E122" s="38" t="s">
        <v>562</v>
      </c>
      <c r="F122" s="45" t="s">
        <v>9</v>
      </c>
      <c r="G122" s="46" t="s">
        <v>9</v>
      </c>
      <c r="H122" s="45" t="s">
        <v>9</v>
      </c>
      <c r="I122" s="46" t="s">
        <v>9</v>
      </c>
      <c r="J122" s="39" t="s">
        <v>87</v>
      </c>
      <c r="K122" s="41" t="s">
        <v>373</v>
      </c>
      <c r="L122" s="39" t="s">
        <v>89</v>
      </c>
      <c r="M122" s="41">
        <v>525</v>
      </c>
      <c r="N122" s="39" t="s">
        <v>90</v>
      </c>
      <c r="O122" s="41">
        <v>165</v>
      </c>
      <c r="P122" s="39" t="s">
        <v>194</v>
      </c>
      <c r="Q122" s="41" t="s">
        <v>251</v>
      </c>
      <c r="R122" s="39" t="s">
        <v>195</v>
      </c>
      <c r="S122" s="41" t="s">
        <v>160</v>
      </c>
      <c r="T122" s="39" t="s">
        <v>198</v>
      </c>
      <c r="U122" s="41" t="s">
        <v>223</v>
      </c>
      <c r="V122" s="39" t="s">
        <v>196</v>
      </c>
      <c r="W122" s="41">
        <v>66</v>
      </c>
      <c r="X122" s="39" t="s">
        <v>16</v>
      </c>
      <c r="Y122" s="19" t="s">
        <v>560</v>
      </c>
      <c r="Z122" s="39" t="s">
        <v>86</v>
      </c>
      <c r="AA122" s="44" t="s">
        <v>197</v>
      </c>
      <c r="AB122" s="51" t="s">
        <v>565</v>
      </c>
      <c r="AC122" s="19" t="s">
        <v>567</v>
      </c>
      <c r="AD122" s="51" t="s">
        <v>568</v>
      </c>
      <c r="AE122" s="19" t="s">
        <v>569</v>
      </c>
    </row>
    <row r="123" spans="1:31" ht="6.75" customHeight="1" x14ac:dyDescent="0.4">
      <c r="A123" s="16">
        <v>123</v>
      </c>
      <c r="B123" s="17" t="s">
        <v>501</v>
      </c>
      <c r="C123" s="18" t="s">
        <v>681</v>
      </c>
      <c r="D123" s="37" t="s">
        <v>577</v>
      </c>
      <c r="E123" s="38" t="s">
        <v>562</v>
      </c>
      <c r="F123" s="45" t="s">
        <v>9</v>
      </c>
      <c r="G123" s="46" t="s">
        <v>9</v>
      </c>
      <c r="H123" s="45" t="s">
        <v>9</v>
      </c>
      <c r="I123" s="46" t="s">
        <v>9</v>
      </c>
      <c r="J123" s="39" t="s">
        <v>87</v>
      </c>
      <c r="K123" s="41" t="s">
        <v>374</v>
      </c>
      <c r="L123" s="39" t="s">
        <v>89</v>
      </c>
      <c r="M123" s="41">
        <v>524</v>
      </c>
      <c r="N123" s="39" t="s">
        <v>90</v>
      </c>
      <c r="O123" s="41">
        <v>207</v>
      </c>
      <c r="P123" s="39" t="s">
        <v>194</v>
      </c>
      <c r="Q123" s="41" t="s">
        <v>251</v>
      </c>
      <c r="R123" s="39" t="s">
        <v>195</v>
      </c>
      <c r="S123" s="41" t="s">
        <v>149</v>
      </c>
      <c r="T123" s="39" t="s">
        <v>198</v>
      </c>
      <c r="U123" s="41" t="s">
        <v>223</v>
      </c>
      <c r="V123" s="39" t="s">
        <v>196</v>
      </c>
      <c r="W123" s="41">
        <v>72</v>
      </c>
      <c r="X123" s="39" t="s">
        <v>16</v>
      </c>
      <c r="Y123" s="19" t="s">
        <v>560</v>
      </c>
      <c r="Z123" s="39" t="s">
        <v>86</v>
      </c>
      <c r="AA123" s="44" t="s">
        <v>197</v>
      </c>
      <c r="AB123" s="51" t="s">
        <v>565</v>
      </c>
      <c r="AC123" s="19" t="s">
        <v>567</v>
      </c>
      <c r="AD123" s="51" t="s">
        <v>568</v>
      </c>
      <c r="AE123" s="19" t="s">
        <v>569</v>
      </c>
    </row>
    <row r="124" spans="1:31" ht="6.75" customHeight="1" x14ac:dyDescent="0.4">
      <c r="A124" s="16">
        <v>124</v>
      </c>
      <c r="B124" s="17" t="s">
        <v>502</v>
      </c>
      <c r="C124" s="18" t="s">
        <v>681</v>
      </c>
      <c r="D124" s="37" t="s">
        <v>577</v>
      </c>
      <c r="E124" s="38" t="s">
        <v>562</v>
      </c>
      <c r="F124" s="45" t="s">
        <v>9</v>
      </c>
      <c r="G124" s="46" t="s">
        <v>9</v>
      </c>
      <c r="H124" s="45" t="s">
        <v>9</v>
      </c>
      <c r="I124" s="46" t="s">
        <v>9</v>
      </c>
      <c r="J124" s="39" t="s">
        <v>87</v>
      </c>
      <c r="K124" s="41" t="s">
        <v>375</v>
      </c>
      <c r="L124" s="39" t="s">
        <v>89</v>
      </c>
      <c r="M124" s="41">
        <v>529</v>
      </c>
      <c r="N124" s="39" t="s">
        <v>90</v>
      </c>
      <c r="O124" s="41">
        <v>166</v>
      </c>
      <c r="P124" s="39" t="s">
        <v>194</v>
      </c>
      <c r="Q124" s="41" t="s">
        <v>254</v>
      </c>
      <c r="R124" s="39" t="s">
        <v>195</v>
      </c>
      <c r="S124" s="41" t="s">
        <v>283</v>
      </c>
      <c r="T124" s="39" t="s">
        <v>198</v>
      </c>
      <c r="U124" s="41" t="s">
        <v>238</v>
      </c>
      <c r="V124" s="39" t="s">
        <v>196</v>
      </c>
      <c r="W124" s="41">
        <v>74</v>
      </c>
      <c r="X124" s="39" t="s">
        <v>16</v>
      </c>
      <c r="Y124" s="19" t="s">
        <v>560</v>
      </c>
      <c r="Z124" s="39" t="s">
        <v>86</v>
      </c>
      <c r="AA124" s="44" t="s">
        <v>197</v>
      </c>
      <c r="AB124" s="51" t="s">
        <v>565</v>
      </c>
      <c r="AC124" s="19" t="s">
        <v>567</v>
      </c>
      <c r="AD124" s="51" t="s">
        <v>568</v>
      </c>
      <c r="AE124" s="19" t="s">
        <v>569</v>
      </c>
    </row>
    <row r="125" spans="1:31" ht="6.75" customHeight="1" x14ac:dyDescent="0.4">
      <c r="A125" s="16">
        <v>125</v>
      </c>
      <c r="B125" s="17" t="s">
        <v>503</v>
      </c>
      <c r="C125" s="18" t="s">
        <v>681</v>
      </c>
      <c r="D125" s="37" t="s">
        <v>577</v>
      </c>
      <c r="E125" s="38" t="s">
        <v>562</v>
      </c>
      <c r="F125" s="45" t="s">
        <v>9</v>
      </c>
      <c r="G125" s="46" t="s">
        <v>9</v>
      </c>
      <c r="H125" s="45" t="s">
        <v>9</v>
      </c>
      <c r="I125" s="46" t="s">
        <v>9</v>
      </c>
      <c r="J125" s="39" t="s">
        <v>87</v>
      </c>
      <c r="K125" s="41" t="s">
        <v>376</v>
      </c>
      <c r="L125" s="39" t="s">
        <v>89</v>
      </c>
      <c r="M125" s="41">
        <v>528</v>
      </c>
      <c r="N125" s="39" t="s">
        <v>90</v>
      </c>
      <c r="O125" s="41">
        <v>209</v>
      </c>
      <c r="P125" s="39" t="s">
        <v>194</v>
      </c>
      <c r="Q125" s="41" t="s">
        <v>269</v>
      </c>
      <c r="R125" s="39" t="s">
        <v>195</v>
      </c>
      <c r="S125" s="41" t="s">
        <v>275</v>
      </c>
      <c r="T125" s="39" t="s">
        <v>198</v>
      </c>
      <c r="U125" s="41" t="s">
        <v>115</v>
      </c>
      <c r="V125" s="39" t="s">
        <v>196</v>
      </c>
      <c r="W125" s="41">
        <v>82</v>
      </c>
      <c r="X125" s="39" t="s">
        <v>16</v>
      </c>
      <c r="Y125" s="19" t="s">
        <v>560</v>
      </c>
      <c r="Z125" s="39" t="s">
        <v>86</v>
      </c>
      <c r="AA125" s="44" t="s">
        <v>197</v>
      </c>
      <c r="AB125" s="51" t="s">
        <v>565</v>
      </c>
      <c r="AC125" s="19" t="s">
        <v>567</v>
      </c>
      <c r="AD125" s="51" t="s">
        <v>568</v>
      </c>
      <c r="AE125" s="19" t="s">
        <v>569</v>
      </c>
    </row>
    <row r="126" spans="1:31" ht="6.75" customHeight="1" x14ac:dyDescent="0.4">
      <c r="A126" s="16">
        <v>126</v>
      </c>
      <c r="B126" s="17" t="s">
        <v>504</v>
      </c>
      <c r="C126" s="18" t="s">
        <v>681</v>
      </c>
      <c r="D126" s="37" t="s">
        <v>577</v>
      </c>
      <c r="E126" s="38" t="s">
        <v>562</v>
      </c>
      <c r="F126" s="45" t="s">
        <v>9</v>
      </c>
      <c r="G126" s="46" t="s">
        <v>9</v>
      </c>
      <c r="H126" s="45" t="s">
        <v>9</v>
      </c>
      <c r="I126" s="46" t="s">
        <v>9</v>
      </c>
      <c r="J126" s="39" t="s">
        <v>87</v>
      </c>
      <c r="K126" s="41" t="s">
        <v>377</v>
      </c>
      <c r="L126" s="39" t="s">
        <v>89</v>
      </c>
      <c r="M126" s="41">
        <v>535</v>
      </c>
      <c r="N126" s="39" t="s">
        <v>90</v>
      </c>
      <c r="O126" s="41">
        <v>166</v>
      </c>
      <c r="P126" s="39" t="s">
        <v>194</v>
      </c>
      <c r="Q126" s="41" t="s">
        <v>206</v>
      </c>
      <c r="R126" s="39" t="s">
        <v>195</v>
      </c>
      <c r="S126" s="41" t="s">
        <v>284</v>
      </c>
      <c r="T126" s="39" t="s">
        <v>198</v>
      </c>
      <c r="U126" s="41" t="s">
        <v>223</v>
      </c>
      <c r="V126" s="39" t="s">
        <v>196</v>
      </c>
      <c r="W126" s="41">
        <v>85</v>
      </c>
      <c r="X126" s="39" t="s">
        <v>16</v>
      </c>
      <c r="Y126" s="19" t="s">
        <v>560</v>
      </c>
      <c r="Z126" s="39" t="s">
        <v>86</v>
      </c>
      <c r="AA126" s="44" t="s">
        <v>197</v>
      </c>
      <c r="AB126" s="51" t="s">
        <v>565</v>
      </c>
      <c r="AC126" s="19" t="s">
        <v>567</v>
      </c>
      <c r="AD126" s="51" t="s">
        <v>568</v>
      </c>
      <c r="AE126" s="19" t="s">
        <v>569</v>
      </c>
    </row>
    <row r="127" spans="1:31" ht="6.75" customHeight="1" x14ac:dyDescent="0.4">
      <c r="A127" s="16">
        <v>127</v>
      </c>
      <c r="B127" s="17" t="s">
        <v>505</v>
      </c>
      <c r="C127" s="18" t="s">
        <v>681</v>
      </c>
      <c r="D127" s="37" t="s">
        <v>577</v>
      </c>
      <c r="E127" s="38" t="s">
        <v>562</v>
      </c>
      <c r="F127" s="45" t="s">
        <v>9</v>
      </c>
      <c r="G127" s="46" t="s">
        <v>9</v>
      </c>
      <c r="H127" s="45" t="s">
        <v>9</v>
      </c>
      <c r="I127" s="46" t="s">
        <v>9</v>
      </c>
      <c r="J127" s="39" t="s">
        <v>87</v>
      </c>
      <c r="K127" s="41" t="s">
        <v>378</v>
      </c>
      <c r="L127" s="39" t="s">
        <v>89</v>
      </c>
      <c r="M127" s="41">
        <v>533</v>
      </c>
      <c r="N127" s="39" t="s">
        <v>90</v>
      </c>
      <c r="O127" s="41">
        <v>209</v>
      </c>
      <c r="P127" s="39" t="s">
        <v>194</v>
      </c>
      <c r="Q127" s="41" t="s">
        <v>105</v>
      </c>
      <c r="R127" s="39" t="s">
        <v>195</v>
      </c>
      <c r="S127" s="41" t="s">
        <v>132</v>
      </c>
      <c r="T127" s="39" t="s">
        <v>198</v>
      </c>
      <c r="U127" s="41" t="s">
        <v>238</v>
      </c>
      <c r="V127" s="39" t="s">
        <v>196</v>
      </c>
      <c r="W127" s="41">
        <v>92</v>
      </c>
      <c r="X127" s="39" t="s">
        <v>16</v>
      </c>
      <c r="Y127" s="19" t="s">
        <v>560</v>
      </c>
      <c r="Z127" s="39" t="s">
        <v>86</v>
      </c>
      <c r="AA127" s="44" t="s">
        <v>197</v>
      </c>
      <c r="AB127" s="51" t="s">
        <v>565</v>
      </c>
      <c r="AC127" s="19" t="s">
        <v>567</v>
      </c>
      <c r="AD127" s="51" t="s">
        <v>568</v>
      </c>
      <c r="AE127" s="19" t="s">
        <v>569</v>
      </c>
    </row>
    <row r="128" spans="1:31" ht="6.75" customHeight="1" x14ac:dyDescent="0.4">
      <c r="A128" s="16">
        <v>128</v>
      </c>
      <c r="B128" s="17" t="s">
        <v>506</v>
      </c>
      <c r="C128" s="18" t="s">
        <v>681</v>
      </c>
      <c r="D128" s="37" t="s">
        <v>577</v>
      </c>
      <c r="E128" s="38" t="s">
        <v>562</v>
      </c>
      <c r="F128" s="45" t="s">
        <v>9</v>
      </c>
      <c r="G128" s="46" t="s">
        <v>9</v>
      </c>
      <c r="H128" s="45" t="s">
        <v>9</v>
      </c>
      <c r="I128" s="46" t="s">
        <v>9</v>
      </c>
      <c r="J128" s="39" t="s">
        <v>87</v>
      </c>
      <c r="K128" s="41" t="s">
        <v>379</v>
      </c>
      <c r="L128" s="39" t="s">
        <v>89</v>
      </c>
      <c r="M128" s="41">
        <v>603</v>
      </c>
      <c r="N128" s="39" t="s">
        <v>90</v>
      </c>
      <c r="O128" s="41">
        <v>228</v>
      </c>
      <c r="P128" s="39" t="s">
        <v>194</v>
      </c>
      <c r="Q128" s="41" t="s">
        <v>126</v>
      </c>
      <c r="R128" s="39" t="s">
        <v>195</v>
      </c>
      <c r="S128" s="41" t="s">
        <v>267</v>
      </c>
      <c r="T128" s="39" t="s">
        <v>198</v>
      </c>
      <c r="U128" s="41" t="s">
        <v>238</v>
      </c>
      <c r="V128" s="39" t="s">
        <v>196</v>
      </c>
      <c r="W128" s="41">
        <v>101</v>
      </c>
      <c r="X128" s="39" t="s">
        <v>16</v>
      </c>
      <c r="Y128" s="19" t="s">
        <v>560</v>
      </c>
      <c r="Z128" s="39" t="s">
        <v>86</v>
      </c>
      <c r="AA128" s="44" t="s">
        <v>197</v>
      </c>
      <c r="AB128" s="51" t="s">
        <v>565</v>
      </c>
      <c r="AC128" s="19" t="s">
        <v>567</v>
      </c>
      <c r="AD128" s="51" t="s">
        <v>568</v>
      </c>
      <c r="AE128" s="19" t="s">
        <v>569</v>
      </c>
    </row>
    <row r="129" spans="1:31" ht="6.75" customHeight="1" x14ac:dyDescent="0.4">
      <c r="A129" s="16">
        <v>129</v>
      </c>
      <c r="B129" s="17" t="s">
        <v>507</v>
      </c>
      <c r="C129" s="18" t="s">
        <v>681</v>
      </c>
      <c r="D129" s="37" t="s">
        <v>577</v>
      </c>
      <c r="E129" s="38" t="s">
        <v>562</v>
      </c>
      <c r="F129" s="45" t="s">
        <v>9</v>
      </c>
      <c r="G129" s="46" t="s">
        <v>9</v>
      </c>
      <c r="H129" s="45" t="s">
        <v>9</v>
      </c>
      <c r="I129" s="46" t="s">
        <v>9</v>
      </c>
      <c r="J129" s="39" t="s">
        <v>87</v>
      </c>
      <c r="K129" s="41" t="s">
        <v>380</v>
      </c>
      <c r="L129" s="39" t="s">
        <v>89</v>
      </c>
      <c r="M129" s="41">
        <v>608</v>
      </c>
      <c r="N129" s="39" t="s">
        <v>90</v>
      </c>
      <c r="O129" s="41">
        <v>228</v>
      </c>
      <c r="P129" s="39" t="s">
        <v>194</v>
      </c>
      <c r="Q129" s="41" t="s">
        <v>236</v>
      </c>
      <c r="R129" s="39" t="s">
        <v>195</v>
      </c>
      <c r="S129" s="41" t="s">
        <v>135</v>
      </c>
      <c r="T129" s="39" t="s">
        <v>198</v>
      </c>
      <c r="U129" s="41" t="s">
        <v>223</v>
      </c>
      <c r="V129" s="39" t="s">
        <v>196</v>
      </c>
      <c r="W129" s="41">
        <v>113</v>
      </c>
      <c r="X129" s="39" t="s">
        <v>16</v>
      </c>
      <c r="Y129" s="19" t="s">
        <v>560</v>
      </c>
      <c r="Z129" s="39" t="s">
        <v>86</v>
      </c>
      <c r="AA129" s="44" t="s">
        <v>197</v>
      </c>
      <c r="AB129" s="51" t="s">
        <v>565</v>
      </c>
      <c r="AC129" s="19" t="s">
        <v>567</v>
      </c>
      <c r="AD129" s="51" t="s">
        <v>568</v>
      </c>
      <c r="AE129" s="19" t="s">
        <v>569</v>
      </c>
    </row>
    <row r="130" spans="1:31" ht="6.75" customHeight="1" x14ac:dyDescent="0.4">
      <c r="A130" s="16">
        <v>130</v>
      </c>
      <c r="B130" s="17" t="s">
        <v>508</v>
      </c>
      <c r="C130" s="18" t="s">
        <v>681</v>
      </c>
      <c r="D130" s="37" t="s">
        <v>577</v>
      </c>
      <c r="E130" s="38" t="s">
        <v>562</v>
      </c>
      <c r="F130" s="45" t="s">
        <v>9</v>
      </c>
      <c r="G130" s="46" t="s">
        <v>9</v>
      </c>
      <c r="H130" s="45" t="s">
        <v>9</v>
      </c>
      <c r="I130" s="46" t="s">
        <v>9</v>
      </c>
      <c r="J130" s="39" t="s">
        <v>87</v>
      </c>
      <c r="K130" s="41" t="s">
        <v>381</v>
      </c>
      <c r="L130" s="39" t="s">
        <v>89</v>
      </c>
      <c r="M130" s="41">
        <v>612</v>
      </c>
      <c r="N130" s="39" t="s">
        <v>90</v>
      </c>
      <c r="O130" s="41">
        <v>229</v>
      </c>
      <c r="P130" s="39" t="s">
        <v>194</v>
      </c>
      <c r="Q130" s="41" t="s">
        <v>137</v>
      </c>
      <c r="R130" s="39" t="s">
        <v>195</v>
      </c>
      <c r="S130" s="41" t="s">
        <v>138</v>
      </c>
      <c r="T130" s="39" t="s">
        <v>198</v>
      </c>
      <c r="U130" s="41" t="s">
        <v>223</v>
      </c>
      <c r="V130" s="39" t="s">
        <v>196</v>
      </c>
      <c r="W130" s="41">
        <v>125</v>
      </c>
      <c r="X130" s="39" t="s">
        <v>16</v>
      </c>
      <c r="Y130" s="19" t="s">
        <v>560</v>
      </c>
      <c r="Z130" s="39" t="s">
        <v>86</v>
      </c>
      <c r="AA130" s="44" t="s">
        <v>197</v>
      </c>
      <c r="AB130" s="51" t="s">
        <v>565</v>
      </c>
      <c r="AC130" s="19" t="s">
        <v>567</v>
      </c>
      <c r="AD130" s="51" t="s">
        <v>568</v>
      </c>
      <c r="AE130" s="19" t="s">
        <v>569</v>
      </c>
    </row>
    <row r="131" spans="1:31" ht="6.75" customHeight="1" x14ac:dyDescent="0.4">
      <c r="A131" s="16">
        <v>131</v>
      </c>
      <c r="B131" s="17" t="s">
        <v>509</v>
      </c>
      <c r="C131" s="18" t="s">
        <v>681</v>
      </c>
      <c r="D131" s="37" t="s">
        <v>577</v>
      </c>
      <c r="E131" s="38" t="s">
        <v>562</v>
      </c>
      <c r="F131" s="45" t="s">
        <v>9</v>
      </c>
      <c r="G131" s="46" t="s">
        <v>9</v>
      </c>
      <c r="H131" s="45" t="s">
        <v>9</v>
      </c>
      <c r="I131" s="46" t="s">
        <v>9</v>
      </c>
      <c r="J131" s="39" t="s">
        <v>87</v>
      </c>
      <c r="K131" s="41" t="s">
        <v>382</v>
      </c>
      <c r="L131" s="39" t="s">
        <v>89</v>
      </c>
      <c r="M131" s="41">
        <v>617</v>
      </c>
      <c r="N131" s="39" t="s">
        <v>90</v>
      </c>
      <c r="O131" s="41">
        <v>230</v>
      </c>
      <c r="P131" s="39" t="s">
        <v>194</v>
      </c>
      <c r="Q131" s="41" t="s">
        <v>144</v>
      </c>
      <c r="R131" s="39" t="s">
        <v>195</v>
      </c>
      <c r="S131" s="41" t="s">
        <v>285</v>
      </c>
      <c r="T131" s="39" t="s">
        <v>198</v>
      </c>
      <c r="U131" s="41" t="s">
        <v>286</v>
      </c>
      <c r="V131" s="39" t="s">
        <v>196</v>
      </c>
      <c r="W131" s="41">
        <v>140</v>
      </c>
      <c r="X131" s="39" t="s">
        <v>16</v>
      </c>
      <c r="Y131" s="19" t="s">
        <v>560</v>
      </c>
      <c r="Z131" s="39" t="s">
        <v>86</v>
      </c>
      <c r="AA131" s="44" t="s">
        <v>197</v>
      </c>
      <c r="AB131" s="51" t="s">
        <v>565</v>
      </c>
      <c r="AC131" s="19" t="s">
        <v>567</v>
      </c>
      <c r="AD131" s="51" t="s">
        <v>568</v>
      </c>
      <c r="AE131" s="19" t="s">
        <v>569</v>
      </c>
    </row>
    <row r="132" spans="1:31" ht="6.75" customHeight="1" x14ac:dyDescent="0.4">
      <c r="A132" s="16">
        <v>132</v>
      </c>
      <c r="B132" s="17" t="s">
        <v>510</v>
      </c>
      <c r="C132" s="18" t="s">
        <v>681</v>
      </c>
      <c r="D132" s="37" t="s">
        <v>577</v>
      </c>
      <c r="E132" s="38" t="s">
        <v>562</v>
      </c>
      <c r="F132" s="45" t="s">
        <v>9</v>
      </c>
      <c r="G132" s="46" t="s">
        <v>9</v>
      </c>
      <c r="H132" s="45" t="s">
        <v>9</v>
      </c>
      <c r="I132" s="46" t="s">
        <v>9</v>
      </c>
      <c r="J132" s="39" t="s">
        <v>87</v>
      </c>
      <c r="K132" s="41" t="s">
        <v>383</v>
      </c>
      <c r="L132" s="39" t="s">
        <v>89</v>
      </c>
      <c r="M132" s="41">
        <v>623</v>
      </c>
      <c r="N132" s="39" t="s">
        <v>90</v>
      </c>
      <c r="O132" s="41">
        <v>229</v>
      </c>
      <c r="P132" s="39" t="s">
        <v>194</v>
      </c>
      <c r="Q132" s="41">
        <v>14</v>
      </c>
      <c r="R132" s="39" t="s">
        <v>195</v>
      </c>
      <c r="S132" s="41" t="s">
        <v>287</v>
      </c>
      <c r="T132" s="39" t="s">
        <v>198</v>
      </c>
      <c r="U132" s="41" t="s">
        <v>223</v>
      </c>
      <c r="V132" s="39" t="s">
        <v>196</v>
      </c>
      <c r="W132" s="41">
        <v>153</v>
      </c>
      <c r="X132" s="39" t="s">
        <v>16</v>
      </c>
      <c r="Y132" s="19" t="s">
        <v>560</v>
      </c>
      <c r="Z132" s="39" t="s">
        <v>86</v>
      </c>
      <c r="AA132" s="44" t="s">
        <v>197</v>
      </c>
      <c r="AB132" s="51" t="s">
        <v>565</v>
      </c>
      <c r="AC132" s="19" t="s">
        <v>567</v>
      </c>
      <c r="AD132" s="51" t="s">
        <v>568</v>
      </c>
      <c r="AE132" s="19" t="s">
        <v>569</v>
      </c>
    </row>
    <row r="133" spans="1:31" ht="6.75" customHeight="1" x14ac:dyDescent="0.4">
      <c r="A133" s="16">
        <v>133</v>
      </c>
      <c r="B133" s="17" t="s">
        <v>511</v>
      </c>
      <c r="C133" s="18" t="s">
        <v>681</v>
      </c>
      <c r="D133" s="37" t="s">
        <v>577</v>
      </c>
      <c r="E133" s="38" t="s">
        <v>562</v>
      </c>
      <c r="F133" s="45" t="s">
        <v>9</v>
      </c>
      <c r="G133" s="46" t="s">
        <v>9</v>
      </c>
      <c r="H133" s="45" t="s">
        <v>9</v>
      </c>
      <c r="I133" s="46" t="s">
        <v>9</v>
      </c>
      <c r="J133" s="39" t="s">
        <v>87</v>
      </c>
      <c r="K133" s="41" t="s">
        <v>384</v>
      </c>
      <c r="L133" s="39" t="s">
        <v>89</v>
      </c>
      <c r="M133" s="41">
        <v>611</v>
      </c>
      <c r="N133" s="39" t="s">
        <v>90</v>
      </c>
      <c r="O133" s="41">
        <v>324</v>
      </c>
      <c r="P133" s="39" t="s">
        <v>194</v>
      </c>
      <c r="Q133" s="41" t="s">
        <v>223</v>
      </c>
      <c r="R133" s="39" t="s">
        <v>195</v>
      </c>
      <c r="S133" s="41" t="s">
        <v>278</v>
      </c>
      <c r="T133" s="39" t="s">
        <v>198</v>
      </c>
      <c r="U133" s="41" t="s">
        <v>223</v>
      </c>
      <c r="V133" s="39" t="s">
        <v>196</v>
      </c>
      <c r="W133" s="41">
        <v>155</v>
      </c>
      <c r="X133" s="39" t="s">
        <v>16</v>
      </c>
      <c r="Y133" s="19" t="s">
        <v>560</v>
      </c>
      <c r="Z133" s="39" t="s">
        <v>86</v>
      </c>
      <c r="AA133" s="44" t="s">
        <v>197</v>
      </c>
      <c r="AB133" s="51" t="s">
        <v>565</v>
      </c>
      <c r="AC133" s="19" t="s">
        <v>567</v>
      </c>
      <c r="AD133" s="51" t="s">
        <v>568</v>
      </c>
      <c r="AE133" s="19" t="s">
        <v>569</v>
      </c>
    </row>
    <row r="134" spans="1:31" ht="6.75" customHeight="1" x14ac:dyDescent="0.4">
      <c r="A134" s="16">
        <v>134</v>
      </c>
      <c r="B134" s="17" t="s">
        <v>512</v>
      </c>
      <c r="C134" s="18" t="s">
        <v>681</v>
      </c>
      <c r="D134" s="37" t="s">
        <v>577</v>
      </c>
      <c r="E134" s="38" t="s">
        <v>562</v>
      </c>
      <c r="F134" s="45" t="s">
        <v>9</v>
      </c>
      <c r="G134" s="46" t="s">
        <v>9</v>
      </c>
      <c r="H134" s="45" t="s">
        <v>9</v>
      </c>
      <c r="I134" s="46" t="s">
        <v>9</v>
      </c>
      <c r="J134" s="39" t="s">
        <v>87</v>
      </c>
      <c r="K134" s="41" t="s">
        <v>385</v>
      </c>
      <c r="L134" s="39" t="s">
        <v>89</v>
      </c>
      <c r="M134" s="41">
        <v>616</v>
      </c>
      <c r="N134" s="39" t="s">
        <v>90</v>
      </c>
      <c r="O134" s="41">
        <v>325</v>
      </c>
      <c r="P134" s="39" t="s">
        <v>194</v>
      </c>
      <c r="Q134" s="41">
        <v>14</v>
      </c>
      <c r="R134" s="39" t="s">
        <v>195</v>
      </c>
      <c r="S134" s="41" t="s">
        <v>288</v>
      </c>
      <c r="T134" s="39" t="s">
        <v>198</v>
      </c>
      <c r="U134" s="41" t="s">
        <v>223</v>
      </c>
      <c r="V134" s="39" t="s">
        <v>196</v>
      </c>
      <c r="W134" s="41">
        <v>174</v>
      </c>
      <c r="X134" s="39" t="s">
        <v>16</v>
      </c>
      <c r="Y134" s="19" t="s">
        <v>560</v>
      </c>
      <c r="Z134" s="39" t="s">
        <v>86</v>
      </c>
      <c r="AA134" s="44" t="s">
        <v>197</v>
      </c>
      <c r="AB134" s="51" t="s">
        <v>565</v>
      </c>
      <c r="AC134" s="19" t="s">
        <v>567</v>
      </c>
      <c r="AD134" s="51" t="s">
        <v>568</v>
      </c>
      <c r="AE134" s="19" t="s">
        <v>569</v>
      </c>
    </row>
    <row r="135" spans="1:31" ht="6.75" customHeight="1" x14ac:dyDescent="0.4">
      <c r="A135" s="16">
        <v>135</v>
      </c>
      <c r="B135" s="17" t="s">
        <v>513</v>
      </c>
      <c r="C135" s="18" t="s">
        <v>681</v>
      </c>
      <c r="D135" s="37" t="s">
        <v>577</v>
      </c>
      <c r="E135" s="38" t="s">
        <v>562</v>
      </c>
      <c r="F135" s="45" t="s">
        <v>9</v>
      </c>
      <c r="G135" s="46" t="s">
        <v>9</v>
      </c>
      <c r="H135" s="45" t="s">
        <v>9</v>
      </c>
      <c r="I135" s="46" t="s">
        <v>9</v>
      </c>
      <c r="J135" s="39" t="s">
        <v>87</v>
      </c>
      <c r="K135" s="41" t="s">
        <v>386</v>
      </c>
      <c r="L135" s="39" t="s">
        <v>89</v>
      </c>
      <c r="M135" s="41">
        <v>622</v>
      </c>
      <c r="N135" s="39" t="s">
        <v>90</v>
      </c>
      <c r="O135" s="41">
        <v>328</v>
      </c>
      <c r="P135" s="39" t="s">
        <v>194</v>
      </c>
      <c r="Q135" s="41" t="s">
        <v>147</v>
      </c>
      <c r="R135" s="39" t="s">
        <v>195</v>
      </c>
      <c r="S135" s="41" t="s">
        <v>289</v>
      </c>
      <c r="T135" s="39" t="s">
        <v>198</v>
      </c>
      <c r="U135" s="41" t="s">
        <v>223</v>
      </c>
      <c r="V135" s="39" t="s">
        <v>196</v>
      </c>
      <c r="W135" s="41">
        <v>195</v>
      </c>
      <c r="X135" s="39" t="s">
        <v>16</v>
      </c>
      <c r="Y135" s="19" t="s">
        <v>560</v>
      </c>
      <c r="Z135" s="39" t="s">
        <v>86</v>
      </c>
      <c r="AA135" s="44" t="s">
        <v>197</v>
      </c>
      <c r="AB135" s="51" t="s">
        <v>565</v>
      </c>
      <c r="AC135" s="19" t="s">
        <v>567</v>
      </c>
      <c r="AD135" s="51" t="s">
        <v>568</v>
      </c>
      <c r="AE135" s="19" t="s">
        <v>569</v>
      </c>
    </row>
    <row r="136" spans="1:31" ht="6.75" customHeight="1" x14ac:dyDescent="0.4">
      <c r="A136" s="16">
        <v>136</v>
      </c>
      <c r="B136" s="17" t="s">
        <v>514</v>
      </c>
      <c r="C136" s="18" t="s">
        <v>681</v>
      </c>
      <c r="D136" s="37" t="s">
        <v>577</v>
      </c>
      <c r="E136" s="38" t="s">
        <v>562</v>
      </c>
      <c r="F136" s="45" t="s">
        <v>9</v>
      </c>
      <c r="G136" s="46" t="s">
        <v>9</v>
      </c>
      <c r="H136" s="45" t="s">
        <v>9</v>
      </c>
      <c r="I136" s="46" t="s">
        <v>9</v>
      </c>
      <c r="J136" s="39" t="s">
        <v>87</v>
      </c>
      <c r="K136" s="41" t="s">
        <v>387</v>
      </c>
      <c r="L136" s="39" t="s">
        <v>89</v>
      </c>
      <c r="M136" s="41">
        <v>599</v>
      </c>
      <c r="N136" s="39" t="s">
        <v>90</v>
      </c>
      <c r="O136" s="41">
        <v>178</v>
      </c>
      <c r="P136" s="39" t="s">
        <v>194</v>
      </c>
      <c r="Q136" s="41">
        <v>10</v>
      </c>
      <c r="R136" s="39" t="s">
        <v>195</v>
      </c>
      <c r="S136" s="41" t="s">
        <v>238</v>
      </c>
      <c r="T136" s="39" t="s">
        <v>198</v>
      </c>
      <c r="U136" s="41" t="s">
        <v>286</v>
      </c>
      <c r="V136" s="39" t="s">
        <v>196</v>
      </c>
      <c r="W136" s="41">
        <v>82</v>
      </c>
      <c r="X136" s="39" t="s">
        <v>16</v>
      </c>
      <c r="Y136" s="19" t="s">
        <v>560</v>
      </c>
      <c r="Z136" s="39" t="s">
        <v>86</v>
      </c>
      <c r="AA136" s="44" t="s">
        <v>197</v>
      </c>
      <c r="AB136" s="51" t="s">
        <v>565</v>
      </c>
      <c r="AC136" s="19" t="s">
        <v>567</v>
      </c>
      <c r="AD136" s="51" t="s">
        <v>568</v>
      </c>
      <c r="AE136" s="19" t="s">
        <v>569</v>
      </c>
    </row>
    <row r="137" spans="1:31" ht="6.75" customHeight="1" x14ac:dyDescent="0.4">
      <c r="A137" s="16">
        <v>137</v>
      </c>
      <c r="B137" s="17" t="s">
        <v>515</v>
      </c>
      <c r="C137" s="18" t="s">
        <v>681</v>
      </c>
      <c r="D137" s="37" t="s">
        <v>577</v>
      </c>
      <c r="E137" s="38" t="s">
        <v>562</v>
      </c>
      <c r="F137" s="45" t="s">
        <v>9</v>
      </c>
      <c r="G137" s="46" t="s">
        <v>9</v>
      </c>
      <c r="H137" s="45" t="s">
        <v>9</v>
      </c>
      <c r="I137" s="46" t="s">
        <v>9</v>
      </c>
      <c r="J137" s="39" t="s">
        <v>87</v>
      </c>
      <c r="K137" s="41" t="s">
        <v>388</v>
      </c>
      <c r="L137" s="39" t="s">
        <v>89</v>
      </c>
      <c r="M137" s="41">
        <v>603</v>
      </c>
      <c r="N137" s="39" t="s">
        <v>90</v>
      </c>
      <c r="O137" s="41">
        <v>179</v>
      </c>
      <c r="P137" s="39" t="s">
        <v>194</v>
      </c>
      <c r="Q137" s="41" t="s">
        <v>149</v>
      </c>
      <c r="R137" s="39" t="s">
        <v>195</v>
      </c>
      <c r="S137" s="41">
        <v>15</v>
      </c>
      <c r="T137" s="39" t="s">
        <v>198</v>
      </c>
      <c r="U137" s="41" t="s">
        <v>223</v>
      </c>
      <c r="V137" s="39" t="s">
        <v>196</v>
      </c>
      <c r="W137" s="41">
        <v>92</v>
      </c>
      <c r="X137" s="39" t="s">
        <v>16</v>
      </c>
      <c r="Y137" s="19" t="s">
        <v>560</v>
      </c>
      <c r="Z137" s="39" t="s">
        <v>86</v>
      </c>
      <c r="AA137" s="44" t="s">
        <v>197</v>
      </c>
      <c r="AB137" s="51" t="s">
        <v>565</v>
      </c>
      <c r="AC137" s="19" t="s">
        <v>567</v>
      </c>
      <c r="AD137" s="51" t="s">
        <v>568</v>
      </c>
      <c r="AE137" s="19" t="s">
        <v>569</v>
      </c>
    </row>
    <row r="138" spans="1:31" ht="6.75" customHeight="1" x14ac:dyDescent="0.4">
      <c r="A138" s="16">
        <v>138</v>
      </c>
      <c r="B138" s="17" t="s">
        <v>516</v>
      </c>
      <c r="C138" s="18" t="s">
        <v>681</v>
      </c>
      <c r="D138" s="37" t="s">
        <v>577</v>
      </c>
      <c r="E138" s="38" t="s">
        <v>562</v>
      </c>
      <c r="F138" s="45" t="s">
        <v>9</v>
      </c>
      <c r="G138" s="46" t="s">
        <v>9</v>
      </c>
      <c r="H138" s="45" t="s">
        <v>9</v>
      </c>
      <c r="I138" s="46" t="s">
        <v>9</v>
      </c>
      <c r="J138" s="39" t="s">
        <v>87</v>
      </c>
      <c r="K138" s="41" t="s">
        <v>389</v>
      </c>
      <c r="L138" s="39" t="s">
        <v>89</v>
      </c>
      <c r="M138" s="41">
        <v>627</v>
      </c>
      <c r="N138" s="39" t="s">
        <v>90</v>
      </c>
      <c r="O138" s="41">
        <v>328</v>
      </c>
      <c r="P138" s="39" t="s">
        <v>194</v>
      </c>
      <c r="Q138" s="41" t="s">
        <v>284</v>
      </c>
      <c r="R138" s="39" t="s">
        <v>195</v>
      </c>
      <c r="S138" s="41" t="s">
        <v>290</v>
      </c>
      <c r="T138" s="39" t="s">
        <v>198</v>
      </c>
      <c r="U138" s="41" t="s">
        <v>223</v>
      </c>
      <c r="V138" s="39" t="s">
        <v>196</v>
      </c>
      <c r="W138" s="41">
        <v>217</v>
      </c>
      <c r="X138" s="39" t="s">
        <v>16</v>
      </c>
      <c r="Y138" s="19" t="s">
        <v>560</v>
      </c>
      <c r="Z138" s="39" t="s">
        <v>86</v>
      </c>
      <c r="AA138" s="44" t="s">
        <v>197</v>
      </c>
      <c r="AB138" s="51" t="s">
        <v>565</v>
      </c>
      <c r="AC138" s="19" t="s">
        <v>567</v>
      </c>
      <c r="AD138" s="51" t="s">
        <v>568</v>
      </c>
      <c r="AE138" s="19" t="s">
        <v>569</v>
      </c>
    </row>
    <row r="139" spans="1:31" ht="6.75" customHeight="1" x14ac:dyDescent="0.4">
      <c r="A139" s="16">
        <v>139</v>
      </c>
      <c r="B139" s="17" t="s">
        <v>536</v>
      </c>
      <c r="C139" s="48" t="s">
        <v>545</v>
      </c>
      <c r="D139" s="45" t="s">
        <v>9</v>
      </c>
      <c r="E139" s="46" t="s">
        <v>9</v>
      </c>
      <c r="F139" s="45" t="s">
        <v>9</v>
      </c>
      <c r="G139" s="46" t="s">
        <v>9</v>
      </c>
      <c r="H139" s="45" t="s">
        <v>9</v>
      </c>
      <c r="I139" s="46" t="s">
        <v>9</v>
      </c>
      <c r="J139" s="39" t="s">
        <v>546</v>
      </c>
      <c r="K139" s="41" t="s">
        <v>547</v>
      </c>
      <c r="L139" s="39" t="s">
        <v>9</v>
      </c>
      <c r="M139" s="42" t="s">
        <v>9</v>
      </c>
      <c r="N139" s="39" t="s">
        <v>9</v>
      </c>
      <c r="O139" s="42" t="s">
        <v>9</v>
      </c>
      <c r="P139" s="39" t="s">
        <v>9</v>
      </c>
      <c r="Q139" s="42" t="s">
        <v>9</v>
      </c>
      <c r="R139" s="39" t="s">
        <v>9</v>
      </c>
      <c r="S139" s="42" t="s">
        <v>9</v>
      </c>
      <c r="T139" s="39" t="s">
        <v>9</v>
      </c>
      <c r="U139" s="42" t="s">
        <v>9</v>
      </c>
      <c r="V139" s="39" t="s">
        <v>9</v>
      </c>
      <c r="W139" s="42" t="s">
        <v>9</v>
      </c>
      <c r="X139" s="39" t="s">
        <v>16</v>
      </c>
      <c r="Y139" s="44" t="s">
        <v>551</v>
      </c>
      <c r="Z139" s="39" t="s">
        <v>9</v>
      </c>
      <c r="AA139" s="19" t="s">
        <v>9</v>
      </c>
      <c r="AB139" s="51" t="s">
        <v>565</v>
      </c>
      <c r="AC139" s="19" t="s">
        <v>571</v>
      </c>
      <c r="AD139" s="51" t="s">
        <v>568</v>
      </c>
      <c r="AE139" s="19" t="s">
        <v>572</v>
      </c>
    </row>
    <row r="140" spans="1:31" ht="6.75" customHeight="1" x14ac:dyDescent="0.4">
      <c r="A140" s="16">
        <v>140</v>
      </c>
      <c r="B140" s="17" t="s">
        <v>537</v>
      </c>
      <c r="C140" s="48" t="s">
        <v>545</v>
      </c>
      <c r="D140" s="45" t="s">
        <v>9</v>
      </c>
      <c r="E140" s="46" t="s">
        <v>9</v>
      </c>
      <c r="F140" s="45" t="s">
        <v>9</v>
      </c>
      <c r="G140" s="46" t="s">
        <v>9</v>
      </c>
      <c r="H140" s="45" t="s">
        <v>9</v>
      </c>
      <c r="I140" s="46" t="s">
        <v>9</v>
      </c>
      <c r="J140" s="39" t="s">
        <v>546</v>
      </c>
      <c r="K140" s="41" t="s">
        <v>549</v>
      </c>
      <c r="L140" s="39" t="s">
        <v>9</v>
      </c>
      <c r="M140" s="42" t="s">
        <v>9</v>
      </c>
      <c r="N140" s="39" t="s">
        <v>9</v>
      </c>
      <c r="O140" s="42" t="s">
        <v>9</v>
      </c>
      <c r="P140" s="39" t="s">
        <v>9</v>
      </c>
      <c r="Q140" s="42" t="s">
        <v>9</v>
      </c>
      <c r="R140" s="39" t="s">
        <v>9</v>
      </c>
      <c r="S140" s="42" t="s">
        <v>9</v>
      </c>
      <c r="T140" s="39" t="s">
        <v>9</v>
      </c>
      <c r="U140" s="42" t="s">
        <v>9</v>
      </c>
      <c r="V140" s="39" t="s">
        <v>9</v>
      </c>
      <c r="W140" s="42" t="s">
        <v>9</v>
      </c>
      <c r="X140" s="39" t="s">
        <v>16</v>
      </c>
      <c r="Y140" s="44" t="s">
        <v>552</v>
      </c>
      <c r="Z140" s="39" t="s">
        <v>9</v>
      </c>
      <c r="AA140" s="19" t="s">
        <v>9</v>
      </c>
      <c r="AB140" s="51" t="s">
        <v>565</v>
      </c>
      <c r="AC140" s="19" t="s">
        <v>571</v>
      </c>
      <c r="AD140" s="51" t="s">
        <v>568</v>
      </c>
      <c r="AE140" s="19" t="s">
        <v>572</v>
      </c>
    </row>
    <row r="141" spans="1:31" ht="6.75" customHeight="1" x14ac:dyDescent="0.4">
      <c r="A141" s="16">
        <v>141</v>
      </c>
      <c r="B141" s="17" t="s">
        <v>538</v>
      </c>
      <c r="C141" s="48" t="s">
        <v>545</v>
      </c>
      <c r="D141" s="45" t="s">
        <v>9</v>
      </c>
      <c r="E141" s="46" t="s">
        <v>9</v>
      </c>
      <c r="F141" s="45" t="s">
        <v>9</v>
      </c>
      <c r="G141" s="46" t="s">
        <v>9</v>
      </c>
      <c r="H141" s="45" t="s">
        <v>9</v>
      </c>
      <c r="I141" s="46" t="s">
        <v>9</v>
      </c>
      <c r="J141" s="39" t="s">
        <v>546</v>
      </c>
      <c r="K141" s="41" t="s">
        <v>550</v>
      </c>
      <c r="L141" s="39" t="s">
        <v>9</v>
      </c>
      <c r="M141" s="42" t="s">
        <v>9</v>
      </c>
      <c r="N141" s="39" t="s">
        <v>9</v>
      </c>
      <c r="O141" s="42" t="s">
        <v>9</v>
      </c>
      <c r="P141" s="39" t="s">
        <v>9</v>
      </c>
      <c r="Q141" s="42" t="s">
        <v>9</v>
      </c>
      <c r="R141" s="39" t="s">
        <v>9</v>
      </c>
      <c r="S141" s="42" t="s">
        <v>9</v>
      </c>
      <c r="T141" s="39" t="s">
        <v>9</v>
      </c>
      <c r="U141" s="42" t="s">
        <v>9</v>
      </c>
      <c r="V141" s="39" t="s">
        <v>9</v>
      </c>
      <c r="W141" s="42" t="s">
        <v>9</v>
      </c>
      <c r="X141" s="39" t="s">
        <v>16</v>
      </c>
      <c r="Y141" s="44" t="s">
        <v>553</v>
      </c>
      <c r="Z141" s="39" t="s">
        <v>9</v>
      </c>
      <c r="AA141" s="19" t="s">
        <v>9</v>
      </c>
      <c r="AB141" s="51" t="s">
        <v>565</v>
      </c>
      <c r="AC141" s="19" t="s">
        <v>571</v>
      </c>
      <c r="AD141" s="51" t="s">
        <v>568</v>
      </c>
      <c r="AE141" s="19" t="s">
        <v>572</v>
      </c>
    </row>
    <row r="142" spans="1:31" ht="6.75" customHeight="1" x14ac:dyDescent="0.4">
      <c r="A142" s="16">
        <v>142</v>
      </c>
      <c r="B142" s="17" t="s">
        <v>539</v>
      </c>
      <c r="C142" s="48" t="s">
        <v>545</v>
      </c>
      <c r="D142" s="45" t="s">
        <v>9</v>
      </c>
      <c r="E142" s="46" t="s">
        <v>9</v>
      </c>
      <c r="F142" s="45" t="s">
        <v>9</v>
      </c>
      <c r="G142" s="46" t="s">
        <v>9</v>
      </c>
      <c r="H142" s="45" t="s">
        <v>9</v>
      </c>
      <c r="I142" s="46" t="s">
        <v>9</v>
      </c>
      <c r="J142" s="39" t="s">
        <v>546</v>
      </c>
      <c r="K142" s="41" t="s">
        <v>548</v>
      </c>
      <c r="L142" s="39" t="s">
        <v>9</v>
      </c>
      <c r="M142" s="42" t="s">
        <v>9</v>
      </c>
      <c r="N142" s="39" t="s">
        <v>9</v>
      </c>
      <c r="O142" s="42" t="s">
        <v>9</v>
      </c>
      <c r="P142" s="39" t="s">
        <v>9</v>
      </c>
      <c r="Q142" s="42" t="s">
        <v>9</v>
      </c>
      <c r="R142" s="39" t="s">
        <v>9</v>
      </c>
      <c r="S142" s="42" t="s">
        <v>9</v>
      </c>
      <c r="T142" s="39" t="s">
        <v>9</v>
      </c>
      <c r="U142" s="42" t="s">
        <v>9</v>
      </c>
      <c r="V142" s="39" t="s">
        <v>9</v>
      </c>
      <c r="W142" s="42" t="s">
        <v>9</v>
      </c>
      <c r="X142" s="39" t="s">
        <v>16</v>
      </c>
      <c r="Y142" s="44" t="s">
        <v>554</v>
      </c>
      <c r="Z142" s="39" t="s">
        <v>9</v>
      </c>
      <c r="AA142" s="19" t="s">
        <v>9</v>
      </c>
      <c r="AB142" s="51" t="s">
        <v>565</v>
      </c>
      <c r="AC142" s="19" t="s">
        <v>571</v>
      </c>
      <c r="AD142" s="51" t="s">
        <v>568</v>
      </c>
      <c r="AE142" s="19" t="s">
        <v>572</v>
      </c>
    </row>
    <row r="143" spans="1:31" ht="7.4" customHeight="1" x14ac:dyDescent="0.4">
      <c r="A143" s="16">
        <v>143</v>
      </c>
      <c r="B143" s="17" t="s">
        <v>578</v>
      </c>
      <c r="C143" s="18" t="s">
        <v>613</v>
      </c>
      <c r="D143" s="37" t="s">
        <v>577</v>
      </c>
      <c r="E143" s="38" t="s">
        <v>562</v>
      </c>
      <c r="F143" s="45" t="s">
        <v>9</v>
      </c>
      <c r="G143" s="46" t="s">
        <v>9</v>
      </c>
      <c r="H143" s="45" t="s">
        <v>9</v>
      </c>
      <c r="I143" s="46" t="s">
        <v>9</v>
      </c>
      <c r="J143" s="39" t="s">
        <v>9</v>
      </c>
      <c r="K143" s="42" t="s">
        <v>9</v>
      </c>
      <c r="L143" s="39" t="s">
        <v>9</v>
      </c>
      <c r="M143" s="42" t="s">
        <v>9</v>
      </c>
      <c r="N143" s="39" t="s">
        <v>9</v>
      </c>
      <c r="O143" s="42" t="s">
        <v>9</v>
      </c>
      <c r="P143" s="39" t="s">
        <v>9</v>
      </c>
      <c r="Q143" s="42" t="s">
        <v>9</v>
      </c>
      <c r="R143" s="39" t="s">
        <v>9</v>
      </c>
      <c r="S143" s="42" t="s">
        <v>9</v>
      </c>
      <c r="T143" s="39" t="s">
        <v>9</v>
      </c>
      <c r="U143" s="42" t="s">
        <v>9</v>
      </c>
      <c r="V143" s="39" t="s">
        <v>9</v>
      </c>
      <c r="W143" s="42" t="s">
        <v>9</v>
      </c>
      <c r="X143" s="53" t="s">
        <v>16</v>
      </c>
      <c r="Y143" s="52" t="s">
        <v>591</v>
      </c>
      <c r="Z143" s="39" t="s">
        <v>9</v>
      </c>
      <c r="AA143" s="19" t="s">
        <v>9</v>
      </c>
      <c r="AB143" s="39" t="s">
        <v>9</v>
      </c>
      <c r="AC143" s="19" t="s">
        <v>9</v>
      </c>
      <c r="AD143" s="39" t="s">
        <v>9</v>
      </c>
      <c r="AE143" s="19" t="s">
        <v>9</v>
      </c>
    </row>
    <row r="144" spans="1:31" ht="7.4" customHeight="1" x14ac:dyDescent="0.4">
      <c r="A144" s="16">
        <v>144</v>
      </c>
      <c r="B144" s="17" t="s">
        <v>579</v>
      </c>
      <c r="C144" s="18" t="s">
        <v>613</v>
      </c>
      <c r="D144" s="37" t="s">
        <v>577</v>
      </c>
      <c r="E144" s="38" t="s">
        <v>580</v>
      </c>
      <c r="F144" s="45" t="s">
        <v>9</v>
      </c>
      <c r="G144" s="46" t="s">
        <v>9</v>
      </c>
      <c r="H144" s="45" t="s">
        <v>9</v>
      </c>
      <c r="I144" s="46" t="s">
        <v>9</v>
      </c>
      <c r="J144" s="39" t="s">
        <v>9</v>
      </c>
      <c r="K144" s="42" t="s">
        <v>9</v>
      </c>
      <c r="L144" s="39" t="s">
        <v>9</v>
      </c>
      <c r="M144" s="42" t="s">
        <v>9</v>
      </c>
      <c r="N144" s="39" t="s">
        <v>9</v>
      </c>
      <c r="O144" s="42" t="s">
        <v>9</v>
      </c>
      <c r="P144" s="39" t="s">
        <v>9</v>
      </c>
      <c r="Q144" s="42" t="s">
        <v>9</v>
      </c>
      <c r="R144" s="39" t="s">
        <v>9</v>
      </c>
      <c r="S144" s="42" t="s">
        <v>9</v>
      </c>
      <c r="T144" s="39" t="s">
        <v>9</v>
      </c>
      <c r="U144" s="42" t="s">
        <v>9</v>
      </c>
      <c r="V144" s="39" t="s">
        <v>9</v>
      </c>
      <c r="W144" s="42" t="s">
        <v>9</v>
      </c>
      <c r="X144" s="53" t="s">
        <v>16</v>
      </c>
      <c r="Y144" s="52" t="s">
        <v>590</v>
      </c>
      <c r="Z144" s="39" t="s">
        <v>9</v>
      </c>
      <c r="AA144" s="19" t="s">
        <v>9</v>
      </c>
      <c r="AB144" s="39" t="s">
        <v>9</v>
      </c>
      <c r="AC144" s="19" t="s">
        <v>9</v>
      </c>
      <c r="AD144" s="39" t="s">
        <v>9</v>
      </c>
      <c r="AE144" s="19" t="s">
        <v>9</v>
      </c>
    </row>
    <row r="145" spans="1:31" ht="7.4" customHeight="1" x14ac:dyDescent="0.4">
      <c r="A145" s="16">
        <v>145</v>
      </c>
      <c r="B145" s="17" t="s">
        <v>91</v>
      </c>
      <c r="C145" s="18" t="s">
        <v>520</v>
      </c>
      <c r="D145" s="37" t="s">
        <v>9</v>
      </c>
      <c r="E145" s="38" t="s">
        <v>9</v>
      </c>
      <c r="F145" s="45" t="s">
        <v>9</v>
      </c>
      <c r="G145" s="46" t="s">
        <v>9</v>
      </c>
      <c r="H145" s="45" t="s">
        <v>9</v>
      </c>
      <c r="I145" s="46" t="s">
        <v>9</v>
      </c>
      <c r="J145" s="39" t="s">
        <v>9</v>
      </c>
      <c r="K145" s="42" t="s">
        <v>9</v>
      </c>
      <c r="L145" s="39" t="s">
        <v>9</v>
      </c>
      <c r="M145" s="42" t="s">
        <v>9</v>
      </c>
      <c r="N145" s="39" t="s">
        <v>9</v>
      </c>
      <c r="O145" s="42" t="s">
        <v>9</v>
      </c>
      <c r="P145" s="39" t="s">
        <v>9</v>
      </c>
      <c r="Q145" s="42" t="s">
        <v>9</v>
      </c>
      <c r="R145" s="39" t="s">
        <v>9</v>
      </c>
      <c r="S145" s="42" t="s">
        <v>9</v>
      </c>
      <c r="T145" s="39" t="s">
        <v>9</v>
      </c>
      <c r="U145" s="42" t="s">
        <v>9</v>
      </c>
      <c r="V145" s="39" t="s">
        <v>9</v>
      </c>
      <c r="W145" s="42" t="s">
        <v>9</v>
      </c>
      <c r="X145" s="53" t="s">
        <v>16</v>
      </c>
      <c r="Y145" s="52" t="s">
        <v>592</v>
      </c>
      <c r="Z145" s="39" t="s">
        <v>9</v>
      </c>
      <c r="AA145" s="19" t="s">
        <v>9</v>
      </c>
      <c r="AB145" s="39" t="s">
        <v>9</v>
      </c>
      <c r="AC145" s="19" t="s">
        <v>9</v>
      </c>
      <c r="AD145" s="39" t="s">
        <v>9</v>
      </c>
      <c r="AE145" s="19" t="s">
        <v>9</v>
      </c>
    </row>
    <row r="146" spans="1:31" ht="7.4" customHeight="1" x14ac:dyDescent="0.4">
      <c r="A146" s="16">
        <v>146</v>
      </c>
      <c r="B146" s="17" t="s">
        <v>92</v>
      </c>
      <c r="C146" s="18" t="s">
        <v>520</v>
      </c>
      <c r="D146" s="37" t="s">
        <v>9</v>
      </c>
      <c r="E146" s="38" t="s">
        <v>9</v>
      </c>
      <c r="F146" s="45" t="s">
        <v>9</v>
      </c>
      <c r="G146" s="46" t="s">
        <v>9</v>
      </c>
      <c r="H146" s="45" t="s">
        <v>9</v>
      </c>
      <c r="I146" s="46" t="s">
        <v>9</v>
      </c>
      <c r="J146" s="39" t="s">
        <v>9</v>
      </c>
      <c r="K146" s="42" t="s">
        <v>9</v>
      </c>
      <c r="L146" s="39" t="s">
        <v>9</v>
      </c>
      <c r="M146" s="42" t="s">
        <v>9</v>
      </c>
      <c r="N146" s="39" t="s">
        <v>9</v>
      </c>
      <c r="O146" s="42" t="s">
        <v>9</v>
      </c>
      <c r="P146" s="39" t="s">
        <v>9</v>
      </c>
      <c r="Q146" s="42" t="s">
        <v>9</v>
      </c>
      <c r="R146" s="39" t="s">
        <v>9</v>
      </c>
      <c r="S146" s="42" t="s">
        <v>9</v>
      </c>
      <c r="T146" s="39" t="s">
        <v>9</v>
      </c>
      <c r="U146" s="42" t="s">
        <v>9</v>
      </c>
      <c r="V146" s="39" t="s">
        <v>9</v>
      </c>
      <c r="W146" s="42" t="s">
        <v>9</v>
      </c>
      <c r="X146" s="53" t="s">
        <v>16</v>
      </c>
      <c r="Y146" s="52" t="s">
        <v>593</v>
      </c>
      <c r="Z146" s="39" t="s">
        <v>9</v>
      </c>
      <c r="AA146" s="19" t="s">
        <v>9</v>
      </c>
      <c r="AB146" s="39" t="s">
        <v>9</v>
      </c>
      <c r="AC146" s="19" t="s">
        <v>9</v>
      </c>
      <c r="AD146" s="39" t="s">
        <v>9</v>
      </c>
      <c r="AE146" s="19" t="s">
        <v>9</v>
      </c>
    </row>
    <row r="147" spans="1:31" ht="7.4" customHeight="1" x14ac:dyDescent="0.4">
      <c r="A147" s="16">
        <v>147</v>
      </c>
      <c r="B147" s="17" t="s">
        <v>390</v>
      </c>
      <c r="C147" s="18" t="s">
        <v>520</v>
      </c>
      <c r="D147" s="37" t="s">
        <v>9</v>
      </c>
      <c r="E147" s="38" t="s">
        <v>9</v>
      </c>
      <c r="F147" s="45" t="s">
        <v>9</v>
      </c>
      <c r="G147" s="46" t="s">
        <v>9</v>
      </c>
      <c r="H147" s="45" t="s">
        <v>9</v>
      </c>
      <c r="I147" s="46" t="s">
        <v>9</v>
      </c>
      <c r="J147" s="39" t="s">
        <v>9</v>
      </c>
      <c r="K147" s="42" t="s">
        <v>9</v>
      </c>
      <c r="L147" s="39" t="s">
        <v>9</v>
      </c>
      <c r="M147" s="42" t="s">
        <v>9</v>
      </c>
      <c r="N147" s="39" t="s">
        <v>9</v>
      </c>
      <c r="O147" s="42" t="s">
        <v>9</v>
      </c>
      <c r="P147" s="39" t="s">
        <v>9</v>
      </c>
      <c r="Q147" s="42" t="s">
        <v>9</v>
      </c>
      <c r="R147" s="39" t="s">
        <v>9</v>
      </c>
      <c r="S147" s="42" t="s">
        <v>9</v>
      </c>
      <c r="T147" s="39" t="s">
        <v>9</v>
      </c>
      <c r="U147" s="42" t="s">
        <v>9</v>
      </c>
      <c r="V147" s="39" t="s">
        <v>9</v>
      </c>
      <c r="W147" s="42" t="s">
        <v>9</v>
      </c>
      <c r="X147" s="53" t="s">
        <v>16</v>
      </c>
      <c r="Y147" s="52" t="s">
        <v>594</v>
      </c>
      <c r="Z147" s="39" t="s">
        <v>9</v>
      </c>
      <c r="AA147" s="19" t="s">
        <v>9</v>
      </c>
      <c r="AB147" s="39" t="s">
        <v>9</v>
      </c>
      <c r="AC147" s="19" t="s">
        <v>9</v>
      </c>
      <c r="AD147" s="39" t="s">
        <v>9</v>
      </c>
      <c r="AE147" s="19" t="s">
        <v>9</v>
      </c>
    </row>
    <row r="148" spans="1:31" ht="7.4" customHeight="1" x14ac:dyDescent="0.4">
      <c r="A148" s="16">
        <v>148</v>
      </c>
      <c r="B148" s="17" t="s">
        <v>521</v>
      </c>
      <c r="C148" s="18" t="s">
        <v>520</v>
      </c>
      <c r="D148" s="45" t="s">
        <v>534</v>
      </c>
      <c r="E148" s="46" t="s">
        <v>91</v>
      </c>
      <c r="F148" s="37" t="s">
        <v>530</v>
      </c>
      <c r="G148" s="38" t="s">
        <v>420</v>
      </c>
      <c r="H148" s="45" t="s">
        <v>9</v>
      </c>
      <c r="I148" s="46" t="s">
        <v>9</v>
      </c>
      <c r="J148" s="39" t="s">
        <v>9</v>
      </c>
      <c r="K148" s="42" t="s">
        <v>9</v>
      </c>
      <c r="L148" s="39" t="s">
        <v>9</v>
      </c>
      <c r="M148" s="42" t="s">
        <v>9</v>
      </c>
      <c r="N148" s="39" t="s">
        <v>9</v>
      </c>
      <c r="O148" s="42" t="s">
        <v>9</v>
      </c>
      <c r="P148" s="39" t="s">
        <v>9</v>
      </c>
      <c r="Q148" s="42" t="s">
        <v>9</v>
      </c>
      <c r="R148" s="39" t="s">
        <v>9</v>
      </c>
      <c r="S148" s="42" t="s">
        <v>9</v>
      </c>
      <c r="T148" s="39" t="s">
        <v>9</v>
      </c>
      <c r="U148" s="42" t="s">
        <v>9</v>
      </c>
      <c r="V148" s="39" t="s">
        <v>9</v>
      </c>
      <c r="W148" s="42" t="s">
        <v>9</v>
      </c>
      <c r="X148" s="53" t="s">
        <v>16</v>
      </c>
      <c r="Y148" s="52" t="s">
        <v>525</v>
      </c>
      <c r="Z148" s="39" t="s">
        <v>9</v>
      </c>
      <c r="AA148" s="19" t="s">
        <v>9</v>
      </c>
      <c r="AB148" s="51" t="s">
        <v>565</v>
      </c>
      <c r="AC148" s="19" t="s">
        <v>567</v>
      </c>
      <c r="AD148" s="51" t="s">
        <v>568</v>
      </c>
      <c r="AE148" s="19" t="s">
        <v>569</v>
      </c>
    </row>
    <row r="149" spans="1:31" ht="7.4" customHeight="1" x14ac:dyDescent="0.4">
      <c r="A149" s="16">
        <v>149</v>
      </c>
      <c r="B149" s="17" t="s">
        <v>522</v>
      </c>
      <c r="C149" s="18" t="s">
        <v>520</v>
      </c>
      <c r="D149" s="45" t="s">
        <v>534</v>
      </c>
      <c r="E149" s="46" t="s">
        <v>91</v>
      </c>
      <c r="F149" s="37" t="s">
        <v>530</v>
      </c>
      <c r="G149" s="38" t="s">
        <v>420</v>
      </c>
      <c r="H149" s="45" t="s">
        <v>9</v>
      </c>
      <c r="I149" s="46" t="s">
        <v>9</v>
      </c>
      <c r="J149" s="39" t="s">
        <v>9</v>
      </c>
      <c r="K149" s="42" t="s">
        <v>9</v>
      </c>
      <c r="L149" s="39" t="s">
        <v>9</v>
      </c>
      <c r="M149" s="42" t="s">
        <v>9</v>
      </c>
      <c r="N149" s="39" t="s">
        <v>9</v>
      </c>
      <c r="O149" s="42" t="s">
        <v>9</v>
      </c>
      <c r="P149" s="39" t="s">
        <v>9</v>
      </c>
      <c r="Q149" s="42" t="s">
        <v>9</v>
      </c>
      <c r="R149" s="39" t="s">
        <v>9</v>
      </c>
      <c r="S149" s="42" t="s">
        <v>9</v>
      </c>
      <c r="T149" s="39" t="s">
        <v>9</v>
      </c>
      <c r="U149" s="42" t="s">
        <v>9</v>
      </c>
      <c r="V149" s="39" t="s">
        <v>9</v>
      </c>
      <c r="W149" s="42" t="s">
        <v>9</v>
      </c>
      <c r="X149" s="53" t="s">
        <v>16</v>
      </c>
      <c r="Y149" s="52" t="s">
        <v>525</v>
      </c>
      <c r="Z149" s="39" t="s">
        <v>9</v>
      </c>
      <c r="AA149" s="19" t="s">
        <v>9</v>
      </c>
      <c r="AB149" s="51" t="s">
        <v>565</v>
      </c>
      <c r="AC149" s="19" t="s">
        <v>567</v>
      </c>
      <c r="AD149" s="51" t="s">
        <v>568</v>
      </c>
      <c r="AE149" s="19" t="s">
        <v>569</v>
      </c>
    </row>
    <row r="150" spans="1:31" ht="7.4" customHeight="1" x14ac:dyDescent="0.4">
      <c r="A150" s="16">
        <v>150</v>
      </c>
      <c r="B150" s="17" t="s">
        <v>523</v>
      </c>
      <c r="C150" s="18" t="s">
        <v>520</v>
      </c>
      <c r="D150" s="45" t="s">
        <v>534</v>
      </c>
      <c r="E150" s="46" t="s">
        <v>91</v>
      </c>
      <c r="F150" s="37" t="s">
        <v>530</v>
      </c>
      <c r="G150" s="38" t="s">
        <v>421</v>
      </c>
      <c r="H150" s="45" t="s">
        <v>9</v>
      </c>
      <c r="I150" s="46" t="s">
        <v>9</v>
      </c>
      <c r="J150" s="39" t="s">
        <v>9</v>
      </c>
      <c r="K150" s="42" t="s">
        <v>9</v>
      </c>
      <c r="L150" s="39" t="s">
        <v>9</v>
      </c>
      <c r="M150" s="42" t="s">
        <v>9</v>
      </c>
      <c r="N150" s="39" t="s">
        <v>9</v>
      </c>
      <c r="O150" s="42" t="s">
        <v>9</v>
      </c>
      <c r="P150" s="39" t="s">
        <v>9</v>
      </c>
      <c r="Q150" s="42" t="s">
        <v>9</v>
      </c>
      <c r="R150" s="39" t="s">
        <v>9</v>
      </c>
      <c r="S150" s="42" t="s">
        <v>9</v>
      </c>
      <c r="T150" s="39" t="s">
        <v>9</v>
      </c>
      <c r="U150" s="42" t="s">
        <v>9</v>
      </c>
      <c r="V150" s="39" t="s">
        <v>9</v>
      </c>
      <c r="W150" s="42" t="s">
        <v>9</v>
      </c>
      <c r="X150" s="53" t="s">
        <v>16</v>
      </c>
      <c r="Y150" s="52" t="s">
        <v>525</v>
      </c>
      <c r="Z150" s="39" t="s">
        <v>9</v>
      </c>
      <c r="AA150" s="19" t="s">
        <v>9</v>
      </c>
      <c r="AB150" s="51" t="s">
        <v>565</v>
      </c>
      <c r="AC150" s="19" t="s">
        <v>567</v>
      </c>
      <c r="AD150" s="51" t="s">
        <v>568</v>
      </c>
      <c r="AE150" s="19" t="s">
        <v>569</v>
      </c>
    </row>
    <row r="151" spans="1:31" ht="7.4" customHeight="1" x14ac:dyDescent="0.4">
      <c r="A151" s="16">
        <v>151</v>
      </c>
      <c r="B151" s="17" t="s">
        <v>524</v>
      </c>
      <c r="C151" s="18" t="s">
        <v>520</v>
      </c>
      <c r="D151" s="45" t="s">
        <v>534</v>
      </c>
      <c r="E151" s="46" t="s">
        <v>91</v>
      </c>
      <c r="F151" s="37" t="s">
        <v>530</v>
      </c>
      <c r="G151" s="38" t="s">
        <v>421</v>
      </c>
      <c r="H151" s="45" t="s">
        <v>9</v>
      </c>
      <c r="I151" s="46" t="s">
        <v>9</v>
      </c>
      <c r="J151" s="39" t="s">
        <v>9</v>
      </c>
      <c r="K151" s="42" t="s">
        <v>9</v>
      </c>
      <c r="L151" s="39" t="s">
        <v>9</v>
      </c>
      <c r="M151" s="42" t="s">
        <v>9</v>
      </c>
      <c r="N151" s="39" t="s">
        <v>9</v>
      </c>
      <c r="O151" s="42" t="s">
        <v>9</v>
      </c>
      <c r="P151" s="39" t="s">
        <v>9</v>
      </c>
      <c r="Q151" s="42" t="s">
        <v>9</v>
      </c>
      <c r="R151" s="39" t="s">
        <v>9</v>
      </c>
      <c r="S151" s="42" t="s">
        <v>9</v>
      </c>
      <c r="T151" s="39" t="s">
        <v>9</v>
      </c>
      <c r="U151" s="42" t="s">
        <v>9</v>
      </c>
      <c r="V151" s="39" t="s">
        <v>9</v>
      </c>
      <c r="W151" s="42" t="s">
        <v>9</v>
      </c>
      <c r="X151" s="53" t="s">
        <v>16</v>
      </c>
      <c r="Y151" s="52" t="s">
        <v>525</v>
      </c>
      <c r="Z151" s="39" t="s">
        <v>9</v>
      </c>
      <c r="AA151" s="19" t="s">
        <v>9</v>
      </c>
      <c r="AB151" s="51" t="s">
        <v>565</v>
      </c>
      <c r="AC151" s="19" t="s">
        <v>567</v>
      </c>
      <c r="AD151" s="51" t="s">
        <v>568</v>
      </c>
      <c r="AE151" s="19" t="s">
        <v>569</v>
      </c>
    </row>
    <row r="152" spans="1:31" ht="7.4" customHeight="1" x14ac:dyDescent="0.4">
      <c r="A152" s="16">
        <v>152</v>
      </c>
      <c r="B152" s="17" t="s">
        <v>526</v>
      </c>
      <c r="C152" s="18" t="s">
        <v>520</v>
      </c>
      <c r="D152" s="45" t="s">
        <v>534</v>
      </c>
      <c r="E152" s="46" t="s">
        <v>91</v>
      </c>
      <c r="F152" s="37" t="s">
        <v>530</v>
      </c>
      <c r="G152" s="38" t="s">
        <v>421</v>
      </c>
      <c r="H152" s="45" t="s">
        <v>9</v>
      </c>
      <c r="I152" s="46" t="s">
        <v>9</v>
      </c>
      <c r="J152" s="39" t="s">
        <v>9</v>
      </c>
      <c r="K152" s="42" t="s">
        <v>9</v>
      </c>
      <c r="L152" s="39" t="s">
        <v>9</v>
      </c>
      <c r="M152" s="42" t="s">
        <v>9</v>
      </c>
      <c r="N152" s="39" t="s">
        <v>9</v>
      </c>
      <c r="O152" s="42" t="s">
        <v>9</v>
      </c>
      <c r="P152" s="39" t="s">
        <v>9</v>
      </c>
      <c r="Q152" s="42" t="s">
        <v>9</v>
      </c>
      <c r="R152" s="39" t="s">
        <v>9</v>
      </c>
      <c r="S152" s="42" t="s">
        <v>9</v>
      </c>
      <c r="T152" s="39" t="s">
        <v>9</v>
      </c>
      <c r="U152" s="42" t="s">
        <v>9</v>
      </c>
      <c r="V152" s="39" t="s">
        <v>9</v>
      </c>
      <c r="W152" s="42" t="s">
        <v>9</v>
      </c>
      <c r="X152" s="53" t="s">
        <v>16</v>
      </c>
      <c r="Y152" s="52" t="s">
        <v>533</v>
      </c>
      <c r="Z152" s="39" t="s">
        <v>9</v>
      </c>
      <c r="AA152" s="19" t="s">
        <v>9</v>
      </c>
      <c r="AB152" s="51" t="s">
        <v>565</v>
      </c>
      <c r="AC152" s="19" t="s">
        <v>567</v>
      </c>
      <c r="AD152" s="51" t="s">
        <v>568</v>
      </c>
      <c r="AE152" s="19" t="s">
        <v>569</v>
      </c>
    </row>
    <row r="153" spans="1:31" ht="7.4" customHeight="1" x14ac:dyDescent="0.4">
      <c r="A153" s="16">
        <v>153</v>
      </c>
      <c r="B153" s="17" t="s">
        <v>527</v>
      </c>
      <c r="C153" s="18" t="s">
        <v>520</v>
      </c>
      <c r="D153" s="45" t="s">
        <v>534</v>
      </c>
      <c r="E153" s="46" t="s">
        <v>91</v>
      </c>
      <c r="F153" s="37" t="s">
        <v>530</v>
      </c>
      <c r="G153" s="38" t="s">
        <v>531</v>
      </c>
      <c r="H153" s="45" t="s">
        <v>9</v>
      </c>
      <c r="I153" s="46" t="s">
        <v>9</v>
      </c>
      <c r="J153" s="39" t="s">
        <v>9</v>
      </c>
      <c r="K153" s="42" t="s">
        <v>9</v>
      </c>
      <c r="L153" s="39" t="s">
        <v>9</v>
      </c>
      <c r="M153" s="42" t="s">
        <v>9</v>
      </c>
      <c r="N153" s="39" t="s">
        <v>9</v>
      </c>
      <c r="O153" s="42" t="s">
        <v>9</v>
      </c>
      <c r="P153" s="39" t="s">
        <v>9</v>
      </c>
      <c r="Q153" s="42" t="s">
        <v>9</v>
      </c>
      <c r="R153" s="39" t="s">
        <v>9</v>
      </c>
      <c r="S153" s="42" t="s">
        <v>9</v>
      </c>
      <c r="T153" s="39" t="s">
        <v>9</v>
      </c>
      <c r="U153" s="42" t="s">
        <v>9</v>
      </c>
      <c r="V153" s="39" t="s">
        <v>9</v>
      </c>
      <c r="W153" s="42" t="s">
        <v>9</v>
      </c>
      <c r="X153" s="53" t="s">
        <v>16</v>
      </c>
      <c r="Y153" s="52" t="s">
        <v>533</v>
      </c>
      <c r="Z153" s="39" t="s">
        <v>9</v>
      </c>
      <c r="AA153" s="19" t="s">
        <v>9</v>
      </c>
      <c r="AB153" s="51" t="s">
        <v>565</v>
      </c>
      <c r="AC153" s="19" t="s">
        <v>567</v>
      </c>
      <c r="AD153" s="51" t="s">
        <v>568</v>
      </c>
      <c r="AE153" s="19" t="s">
        <v>569</v>
      </c>
    </row>
    <row r="154" spans="1:31" ht="7.4" customHeight="1" x14ac:dyDescent="0.4">
      <c r="A154" s="16">
        <v>154</v>
      </c>
      <c r="B154" s="17" t="s">
        <v>528</v>
      </c>
      <c r="C154" s="18" t="s">
        <v>520</v>
      </c>
      <c r="D154" s="45" t="s">
        <v>534</v>
      </c>
      <c r="E154" s="46" t="s">
        <v>91</v>
      </c>
      <c r="F154" s="37" t="s">
        <v>530</v>
      </c>
      <c r="G154" s="38" t="s">
        <v>532</v>
      </c>
      <c r="H154" s="45" t="s">
        <v>9</v>
      </c>
      <c r="I154" s="46" t="s">
        <v>9</v>
      </c>
      <c r="J154" s="39" t="s">
        <v>9</v>
      </c>
      <c r="K154" s="42" t="s">
        <v>9</v>
      </c>
      <c r="L154" s="39" t="s">
        <v>9</v>
      </c>
      <c r="M154" s="42" t="s">
        <v>9</v>
      </c>
      <c r="N154" s="39" t="s">
        <v>9</v>
      </c>
      <c r="O154" s="42" t="s">
        <v>9</v>
      </c>
      <c r="P154" s="39" t="s">
        <v>9</v>
      </c>
      <c r="Q154" s="42" t="s">
        <v>9</v>
      </c>
      <c r="R154" s="39" t="s">
        <v>9</v>
      </c>
      <c r="S154" s="42" t="s">
        <v>9</v>
      </c>
      <c r="T154" s="39" t="s">
        <v>9</v>
      </c>
      <c r="U154" s="42" t="s">
        <v>9</v>
      </c>
      <c r="V154" s="39" t="s">
        <v>9</v>
      </c>
      <c r="W154" s="42" t="s">
        <v>9</v>
      </c>
      <c r="X154" s="53" t="s">
        <v>16</v>
      </c>
      <c r="Y154" s="52" t="s">
        <v>533</v>
      </c>
      <c r="Z154" s="39" t="s">
        <v>9</v>
      </c>
      <c r="AA154" s="19" t="s">
        <v>9</v>
      </c>
      <c r="AB154" s="51" t="s">
        <v>565</v>
      </c>
      <c r="AC154" s="19" t="s">
        <v>567</v>
      </c>
      <c r="AD154" s="51" t="s">
        <v>568</v>
      </c>
      <c r="AE154" s="19" t="s">
        <v>569</v>
      </c>
    </row>
    <row r="155" spans="1:31" ht="7.4" customHeight="1" x14ac:dyDescent="0.4">
      <c r="A155" s="16">
        <v>155</v>
      </c>
      <c r="B155" s="17" t="s">
        <v>529</v>
      </c>
      <c r="C155" s="18" t="s">
        <v>520</v>
      </c>
      <c r="D155" s="45" t="s">
        <v>534</v>
      </c>
      <c r="E155" s="46" t="s">
        <v>91</v>
      </c>
      <c r="F155" s="37" t="s">
        <v>530</v>
      </c>
      <c r="G155" s="38" t="s">
        <v>535</v>
      </c>
      <c r="H155" s="45" t="s">
        <v>9</v>
      </c>
      <c r="I155" s="46" t="s">
        <v>9</v>
      </c>
      <c r="J155" s="39" t="s">
        <v>9</v>
      </c>
      <c r="K155" s="42" t="s">
        <v>9</v>
      </c>
      <c r="L155" s="39" t="s">
        <v>9</v>
      </c>
      <c r="M155" s="42" t="s">
        <v>9</v>
      </c>
      <c r="N155" s="39" t="s">
        <v>9</v>
      </c>
      <c r="O155" s="42" t="s">
        <v>9</v>
      </c>
      <c r="P155" s="39" t="s">
        <v>9</v>
      </c>
      <c r="Q155" s="42" t="s">
        <v>9</v>
      </c>
      <c r="R155" s="39" t="s">
        <v>9</v>
      </c>
      <c r="S155" s="42" t="s">
        <v>9</v>
      </c>
      <c r="T155" s="39" t="s">
        <v>9</v>
      </c>
      <c r="U155" s="42" t="s">
        <v>9</v>
      </c>
      <c r="V155" s="39" t="s">
        <v>9</v>
      </c>
      <c r="W155" s="42" t="s">
        <v>9</v>
      </c>
      <c r="X155" s="53" t="s">
        <v>16</v>
      </c>
      <c r="Y155" s="52" t="s">
        <v>533</v>
      </c>
      <c r="Z155" s="39" t="s">
        <v>9</v>
      </c>
      <c r="AA155" s="19" t="s">
        <v>9</v>
      </c>
      <c r="AB155" s="51" t="s">
        <v>565</v>
      </c>
      <c r="AC155" s="19" t="s">
        <v>567</v>
      </c>
      <c r="AD155" s="51" t="s">
        <v>568</v>
      </c>
      <c r="AE155" s="19" t="s">
        <v>569</v>
      </c>
    </row>
  </sheetData>
  <phoneticPr fontId="9" type="noConversion"/>
  <conditionalFormatting sqref="B1:B155">
    <cfRule type="duplicateValues" dxfId="8" priority="218"/>
    <cfRule type="duplicateValues" dxfId="7" priority="219"/>
  </conditionalFormatting>
  <conditionalFormatting sqref="B1:B1048576">
    <cfRule type="duplicateValues" dxfId="6" priority="150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2025-10-04T14:45:37Z</dcterms:modified>
</cp:coreProperties>
</file>