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LVE\"/>
    </mc:Choice>
  </mc:AlternateContent>
  <xr:revisionPtr revIDLastSave="0" documentId="13_ncr:1_{D106B05B-208B-4007-A5CE-F6D5AEDB557E}" xr6:coauthVersionLast="47" xr6:coauthVersionMax="47" xr10:uidLastSave="{00000000-0000-0000-0000-000000000000}"/>
  <bookViews>
    <workbookView xWindow="-103" yWindow="-103" windowWidth="22149" windowHeight="13200" tabRatio="520" activeTab="3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Classes!$C$1:$C$74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17" l="1"/>
  <c r="U30" i="17"/>
  <c r="T30" i="17"/>
  <c r="S30" i="17"/>
  <c r="O30" i="17"/>
  <c r="N30" i="17"/>
  <c r="M30" i="17"/>
  <c r="L30" i="17"/>
  <c r="W35" i="17"/>
  <c r="U35" i="17"/>
  <c r="T35" i="17"/>
  <c r="S35" i="17"/>
  <c r="O35" i="17"/>
  <c r="N35" i="17"/>
  <c r="M35" i="17"/>
  <c r="L35" i="17"/>
  <c r="W12" i="17" l="1"/>
  <c r="U12" i="17"/>
  <c r="T12" i="17"/>
  <c r="S12" i="17"/>
  <c r="O12" i="17"/>
  <c r="N12" i="17"/>
  <c r="M12" i="17"/>
  <c r="L12" i="17"/>
  <c r="W3" i="17"/>
  <c r="U3" i="17"/>
  <c r="T3" i="17"/>
  <c r="S3" i="17"/>
  <c r="O3" i="17"/>
  <c r="N3" i="17"/>
  <c r="M3" i="17"/>
  <c r="L3" i="17"/>
  <c r="W4" i="17"/>
  <c r="U4" i="17"/>
  <c r="T4" i="17"/>
  <c r="S4" i="17"/>
  <c r="O4" i="17"/>
  <c r="N4" i="17"/>
  <c r="M4" i="17"/>
  <c r="L4" i="17"/>
  <c r="W29" i="17"/>
  <c r="U29" i="17"/>
  <c r="T29" i="17"/>
  <c r="S29" i="17"/>
  <c r="O29" i="17"/>
  <c r="N29" i="17"/>
  <c r="M29" i="17"/>
  <c r="L29" i="17"/>
  <c r="W31" i="17"/>
  <c r="U31" i="17"/>
  <c r="T31" i="17"/>
  <c r="S31" i="17"/>
  <c r="O31" i="17"/>
  <c r="N31" i="17"/>
  <c r="M31" i="17"/>
  <c r="L31" i="17"/>
  <c r="W28" i="17"/>
  <c r="U28" i="17"/>
  <c r="T28" i="17"/>
  <c r="S28" i="17"/>
  <c r="O28" i="17"/>
  <c r="N28" i="17"/>
  <c r="M28" i="17"/>
  <c r="L28" i="17"/>
  <c r="W50" i="17"/>
  <c r="U50" i="17"/>
  <c r="T50" i="17"/>
  <c r="S50" i="17"/>
  <c r="O50" i="17"/>
  <c r="N50" i="17"/>
  <c r="M50" i="17"/>
  <c r="L50" i="17"/>
  <c r="W39" i="17"/>
  <c r="U39" i="17"/>
  <c r="T39" i="17"/>
  <c r="S39" i="17"/>
  <c r="O39" i="17"/>
  <c r="N39" i="17"/>
  <c r="M39" i="17"/>
  <c r="L39" i="17"/>
  <c r="W37" i="17"/>
  <c r="U37" i="17"/>
  <c r="T37" i="17"/>
  <c r="S37" i="17"/>
  <c r="O37" i="17"/>
  <c r="N37" i="17"/>
  <c r="M37" i="17"/>
  <c r="L37" i="17"/>
  <c r="W36" i="17"/>
  <c r="U36" i="17"/>
  <c r="T36" i="17"/>
  <c r="S36" i="17"/>
  <c r="O36" i="17"/>
  <c r="N36" i="17"/>
  <c r="M36" i="17"/>
  <c r="L36" i="17"/>
  <c r="W33" i="17"/>
  <c r="U33" i="17"/>
  <c r="T33" i="17"/>
  <c r="S33" i="17"/>
  <c r="O33" i="17"/>
  <c r="N33" i="17"/>
  <c r="M33" i="17"/>
  <c r="L33" i="17"/>
  <c r="W34" i="17"/>
  <c r="U34" i="17"/>
  <c r="T34" i="17"/>
  <c r="S34" i="17"/>
  <c r="O34" i="17"/>
  <c r="N34" i="17"/>
  <c r="M34" i="17"/>
  <c r="L34" i="17"/>
  <c r="W32" i="17"/>
  <c r="U32" i="17"/>
  <c r="T32" i="17"/>
  <c r="S32" i="17"/>
  <c r="O32" i="17"/>
  <c r="N32" i="17"/>
  <c r="M32" i="17"/>
  <c r="L32" i="17"/>
  <c r="W27" i="17"/>
  <c r="U27" i="17"/>
  <c r="T27" i="17"/>
  <c r="S27" i="17"/>
  <c r="O27" i="17"/>
  <c r="N27" i="17"/>
  <c r="M27" i="17"/>
  <c r="L27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6" i="17"/>
  <c r="U6" i="17"/>
  <c r="T6" i="17"/>
  <c r="S6" i="17"/>
  <c r="O6" i="17"/>
  <c r="N6" i="17"/>
  <c r="M6" i="17"/>
  <c r="L6" i="17"/>
  <c r="W5" i="17"/>
  <c r="U5" i="17"/>
  <c r="T5" i="17"/>
  <c r="S5" i="17"/>
  <c r="O5" i="17"/>
  <c r="N5" i="17"/>
  <c r="M5" i="17"/>
  <c r="L5" i="17"/>
  <c r="W41" i="17"/>
  <c r="U41" i="17"/>
  <c r="T41" i="17"/>
  <c r="S41" i="17"/>
  <c r="O41" i="17"/>
  <c r="N41" i="17"/>
  <c r="M41" i="17"/>
  <c r="L41" i="17"/>
  <c r="W9" i="17"/>
  <c r="U9" i="17"/>
  <c r="T9" i="17"/>
  <c r="S9" i="17"/>
  <c r="O9" i="17"/>
  <c r="N9" i="17"/>
  <c r="M9" i="17"/>
  <c r="L9" i="17"/>
  <c r="W10" i="17"/>
  <c r="U10" i="17"/>
  <c r="T10" i="17"/>
  <c r="S10" i="17"/>
  <c r="O10" i="17"/>
  <c r="N10" i="17"/>
  <c r="M10" i="17"/>
  <c r="L10" i="17"/>
  <c r="W44" i="17"/>
  <c r="U44" i="17"/>
  <c r="T44" i="17"/>
  <c r="S44" i="17"/>
  <c r="O44" i="17"/>
  <c r="N44" i="17"/>
  <c r="M44" i="17"/>
  <c r="L44" i="17"/>
  <c r="W48" i="17"/>
  <c r="U48" i="17"/>
  <c r="T48" i="17"/>
  <c r="S48" i="17"/>
  <c r="O48" i="17"/>
  <c r="N48" i="17"/>
  <c r="M48" i="17"/>
  <c r="L48" i="17"/>
  <c r="W47" i="17"/>
  <c r="U47" i="17"/>
  <c r="T47" i="17"/>
  <c r="S47" i="17"/>
  <c r="O47" i="17"/>
  <c r="N47" i="17"/>
  <c r="M47" i="17"/>
  <c r="L47" i="17"/>
  <c r="W46" i="17"/>
  <c r="U46" i="17"/>
  <c r="T46" i="17"/>
  <c r="S46" i="17"/>
  <c r="O46" i="17"/>
  <c r="N46" i="17"/>
  <c r="M46" i="17"/>
  <c r="L46" i="17"/>
  <c r="W45" i="17"/>
  <c r="U45" i="17"/>
  <c r="T45" i="17"/>
  <c r="S45" i="17"/>
  <c r="O45" i="17"/>
  <c r="N45" i="17"/>
  <c r="M45" i="17"/>
  <c r="L45" i="17"/>
  <c r="W43" i="17"/>
  <c r="U43" i="17"/>
  <c r="T43" i="17"/>
  <c r="S43" i="17"/>
  <c r="O43" i="17"/>
  <c r="N43" i="17"/>
  <c r="M43" i="17"/>
  <c r="L43" i="17"/>
  <c r="W42" i="17"/>
  <c r="U42" i="17"/>
  <c r="T42" i="17"/>
  <c r="S42" i="17"/>
  <c r="O42" i="17"/>
  <c r="N42" i="17"/>
  <c r="M42" i="17"/>
  <c r="L42" i="17"/>
  <c r="W18" i="17"/>
  <c r="U18" i="17"/>
  <c r="T18" i="17"/>
  <c r="S18" i="17"/>
  <c r="O18" i="17"/>
  <c r="N18" i="17"/>
  <c r="M18" i="17"/>
  <c r="L18" i="17"/>
  <c r="W11" i="17"/>
  <c r="W13" i="17"/>
  <c r="W14" i="17"/>
  <c r="W15" i="17"/>
  <c r="W16" i="17"/>
  <c r="W17" i="17"/>
  <c r="W19" i="17"/>
  <c r="W20" i="17"/>
  <c r="W21" i="17"/>
  <c r="W22" i="17"/>
  <c r="W23" i="17"/>
  <c r="W24" i="17"/>
  <c r="W25" i="17"/>
  <c r="W26" i="17"/>
  <c r="W38" i="17"/>
  <c r="W40" i="17"/>
  <c r="W49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2" i="17"/>
  <c r="U17" i="17"/>
  <c r="T17" i="17"/>
  <c r="S17" i="17"/>
  <c r="O17" i="17"/>
  <c r="N17" i="17"/>
  <c r="M17" i="17"/>
  <c r="L17" i="17"/>
  <c r="U57" i="17"/>
  <c r="T57" i="17"/>
  <c r="S57" i="17"/>
  <c r="O57" i="17"/>
  <c r="N57" i="17"/>
  <c r="M57" i="17"/>
  <c r="L57" i="17"/>
  <c r="U13" i="17"/>
  <c r="T13" i="17"/>
  <c r="S13" i="17"/>
  <c r="O13" i="17"/>
  <c r="N13" i="17"/>
  <c r="M13" i="17"/>
  <c r="L13" i="17"/>
  <c r="U11" i="17"/>
  <c r="T11" i="17"/>
  <c r="S11" i="17"/>
  <c r="O11" i="17"/>
  <c r="N11" i="17"/>
  <c r="M11" i="17"/>
  <c r="L11" i="17"/>
  <c r="U40" i="17"/>
  <c r="T40" i="17"/>
  <c r="S40" i="17"/>
  <c r="O40" i="17"/>
  <c r="N40" i="17"/>
  <c r="M40" i="17"/>
  <c r="L40" i="17"/>
  <c r="U38" i="17"/>
  <c r="T38" i="17"/>
  <c r="S38" i="17"/>
  <c r="O38" i="17"/>
  <c r="N38" i="17"/>
  <c r="M38" i="17"/>
  <c r="L38" i="17"/>
  <c r="U68" i="17"/>
  <c r="T68" i="17"/>
  <c r="S68" i="17"/>
  <c r="O68" i="17"/>
  <c r="N68" i="17"/>
  <c r="M68" i="17"/>
  <c r="L68" i="17"/>
  <c r="U24" i="17"/>
  <c r="T24" i="17"/>
  <c r="S24" i="17"/>
  <c r="O24" i="17"/>
  <c r="N24" i="17"/>
  <c r="M24" i="17"/>
  <c r="L24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71" i="17"/>
  <c r="T71" i="17"/>
  <c r="S71" i="17"/>
  <c r="O71" i="17"/>
  <c r="N71" i="17"/>
  <c r="M71" i="17"/>
  <c r="L71" i="17"/>
  <c r="U64" i="17"/>
  <c r="T64" i="17"/>
  <c r="S64" i="17"/>
  <c r="O64" i="17"/>
  <c r="N64" i="17"/>
  <c r="M64" i="17"/>
  <c r="L64" i="17"/>
  <c r="U70" i="17"/>
  <c r="T70" i="17"/>
  <c r="S70" i="17"/>
  <c r="O70" i="17"/>
  <c r="N70" i="17"/>
  <c r="M70" i="17"/>
  <c r="L70" i="17"/>
  <c r="U66" i="17"/>
  <c r="T66" i="17"/>
  <c r="S66" i="17"/>
  <c r="O66" i="17"/>
  <c r="N66" i="17"/>
  <c r="M66" i="17"/>
  <c r="L66" i="17"/>
  <c r="U67" i="17"/>
  <c r="T67" i="17"/>
  <c r="S67" i="17"/>
  <c r="O67" i="17"/>
  <c r="N67" i="17"/>
  <c r="M67" i="17"/>
  <c r="L67" i="17"/>
  <c r="U59" i="17"/>
  <c r="T59" i="17"/>
  <c r="S59" i="17"/>
  <c r="O59" i="17"/>
  <c r="N59" i="17"/>
  <c r="M59" i="17"/>
  <c r="L59" i="17"/>
  <c r="U69" i="17"/>
  <c r="T69" i="17"/>
  <c r="S69" i="17"/>
  <c r="O69" i="17"/>
  <c r="N69" i="17"/>
  <c r="M69" i="17"/>
  <c r="L69" i="17"/>
  <c r="U56" i="17"/>
  <c r="T56" i="17"/>
  <c r="S56" i="17"/>
  <c r="O56" i="17"/>
  <c r="N56" i="17"/>
  <c r="M56" i="17"/>
  <c r="L56" i="17"/>
  <c r="U55" i="17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58" i="17"/>
  <c r="T58" i="17"/>
  <c r="S58" i="17"/>
  <c r="O58" i="17"/>
  <c r="N58" i="17"/>
  <c r="M58" i="17"/>
  <c r="L58" i="17"/>
  <c r="U53" i="17"/>
  <c r="T53" i="17"/>
  <c r="S53" i="17"/>
  <c r="O53" i="17"/>
  <c r="N53" i="17"/>
  <c r="M53" i="17"/>
  <c r="L53" i="17"/>
  <c r="Q4" i="17"/>
  <c r="Q9" i="17"/>
  <c r="Q10" i="17"/>
  <c r="Q3" i="17"/>
  <c r="Q5" i="17"/>
  <c r="U49" i="17" l="1"/>
  <c r="T49" i="17"/>
  <c r="S49" i="17"/>
  <c r="O49" i="17"/>
  <c r="N49" i="17"/>
  <c r="M49" i="17"/>
  <c r="L49" i="17"/>
  <c r="U51" i="17" l="1"/>
  <c r="T51" i="17"/>
  <c r="S51" i="17"/>
  <c r="O51" i="17"/>
  <c r="N51" i="17"/>
  <c r="M51" i="17"/>
  <c r="L51" i="17"/>
  <c r="U65" i="17"/>
  <c r="T65" i="17"/>
  <c r="S65" i="17"/>
  <c r="O65" i="17"/>
  <c r="N65" i="17"/>
  <c r="M65" i="17"/>
  <c r="L65" i="17"/>
  <c r="U62" i="17"/>
  <c r="T62" i="17"/>
  <c r="S62" i="17"/>
  <c r="O62" i="17"/>
  <c r="N62" i="17"/>
  <c r="M62" i="17"/>
  <c r="L62" i="17"/>
  <c r="U63" i="17"/>
  <c r="T63" i="17"/>
  <c r="S63" i="17"/>
  <c r="O63" i="17"/>
  <c r="N63" i="17"/>
  <c r="M63" i="17"/>
  <c r="L63" i="17"/>
  <c r="U52" i="17"/>
  <c r="T52" i="17"/>
  <c r="S52" i="17"/>
  <c r="O52" i="17"/>
  <c r="N52" i="17"/>
  <c r="M52" i="17"/>
  <c r="L52" i="17"/>
  <c r="U61" i="17"/>
  <c r="T61" i="17"/>
  <c r="S61" i="17"/>
  <c r="O61" i="17"/>
  <c r="N61" i="17"/>
  <c r="M61" i="17"/>
  <c r="L61" i="17"/>
  <c r="U60" i="17"/>
  <c r="T60" i="17"/>
  <c r="S60" i="17"/>
  <c r="O60" i="17"/>
  <c r="N60" i="17"/>
  <c r="M60" i="17"/>
  <c r="L60" i="17"/>
  <c r="U74" i="17"/>
  <c r="T74" i="17"/>
  <c r="S74" i="17"/>
  <c r="O74" i="17"/>
  <c r="N74" i="17"/>
  <c r="M74" i="17"/>
  <c r="L74" i="17"/>
  <c r="U16" i="17" l="1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2" i="17"/>
  <c r="T2" i="17"/>
  <c r="S2" i="17"/>
  <c r="S14" i="17"/>
  <c r="T14" i="17"/>
  <c r="U14" i="17"/>
  <c r="O14" i="17"/>
  <c r="N14" i="17"/>
  <c r="M14" i="17"/>
  <c r="L14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<sst xmlns="http://schemas.openxmlformats.org/spreadsheetml/2006/main" count="5132" uniqueCount="519">
  <si>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</si>
  <si>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</si>
  <si>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</si>
  <si>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</si>
  <si>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</si>
  <si>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</si>
  <si>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</si>
  <si>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</si>
  <si>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</si>
  <si>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</si>
  <si>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</si>
  <si>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</si>
  <si>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</si>
  <si>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</si>
  <si>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</si>
  <si>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</si>
  <si>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</si>
  <si>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</si>
  <si>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</si>
  <si>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</si>
  <si>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</si>
  <si>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</si>
  <si>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</si>
  <si>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</si>
  <si>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</si>
  <si>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</si>
  <si>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</si>
  <si>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</si>
  <si>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</si>
  <si>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</si>
  <si>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</si>
  <si>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</si>
  <si>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</si>
  <si>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</si>
  <si>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</si>
  <si>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</si>
  <si>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</si>
  <si>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</si>
  <si>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</si>
  <si>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</si>
  <si>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</si>
  <si>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</si>
  <si>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</si>
  <si>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</si>
  <si>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</si>
  <si>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</si>
  <si>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</si>
  <si>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</si>
  <si>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</si>
  <si>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</si>
  <si>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</si>
  <si>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</si>
  <si>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</si>
  <si>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</si>
  <si>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</si>
  <si>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</si>
  <si>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</si>
  <si>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</si>
  <si>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</si>
  <si>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</si>
  <si>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</si>
  <si>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</si>
  <si>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</si>
  <si>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</si>
  <si>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</si>
  <si>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</si>
  <si>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</si>
  <si>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</si>
  <si>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</si>
  <si>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</si>
  <si>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</si>
  <si>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</si>
  <si>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</si>
  <si>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</si>
  <si>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</si>
  <si>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</si>
  <si>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</si>
  <si>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</si>
  <si>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</si>
  <si>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</si>
  <si>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</si>
  <si>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</si>
  <si>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</si>
  <si>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</si>
  <si>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</si>
  <si>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</si>
  <si>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</si>
  <si>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</si>
  <si>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</si>
  <si>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</si>
  <si>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categoria.revit</t>
  </si>
  <si>
    <t>classe.ifc</t>
  </si>
  <si>
    <t>Alvenarias</t>
  </si>
  <si>
    <t>Ontologia para descrever alvenarias.</t>
  </si>
  <si>
    <t xml:space="preserve">Formalizar elementos de alvenarias em projeto BIM. Ontologia orientativa da relação de correspondência entre Classes IFC e categorias Revit. </t>
  </si>
  <si>
    <t xml:space="preserve">Formalización  de elementos de albañilería en un projeto BIM. Ontología orientativa de la relación de correspondencia entre Clases IFC y categorías de Revit. </t>
  </si>
  <si>
    <t>Divisória</t>
  </si>
  <si>
    <t>Divisória sanitária.</t>
  </si>
  <si>
    <t>Divisória naval de 5cm.</t>
  </si>
  <si>
    <t>Divisória tipo DryWall.</t>
  </si>
  <si>
    <t>Divisória de gesso.</t>
  </si>
  <si>
    <t>Arquitetura</t>
  </si>
  <si>
    <t>Cerâmicos</t>
  </si>
  <si>
    <t>"OST_Walls"</t>
  </si>
  <si>
    <t>"IfcWall"</t>
  </si>
  <si>
    <t>Divisória de vidro.</t>
  </si>
  <si>
    <t>Canaleta.J</t>
  </si>
  <si>
    <t>Canaleta.U</t>
  </si>
  <si>
    <t>resistência.ao.fogo</t>
  </si>
  <si>
    <t>é.meia.vez</t>
  </si>
  <si>
    <t>descrição</t>
  </si>
  <si>
    <t>Parede.05</t>
  </si>
  <si>
    <t>Parede.01</t>
  </si>
  <si>
    <t>Parede.02</t>
  </si>
  <si>
    <t>Parede.03</t>
  </si>
  <si>
    <t>Parede.04</t>
  </si>
  <si>
    <t>Parede.06</t>
  </si>
  <si>
    <t>Parede.07</t>
  </si>
  <si>
    <t>Parede.08</t>
  </si>
  <si>
    <t>Parede.09</t>
  </si>
  <si>
    <t>Parede.10</t>
  </si>
  <si>
    <t>Parede.11</t>
  </si>
  <si>
    <t>Parede.12</t>
  </si>
  <si>
    <t>Tijolo.Comúm</t>
  </si>
  <si>
    <t>Bloco.Vedação</t>
  </si>
  <si>
    <t>Bloco.Estrutural</t>
  </si>
  <si>
    <t>"Parede de bloco cerâmico furado"</t>
  </si>
  <si>
    <t>"Catálogo de componentes para alvenarias."</t>
  </si>
  <si>
    <t>Tijolo.C</t>
  </si>
  <si>
    <t>Divisória.01</t>
  </si>
  <si>
    <t>Divisória.02</t>
  </si>
  <si>
    <t>Divisória.03</t>
  </si>
  <si>
    <t>Divisória.04</t>
  </si>
  <si>
    <t>Divisória.05</t>
  </si>
  <si>
    <t>"Divisória naval."</t>
  </si>
  <si>
    <t>é.uma.vez</t>
  </si>
  <si>
    <t>Tijolo.A</t>
  </si>
  <si>
    <t>"Parede de tijolo comúm com tijolos assentados meia vez (assentamento cutelo ou fação)."</t>
  </si>
  <si>
    <t>"Parede de tijolo comúm com tijolos assentados uma vez (assentamento tição)."</t>
  </si>
  <si>
    <t>"Parede de blocos de concreto para vedação assentados meia vez."</t>
  </si>
  <si>
    <t>Define um contêiner de informação de acordo à norma NBR 19650-1.</t>
  </si>
  <si>
    <t>Tabique tipo DryWall.</t>
  </si>
  <si>
    <t>Canaleta cerámica con forma de J.</t>
  </si>
  <si>
    <t>Canaleta cerámica con forma de U.</t>
  </si>
  <si>
    <t>Chapa</t>
  </si>
  <si>
    <t>Perfil</t>
  </si>
  <si>
    <t>Cimentícia</t>
  </si>
  <si>
    <t>Gesso.Acartonado</t>
  </si>
  <si>
    <t>Fixação</t>
  </si>
  <si>
    <t>Parafuso</t>
  </si>
  <si>
    <t>Guia.U</t>
  </si>
  <si>
    <t>Guia.L</t>
  </si>
  <si>
    <t>Chapa de gesso acartonado para construções à seco.</t>
  </si>
  <si>
    <t>Perfil metálico de aço galvanizado Z 275 (275 g/m²). Espessura mínima de 0,50 mm, produzido de acordo à norma NBR 15217. Usado para reforçar cantos vivos de 90º.</t>
  </si>
  <si>
    <t>Perfil metálico de aço galvanizado Z 275 (275 g/m²). Espessura mínima de 0,50 mm, produzido de acordo à norma NBR 15217. Usado para estruturar a divisória DryWall.</t>
  </si>
  <si>
    <t>Guia.Montante</t>
  </si>
  <si>
    <t>Conector</t>
  </si>
  <si>
    <t>Parafuso de montagem para sistemas de divisórias e forros.</t>
  </si>
  <si>
    <t>Perfil metálico de acero galvanizado Z 275 (275 g/m²). Espesor mínimo de 0,50 mm, producido de acuerdo con la norma NBR 15217. Se utiliza para reforzar esquinas afiladas de 90º.</t>
  </si>
  <si>
    <t>Perfil metálico de acero galvanizado Z 275 (275 g/m²). Espesor mínimo de 0,50 mm, producido de acuerdo con la norma NBR 15217. Se utiliza para estructurar la partición DryWall.</t>
  </si>
  <si>
    <t>Tornillo de montaje para sistemas de tabiques y techos.</t>
  </si>
  <si>
    <t>Chapa para paredes exteriores en sistemas ventilados o de aplicación directa. Compuesto por núcleo de cemento Portland y aditivos, con caras recubiertas por malla de fibra de vidrio.</t>
  </si>
  <si>
    <t>Chapa de paneles de yeso para construcción en seco.</t>
  </si>
  <si>
    <t>Divisória tipo DryWall reforçada com chapas acústicas e isolamento de lá de vidro.</t>
  </si>
  <si>
    <t xml:space="preserve">Tabique tipo DryWall reforzado con chapas acústicas y aislamiento com lana de vidro. </t>
  </si>
  <si>
    <t>Alumínio.Composto</t>
  </si>
  <si>
    <t>Chapa para paredes exteriores em sistemas ventilados ou diretamente aplicados. Produzida com núcleo de cimento Portland aditivado e faces recobertas por malha de fibra de vidro.</t>
  </si>
  <si>
    <t xml:space="preserve">Chapa para paredes exteriores em sistemas ventilados ou diretamente aplicados. Alumínio composto (ACM) de alta resistência às intempéries, raios UV e corrosão. </t>
  </si>
  <si>
    <t>Chapa para paredes exteriores en sistemas ventilados o de aplicación directa. Aluminio compuesto (ACM) con alta resistencia a la intemperie, a los rayos UV y a la corrosión.</t>
  </si>
  <si>
    <t>Chapa.01</t>
  </si>
  <si>
    <t>fabricante</t>
  </si>
  <si>
    <t>espessura</t>
  </si>
  <si>
    <t>"Chapa cimentícia Kauf Drywall Diamant."</t>
  </si>
  <si>
    <t>largura</t>
  </si>
  <si>
    <t>comprimento</t>
  </si>
  <si>
    <t>Chapa.02</t>
  </si>
  <si>
    <t>é.chapa.de</t>
  </si>
  <si>
    <t>Chapa.03</t>
  </si>
  <si>
    <t>Eucatex</t>
  </si>
  <si>
    <t>Chapa para divisória naval formada por miolo em colneia e chapas feitas a partir de fibras de eucalipto.</t>
  </si>
  <si>
    <t>"Chapa tipo Eucatex para uma divisória naval."</t>
  </si>
  <si>
    <t>Chapa.04</t>
  </si>
  <si>
    <t>Chapa.05</t>
  </si>
  <si>
    <t>Pedra</t>
  </si>
  <si>
    <t>"Vidro laminado de 12 mm para divisória."</t>
  </si>
  <si>
    <t>"Kauf"</t>
  </si>
  <si>
    <t>"Eucatex"</t>
  </si>
  <si>
    <t>Vidro.Laminado</t>
  </si>
  <si>
    <t>Vidro.Temperado</t>
  </si>
  <si>
    <t>Vidro.Polarizado</t>
  </si>
  <si>
    <t>Vidro.Comúm</t>
  </si>
  <si>
    <t>Chapa de vidro temperado.</t>
  </si>
  <si>
    <t>Chapa de vidro laminado.</t>
  </si>
  <si>
    <t>Chapa de vidro comúm.</t>
  </si>
  <si>
    <t>Fórmica</t>
  </si>
  <si>
    <t>Chapa de Laminado Estrutural TS (fórmica maciça) para divisórias sanitárias.</t>
  </si>
  <si>
    <t>Puxador.Externo</t>
  </si>
  <si>
    <t>Chapa de pedra mármore ou granito para divisórias sanitárias.</t>
  </si>
  <si>
    <t>Chapa de vidrio templado.</t>
  </si>
  <si>
    <t>Chapa de vidrio laminado.</t>
  </si>
  <si>
    <t>Chapa de vidrio común.</t>
  </si>
  <si>
    <t>Chapa de piedra de mármol o granito para tabiques sanitarios.</t>
  </si>
  <si>
    <t>Fixador.Pinça</t>
  </si>
  <si>
    <t>Fixador.Cantoneira</t>
  </si>
  <si>
    <t>Puxador.Interno</t>
  </si>
  <si>
    <t>Bucha</t>
  </si>
  <si>
    <t>Tipo.Gancho</t>
  </si>
  <si>
    <t>Antifurto</t>
  </si>
  <si>
    <t xml:space="preserve">Automática </t>
  </si>
  <si>
    <t>Dobradiça</t>
  </si>
  <si>
    <t>Fecho</t>
  </si>
  <si>
    <t>Cabide</t>
  </si>
  <si>
    <t>Dobradiças automáticas tipo “self-closing” em liga especial de alumínio.</t>
  </si>
  <si>
    <t>Cabide antifurto.</t>
  </si>
  <si>
    <t>Bucha.</t>
  </si>
  <si>
    <t>Puxador externo.</t>
  </si>
  <si>
    <t>Puxador interno.</t>
  </si>
  <si>
    <t>Percha antirrobo.</t>
  </si>
  <si>
    <t>Bisagras automáticas de cierre automático en aleación especial de aluminio.</t>
  </si>
  <si>
    <t>Cabide tipo gancho.</t>
  </si>
  <si>
    <t>Percha tipo gancho.</t>
  </si>
  <si>
    <t>Pomo de abertura externo.</t>
  </si>
  <si>
    <t>Pomo de abertura interno.</t>
  </si>
  <si>
    <t>Anclaje.</t>
  </si>
  <si>
    <t>Argamassa</t>
  </si>
  <si>
    <t>Colante</t>
  </si>
  <si>
    <t>Graute</t>
  </si>
  <si>
    <t>Polimérica</t>
  </si>
  <si>
    <t>Argamassa para assentamento de tijolos e blocos.</t>
  </si>
  <si>
    <t>Argamassa para chapiscar.</t>
  </si>
  <si>
    <t>Argamassa para de emboço regularizadora da superfície.</t>
  </si>
  <si>
    <t>Argamassa para reboco final.</t>
  </si>
  <si>
    <t>Argamassa de grauteamento para preenchimento de cavidades em estruturas.</t>
  </si>
  <si>
    <t>Argamassa polimérica para camadas de isolamento.</t>
  </si>
  <si>
    <t>Mortero para la colocación de ladrillos y bloques.</t>
  </si>
  <si>
    <t>Mortero para enlucido.</t>
  </si>
  <si>
    <t>Mortero para enlucir la superficie a regularizar.</t>
  </si>
  <si>
    <t>Mortero para enlucido final.</t>
  </si>
  <si>
    <t>Mortero de rejuntado para el relleno de cavidades en estructuras.</t>
  </si>
  <si>
    <t>Mortero polimérico para capas aislantes.</t>
  </si>
  <si>
    <t>Mortero para pegar piezas cerámicas o porcelanatos en suelos o paredes.</t>
  </si>
  <si>
    <t>Argamassa para colar peças cerámicas ou porcelanatos em pisos ou paredes.</t>
  </si>
  <si>
    <t>Assentamento</t>
  </si>
  <si>
    <t>Chapisco</t>
  </si>
  <si>
    <t>Emboço</t>
  </si>
  <si>
    <t>Reboco</t>
  </si>
  <si>
    <t>Argamassa para os contrapisos.</t>
  </si>
  <si>
    <t>Mortero para contrapisos.</t>
  </si>
  <si>
    <t>Fixador tipo cola com composição química.</t>
  </si>
  <si>
    <t>Fijador tipo cola con composición química.</t>
  </si>
  <si>
    <t>Fijador metálico tipo pinza.</t>
  </si>
  <si>
    <t>Fijador metálico tipo esquina.</t>
  </si>
  <si>
    <t>Conector metálico.</t>
  </si>
  <si>
    <t>Fixador metálico tipo pinça.</t>
  </si>
  <si>
    <t>Fixador metálico tipo cantoneira.</t>
  </si>
  <si>
    <t>Cola</t>
  </si>
  <si>
    <t>"Neocom"</t>
  </si>
  <si>
    <t>"Placa de fórmica Alcoplac para divisória de box sanitário."</t>
  </si>
  <si>
    <t>"Divisória Drywall."</t>
  </si>
  <si>
    <t>"Divisória Drywall com tratamento acústico."</t>
  </si>
  <si>
    <t>"Divisória sanitária de placas Alcoplac."</t>
  </si>
  <si>
    <t>"Divisória de vidro."</t>
  </si>
  <si>
    <t>Niveladora</t>
  </si>
  <si>
    <t>de.Vidro</t>
  </si>
  <si>
    <t>de.Gesso</t>
  </si>
  <si>
    <t>de.Eucatex</t>
  </si>
  <si>
    <t>de.Sanitário</t>
  </si>
  <si>
    <t>de.Drywall</t>
  </si>
  <si>
    <t>de.Drywall.Acústico</t>
  </si>
  <si>
    <t>Composição</t>
  </si>
  <si>
    <t>Assentada</t>
  </si>
  <si>
    <t>Parede.13</t>
  </si>
  <si>
    <t>Parede</t>
  </si>
  <si>
    <t>Parte</t>
  </si>
  <si>
    <t>Bloco.Concreto</t>
  </si>
  <si>
    <t>Bloco.Cerâmico</t>
  </si>
  <si>
    <t>Levantada</t>
  </si>
  <si>
    <t>Montada</t>
  </si>
  <si>
    <t>Chapa de vidro polarizado. Altera a transparência pela passagem de voltagem. Vidro duplo laminado e com um filme LCD (Liquid Cristal Display) intermedio.</t>
  </si>
  <si>
    <t>Chapa de vidrio polarizado. Altera la transparencia com el paso de corrente. Vidrio duplo laminado con una película LCD (Liquid Cristal Display) intermedia.</t>
  </si>
  <si>
    <t>Chapa TS Laminada Estructural (fórmica maciza) para tabiques sanitarios.</t>
  </si>
  <si>
    <t>Vidro.Low.E</t>
  </si>
  <si>
    <t>Chapa de vidro de baixa emissividad. Reflete raios UV melhorando a sua capacidade de resistência térmica.</t>
  </si>
  <si>
    <t>Chapa de vidrio de baja emisividad. Refleja rayos UV mejorando su capacidad de resistencia térmica.</t>
  </si>
  <si>
    <t>Tijolo.Vidro</t>
  </si>
  <si>
    <t>Blocos de concreto estrutural.</t>
  </si>
  <si>
    <t>Blocos de concreto para vedação.</t>
  </si>
  <si>
    <t>Blocos de tijolo cerâmico común. De acordo a Norma NBR 15270-1.</t>
  </si>
  <si>
    <t>Bloques de hormigón portantes.</t>
  </si>
  <si>
    <t>Bloques de hormigón para cerramientos.</t>
  </si>
  <si>
    <t>Bloques cerámicos común. Según la norma NBR 15270-1.</t>
  </si>
  <si>
    <t>Cobogô</t>
  </si>
  <si>
    <t>de.Fachada</t>
  </si>
  <si>
    <t>Parede tipo muro cortina da fachada.</t>
  </si>
  <si>
    <t>Parede tipo cortina de la fachada.</t>
  </si>
  <si>
    <t>Interna</t>
  </si>
  <si>
    <t>Externa</t>
  </si>
  <si>
    <t>Envoltória.01</t>
  </si>
  <si>
    <t>"Parede de fachada de placas cimentícias."</t>
  </si>
  <si>
    <t>Bloco.Furado</t>
  </si>
  <si>
    <t>Bloco.Gesso</t>
  </si>
  <si>
    <t>Bloco.Maciço</t>
  </si>
  <si>
    <t>Blocos de gesso maciço para paredes internas não portantes. Rapidez de execução e obtenção de parede limpa e lisa.</t>
  </si>
  <si>
    <t>Blocos de gesso vazado para paredes internas não portantes. Rapidez de execução e obtenção de parede limpa e lisa.</t>
  </si>
  <si>
    <t>Bloco.Alveolar</t>
  </si>
  <si>
    <t>"Parede de bloco de gesso alveolar"</t>
  </si>
  <si>
    <t>Bloco.CCA</t>
  </si>
  <si>
    <t>"Bloco de concreto celular autoclavado."</t>
  </si>
  <si>
    <t>"Sical"</t>
  </si>
  <si>
    <t>Bloques de hormigón celular autoclavado (CCA). Aislamiento térmico y acústico para paredes internas no portantes.</t>
  </si>
  <si>
    <t>Blocos de concreto celular autoclavado (CCA). Isolamento térmico e acústico para paredes de vedação.</t>
  </si>
  <si>
    <t>"Parede de bloco de concreto celular autoclavado."</t>
  </si>
  <si>
    <t>é.assentada.com</t>
  </si>
  <si>
    <t>"Bloco de gesso alveolar."</t>
  </si>
  <si>
    <t>"JK América"</t>
  </si>
  <si>
    <t>Muro</t>
  </si>
  <si>
    <t>Concreto.Armado</t>
  </si>
  <si>
    <t>Moldada.InLoco</t>
  </si>
  <si>
    <t xml:space="preserve">Paredes estruturais moldadas in loco de concreto armado. </t>
  </si>
  <si>
    <t>Parede.CA</t>
  </si>
  <si>
    <t>Paredes interiores levantadas pela sobreposição de elementos unitários como blocos ou tijolos.</t>
  </si>
  <si>
    <t>Paredes exteriores levantadas pela sobreposição de elementos unitários como blocos ou tijolos.</t>
  </si>
  <si>
    <t>Paredes interiores ou exteriores moldadas In Loco com materiais moldáveis em fôrmas como o concreto armado.</t>
  </si>
  <si>
    <t>Paredes interiores levantadas por elementos unitarios superpuestos como bloques o ladrillos.</t>
  </si>
  <si>
    <t>Paredes exteriores levantadas por elementos unitarios superpuestos como bloques o ladrillos.</t>
  </si>
  <si>
    <r>
      <t xml:space="preserve">Paredes interiores o exteriores moldeadas </t>
    </r>
    <r>
      <rPr>
        <i/>
        <sz val="6"/>
        <color rgb="FF000000"/>
        <rFont val="Arial Nova Cond Light"/>
        <family val="2"/>
      </rPr>
      <t>In Situ</t>
    </r>
    <r>
      <rPr>
        <sz val="6"/>
        <color rgb="FF000000"/>
        <rFont val="Arial Nova Cond Light"/>
        <family val="2"/>
      </rPr>
      <t xml:space="preserve"> con materiales moldeables en encofrados como el hormigón armado.</t>
    </r>
  </si>
  <si>
    <t>Rejunte</t>
  </si>
  <si>
    <t>Acabamento</t>
  </si>
  <si>
    <t>Azulejo</t>
  </si>
  <si>
    <t>Ladrilho</t>
  </si>
  <si>
    <t>Argamassa para rejuntamento.</t>
  </si>
  <si>
    <t>Mortero de lechada.</t>
  </si>
  <si>
    <t>Metálica</t>
  </si>
  <si>
    <t>Tabique de vidrio.</t>
  </si>
  <si>
    <t>Tabique de yeso.</t>
  </si>
  <si>
    <t>Tabique para divisão de sanitarios.</t>
  </si>
  <si>
    <t>Tabique leve tipo divisória naval de 3,5cm.</t>
  </si>
  <si>
    <t>Lambri</t>
  </si>
  <si>
    <t>Placa</t>
  </si>
  <si>
    <t>Revestimiento projetado con placas con función decorativa, acústica, térmica, etc.</t>
  </si>
  <si>
    <t>Revestimiento projetado con tablas finas de madera, MDF, PVC, yeso o material metálico.</t>
  </si>
  <si>
    <t xml:space="preserve">Revestimento projetado com réguas de madeira, MDF, PVC, gesso ou material metálico. </t>
  </si>
  <si>
    <t>Revestimento projetado com placas com função decorativa, acústica, térmica, etc.</t>
  </si>
  <si>
    <t>Bloco.Translúcido</t>
  </si>
  <si>
    <t>Pré.Fabricado</t>
  </si>
  <si>
    <t>Painel.Alveolar</t>
  </si>
  <si>
    <t>Painel.Maciço</t>
  </si>
  <si>
    <t>Painel pré-fabricado de concreto protendido alveolar.</t>
  </si>
  <si>
    <t>Painel pré-fabricado de concreto de alto desempenho maciço.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</si>
  <si>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</si>
  <si>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</si>
  <si>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</si>
  <si>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"JCRB"</t>
  </si>
  <si>
    <t>Cerâmica</t>
  </si>
  <si>
    <t>Porcelanato</t>
  </si>
  <si>
    <t>Primer</t>
  </si>
  <si>
    <t>Pintura</t>
  </si>
  <si>
    <t>Demãos de pintura de base usada para preparar a superfície da parede selando porosidades.</t>
  </si>
  <si>
    <t>Demãos de pintura de finalização do revestimento, aplicar depois das demãos de primer.</t>
  </si>
  <si>
    <t>Capas de pintura base utilizadas para preparar la superficie de la pared sellando las porosidades.</t>
  </si>
  <si>
    <t>Capas de pintura que terminan el recubrimiento, aplicar después de las capas de imprimación.</t>
  </si>
  <si>
    <t>Revestimiento formado por piezas de baldosas para superficies impermeables como baños o locales con instalaciones hidráulicas.</t>
  </si>
  <si>
    <t>Revestimiento formado por piezas cerámicas para superficies impermeables como baños o locales con instalaciones hidráulicas.</t>
  </si>
  <si>
    <t>Revestimiento formado por piezas de baldosas vítreas para superficies impermeables como baños o locales con instalaciones hidráulicas.</t>
  </si>
  <si>
    <t>Revestimiento formado por gres porcelánico, generalmente utilizado en superficies impermeables como baños o locales con instalaciones hidráulicas.</t>
  </si>
  <si>
    <t xml:space="preserve">Revestimento formado por peças de porcelanato, usados geralmente em superfícies impermeáveis como banheiros ou cómodos hidráulicos. </t>
  </si>
  <si>
    <t>Revestimento formado por peças de cerâmica para superfícies impermeáveis como banheiros ou cómodos hidráulicos.</t>
  </si>
  <si>
    <t>Revestimento formado por peças de azulejos para superfícies impermeáveis como banheiros ou cómodos hidráulicos.</t>
  </si>
  <si>
    <t>Revestimento formado por peças de ladrilhos vítreos para superfícies impermeáveis como banheiros ou cómodos hidráulicos.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</si>
  <si>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</si>
  <si>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</si>
  <si>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Ecológico</t>
  </si>
  <si>
    <t>Bloque de ladrillo hueco para fachadas ou interiores. Pueden ser rústicas o acristaladas. El nombre 'Cobogó' hace referencia a sus creadores Coimbra, Boeckmann y Góis.</t>
  </si>
  <si>
    <t>Bloco de tijolo vazado para fachadas ou interiores. Podem ser rústicos ou esmaltados. O nome 'Cobogó' refere-se aos seus criadores Coimbra, Boeckmann e de Góis.</t>
  </si>
  <si>
    <t>Bloco de tijolo de vidro para fachadas ou interiores.</t>
  </si>
  <si>
    <t>Bloques de vidrio para fachadas o interiores.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</si>
  <si>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</si>
  <si>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</si>
  <si>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"Tijolo de solo-cimento prensado tipo Tijolito."</t>
  </si>
  <si>
    <t>TJ100</t>
  </si>
  <si>
    <t>TJ101</t>
  </si>
  <si>
    <t>"Meio-Tijolo de solo-cimento prensado tipo Tijolito."</t>
  </si>
  <si>
    <t>TJ102</t>
  </si>
  <si>
    <t>TJ103</t>
  </si>
  <si>
    <t>TJ104</t>
  </si>
  <si>
    <t>"Tijolo de solo-cimento prensado tipo Tijolito com 1 abertura para instações."</t>
  </si>
  <si>
    <t>"Tijolo de solo-cimento prensado tipo Tijolito com 2 aberturas para instações."</t>
  </si>
  <si>
    <t>BCE.M.10x40</t>
  </si>
  <si>
    <t>"Estrutural"</t>
  </si>
  <si>
    <t>BCE.M.15x40</t>
  </si>
  <si>
    <t>BCE.M.20x40</t>
  </si>
  <si>
    <t>BBA.M.10x20</t>
  </si>
  <si>
    <t>uso</t>
  </si>
  <si>
    <t>"Vedação"</t>
  </si>
  <si>
    <t>"Empo"</t>
  </si>
  <si>
    <t>BBA.M.10x30</t>
  </si>
  <si>
    <t>BBA.M.10x40</t>
  </si>
  <si>
    <t>BBA.M.12x25</t>
  </si>
  <si>
    <t>BBA.M.12x40</t>
  </si>
  <si>
    <t>BBA.M.15x30</t>
  </si>
  <si>
    <t>BBA.M.15x40</t>
  </si>
  <si>
    <t>BBA.M.20x30</t>
  </si>
  <si>
    <t>BFU.M.10x20</t>
  </si>
  <si>
    <t>BFU.M.10x30</t>
  </si>
  <si>
    <t>BFU.M.10x40</t>
  </si>
  <si>
    <t>BFU.M.12x30</t>
  </si>
  <si>
    <t>BFU.M.12x15</t>
  </si>
  <si>
    <t>BFU.M.12x40</t>
  </si>
  <si>
    <t>BFU.M.12x20</t>
  </si>
  <si>
    <t>BFU.M.15x30</t>
  </si>
  <si>
    <t>BFU.M.15x15</t>
  </si>
  <si>
    <t>BFU.M.15x40</t>
  </si>
  <si>
    <t>BFU.M.15x20</t>
  </si>
  <si>
    <t>BFU.M.20x30</t>
  </si>
  <si>
    <t>BFU.M.20x15</t>
  </si>
  <si>
    <t>BFU.M.20x40</t>
  </si>
  <si>
    <t>BFU.M.20x20</t>
  </si>
  <si>
    <t>CAU.M.10x30</t>
  </si>
  <si>
    <t>CAU.M.12x30</t>
  </si>
  <si>
    <t>CAU.M.15x30</t>
  </si>
  <si>
    <t>CAU.M.20x30</t>
  </si>
  <si>
    <t>CAJ.M.10x30</t>
  </si>
  <si>
    <t>"Canaleta cerâmica J para cintas e finalização da laje em paredes de 10 cm."</t>
  </si>
  <si>
    <t>CAJ.M.12x30</t>
  </si>
  <si>
    <t>CAJ.M.15x30</t>
  </si>
  <si>
    <t>"Canaleta cerâmica J para cintas e finalização da laje em paredes de 15 cm."</t>
  </si>
  <si>
    <t>CAJ.M.20x30</t>
  </si>
  <si>
    <t>"Canaleta cerâmica J para cintas e finalização da laje em paredes de 20 cm."</t>
  </si>
  <si>
    <t>BGEA</t>
  </si>
  <si>
    <t>BCCA</t>
  </si>
  <si>
    <t>"Em obra"</t>
  </si>
  <si>
    <t>Canaleta cerâmica U para construção de vergas e contravergas em aberturas de paredes.</t>
  </si>
  <si>
    <t>Canaleta cerâmica J para construção de cintas e finalização da borda da laje.</t>
  </si>
  <si>
    <t>"Bloco cerâmico furado para paredes de 25 cm nominal de argila cozida em forno a alta temperatura."</t>
  </si>
  <si>
    <t>"Bloco cerâmico furado para paredes de 15 cm nominal de argila cozida em forno a alta temperatura."</t>
  </si>
  <si>
    <t>"Bloco cerâmico furado para paredes de 10 cm nominal."</t>
  </si>
  <si>
    <t>"Bloco cerâmico furado tipo baiano para paredes de 10 cm nominal."</t>
  </si>
  <si>
    <t>"Bloco cerâmico furado tipo baiano para paredes de 15 cm nominal."</t>
  </si>
  <si>
    <t>"Bloco cerâmico furado tipo baiano para paredes de 20 cm nominal."</t>
  </si>
  <si>
    <t>"Bloco cerâmico furado tipo baiano para paredes de 25 cm nominal."</t>
  </si>
  <si>
    <t>"Bloco de concreto estrutural para paredes de 10 cm nominal."</t>
  </si>
  <si>
    <t>"Bloco de concreto estrutural para paredes de 15 cm nominal."</t>
  </si>
  <si>
    <t>"Bloco de concreto estrutural para paredes de 20 cm nominal."</t>
  </si>
  <si>
    <t>"Canaleta cerâmica J para cintas e finalização da laje em paredes de 25 cm."</t>
  </si>
  <si>
    <t>"Chapa cimentícia Kauf Aquapanel."</t>
  </si>
  <si>
    <t>"Braúnas"</t>
  </si>
  <si>
    <t>Tijolo.Laminado</t>
  </si>
  <si>
    <t>Blocos de tijolo cerâmico maciço para alvenarias aparentes.</t>
  </si>
  <si>
    <t>Bloques cerámicos macizos para mampostería a la vista.</t>
  </si>
  <si>
    <t>"Cerâmica RBR"</t>
  </si>
  <si>
    <t>peso.médio</t>
  </si>
  <si>
    <t>"Tijolo maciço laminado para fachada."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</si>
  <si>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</si>
  <si>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</si>
  <si>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</si>
  <si>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</si>
  <si>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</si>
  <si>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</si>
  <si>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</si>
  <si>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</si>
  <si>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</si>
  <si>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</si>
  <si>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</si>
  <si>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</si>
  <si>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</si>
  <si>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</si>
  <si>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</si>
  <si>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</si>
  <si>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"Peça de cerâmica Eliane."</t>
  </si>
  <si>
    <t>"Eliane"</t>
  </si>
  <si>
    <t>Ventilada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</si>
  <si>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</si>
  <si>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</si>
  <si>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"Banheiro"</t>
  </si>
  <si>
    <t>"Fachada"</t>
  </si>
  <si>
    <t>é.revestida.com</t>
  </si>
  <si>
    <t>ARG.1.2.8</t>
  </si>
  <si>
    <t>ARG.1.2</t>
  </si>
  <si>
    <t>ARG.1.4</t>
  </si>
  <si>
    <t>ARG.1.3</t>
  </si>
  <si>
    <t>ARG.1.1.6</t>
  </si>
  <si>
    <t>ARG.AC.I</t>
  </si>
  <si>
    <t>ARG.AC.III</t>
  </si>
  <si>
    <t>ARG.AC.II</t>
  </si>
  <si>
    <t>ARG.AC.IIIE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</si>
  <si>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</si>
  <si>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</si>
  <si>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</si>
  <si>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</si>
  <si>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</si>
  <si>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</si>
  <si>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</si>
  <si>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"Bloco cerâmico furado para paredes de 20 cm nominal de argila cozida em forno a alta temperatura."</t>
  </si>
  <si>
    <t>"Canaleta cerâmica U para vergas e contravergas em aberturas de paredes de 10 cm."</t>
  </si>
  <si>
    <t>"Canaleta cerâmica U para vergas e contravergas em aberturas de paredes de 15 cm."</t>
  </si>
  <si>
    <t>"Canaleta cerâmica U para vergas e contravergas em aberturas de paredes de 20 cm."</t>
  </si>
  <si>
    <t>"Canaleta cerâmica U para vergas e contravergas em aberturas de paredes de 25 cm."</t>
  </si>
  <si>
    <t>"Tijolo cerâmico comúm."</t>
  </si>
  <si>
    <t>"Argamassa assentamento com traço '1-2-8'."</t>
  </si>
  <si>
    <t>"Argamassa de chapisco impermeabilizante com traço '1-2'."</t>
  </si>
  <si>
    <t>"Argamassa para emboços com traço '1-1-6'."</t>
  </si>
  <si>
    <t xml:space="preserve">"Argamassa de chapisco com traço '1-4'." </t>
  </si>
  <si>
    <t>"Argamassa para reboco com traço '1-3'."</t>
  </si>
  <si>
    <t>Painel</t>
  </si>
  <si>
    <t>Painel projetado com função decorativa, acústica, térmica, etc.</t>
  </si>
  <si>
    <t>Panel proyectado con parafunción decorativa, acústica, térmica, etc.</t>
  </si>
  <si>
    <t>"Sonex"</t>
  </si>
  <si>
    <t>"Sala de Audio"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</si>
  <si>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</si>
  <si>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</si>
  <si>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</si>
  <si>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</si>
  <si>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</si>
  <si>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</si>
  <si>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</si>
  <si>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SONEX.32</t>
  </si>
  <si>
    <t>SONEX.40</t>
  </si>
  <si>
    <t>"Painel MDF perfurado Nexacustic 32, com face frisada. Com Plenum de 50 mm + lã de 50 mm."</t>
  </si>
  <si>
    <t>"Painel MDF perfurado Nexacustic 40, com face frisada. Com Plenum de 50 mm + lã de 50 mm."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</si>
</sst>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i/>
      <sz val="6"/>
      <color rgb="FF000000"/>
      <name val="Arial Nova Cond Light"/>
      <family val="2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4" fillId="1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4" borderId="4" xfId="0" applyFont="1" applyFill="1" applyBorder="1" applyAlignment="1">
      <alignment horizontal="left" vertical="center" wrapText="1"/>
    </xf>
    <xf numFmtId="0" fontId="3" fillId="15" borderId="4" xfId="0" applyFont="1" applyFill="1" applyBorder="1" applyAlignment="1">
      <alignment horizontal="left" vertical="center" wrapText="1"/>
    </xf>
    <xf numFmtId="0" fontId="2" fillId="16" borderId="4" xfId="0" applyFont="1" applyFill="1" applyBorder="1" applyAlignment="1">
      <alignment horizontal="left" vertical="center"/>
    </xf>
    <xf numFmtId="0" fontId="3" fillId="14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8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4" fillId="13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left" vertical="center" wrapText="1"/>
    </xf>
    <xf numFmtId="0" fontId="4" fillId="12" borderId="4" xfId="0" applyFont="1" applyFill="1" applyBorder="1" applyAlignment="1">
      <alignment horizontal="left" vertical="center"/>
    </xf>
    <xf numFmtId="0" fontId="6" fillId="16" borderId="4" xfId="0" applyFont="1" applyFill="1" applyBorder="1" applyAlignment="1">
      <alignment horizontal="left" vertical="center"/>
    </xf>
    <xf numFmtId="0" fontId="2" fillId="19" borderId="4" xfId="0" applyFont="1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1" borderId="4" xfId="0" applyFont="1" applyFill="1" applyBorder="1" applyAlignment="1">
      <alignment vertical="center"/>
    </xf>
    <xf numFmtId="0" fontId="6" fillId="12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0" fontId="4" fillId="20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/>
    </xf>
    <xf numFmtId="0" fontId="6" fillId="21" borderId="4" xfId="0" applyFont="1" applyFill="1" applyBorder="1" applyAlignment="1">
      <alignment horizontal="center" vertical="center"/>
    </xf>
    <xf numFmtId="0" fontId="4" fillId="22" borderId="4" xfId="0" applyFont="1" applyFill="1" applyBorder="1" applyAlignment="1">
      <alignment vertical="center"/>
    </xf>
    <xf numFmtId="0" fontId="2" fillId="21" borderId="4" xfId="0" applyFont="1" applyFill="1" applyBorder="1" applyAlignment="1">
      <alignment vertical="center"/>
    </xf>
    <xf numFmtId="0" fontId="2" fillId="19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top"/>
    </xf>
    <xf numFmtId="0" fontId="4" fillId="12" borderId="4" xfId="0" applyFont="1" applyFill="1" applyBorder="1" applyAlignment="1">
      <alignment horizontal="center" vertical="top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75" zoomScaleNormal="175" workbookViewId="0">
      <pane ySplit="1" topLeftCell="A5" activePane="bottomLeft" state="frozen"/>
      <selection pane="bottomLeft" activeCell="B24" sqref="B24"/>
    </sheetView>
  </sheetViews>
  <sheetFormatPr defaultColWidth="9.07421875" defaultRowHeight="9.75" customHeight="1" x14ac:dyDescent="0.4"/>
  <cols>
    <col min="1" max="1" width="9.3046875" style="38" customWidth="1"/>
    <col min="2" max="2" width="66.53515625" style="38" customWidth="1"/>
    <col min="3" max="16384" width="9.07421875" style="38"/>
  </cols>
  <sheetData>
    <row r="1" spans="1:2" ht="20.25" customHeight="1" x14ac:dyDescent="0.4">
      <c r="A1" s="13" t="s">
        <v>45</v>
      </c>
      <c r="B1" s="13" t="s">
        <v>46</v>
      </c>
    </row>
    <row r="2" spans="1:2" ht="9.75" customHeight="1" x14ac:dyDescent="0.4">
      <c r="A2" s="14" t="s">
        <v>47</v>
      </c>
      <c r="B2" s="14" t="s">
        <v>48</v>
      </c>
    </row>
    <row r="3" spans="1:2" ht="9.75" customHeight="1" x14ac:dyDescent="0.4">
      <c r="A3" s="14" t="s">
        <v>49</v>
      </c>
      <c r="B3" s="14" t="s">
        <v>92</v>
      </c>
    </row>
    <row r="4" spans="1:2" ht="9.75" customHeight="1" x14ac:dyDescent="0.4">
      <c r="A4" s="15" t="s">
        <v>50</v>
      </c>
      <c r="B4" s="15" t="s">
        <v>32</v>
      </c>
    </row>
    <row r="5" spans="1:2" ht="9.75" customHeight="1" x14ac:dyDescent="0.4">
      <c r="A5" s="15" t="s">
        <v>51</v>
      </c>
      <c r="B5" s="15" t="str">
        <f>_xlfn.CONCAT(B4,"Prop")</f>
        <v>BIMProp</v>
      </c>
    </row>
    <row r="6" spans="1:2" ht="9.75" customHeight="1" x14ac:dyDescent="0.4">
      <c r="A6" s="15" t="s">
        <v>52</v>
      </c>
      <c r="B6" s="15" t="str">
        <f>_xlfn.CONCAT(B4,"Data")</f>
        <v>BIMData</v>
      </c>
    </row>
    <row r="7" spans="1:2" ht="9.75" customHeight="1" x14ac:dyDescent="0.4">
      <c r="A7" s="15" t="s">
        <v>53</v>
      </c>
      <c r="B7" s="15" t="s">
        <v>54</v>
      </c>
    </row>
    <row r="8" spans="1:2" ht="9.75" customHeight="1" x14ac:dyDescent="0.4">
      <c r="A8" s="15" t="s">
        <v>55</v>
      </c>
      <c r="B8" s="15" t="s">
        <v>56</v>
      </c>
    </row>
    <row r="9" spans="1:2" ht="9.75" customHeight="1" x14ac:dyDescent="0.4">
      <c r="A9" s="15" t="s">
        <v>57</v>
      </c>
      <c r="B9" s="15" t="s">
        <v>58</v>
      </c>
    </row>
    <row r="10" spans="1:2" ht="9.75" customHeight="1" x14ac:dyDescent="0.4">
      <c r="A10" s="15" t="s">
        <v>59</v>
      </c>
      <c r="B10" s="15" t="s">
        <v>60</v>
      </c>
    </row>
    <row r="11" spans="1:2" ht="9.75" customHeight="1" x14ac:dyDescent="0.4">
      <c r="A11" s="15" t="s">
        <v>61</v>
      </c>
      <c r="B11" s="15" t="s">
        <v>60</v>
      </c>
    </row>
    <row r="12" spans="1:2" ht="9.75" customHeight="1" x14ac:dyDescent="0.4">
      <c r="A12" s="15" t="s">
        <v>62</v>
      </c>
      <c r="B12" s="15" t="s">
        <v>60</v>
      </c>
    </row>
    <row r="13" spans="1:2" ht="9.75" customHeight="1" x14ac:dyDescent="0.4">
      <c r="A13" s="15" t="s">
        <v>63</v>
      </c>
      <c r="B13" s="15" t="s">
        <v>60</v>
      </c>
    </row>
    <row r="14" spans="1:2" ht="9.75" customHeight="1" x14ac:dyDescent="0.4">
      <c r="A14" s="15" t="s">
        <v>64</v>
      </c>
      <c r="B14" s="15" t="s">
        <v>60</v>
      </c>
    </row>
    <row r="15" spans="1:2" ht="9.75" customHeight="1" x14ac:dyDescent="0.4">
      <c r="A15" s="15" t="s">
        <v>65</v>
      </c>
      <c r="B15" s="15" t="s">
        <v>60</v>
      </c>
    </row>
    <row r="16" spans="1:2" ht="9.75" customHeight="1" x14ac:dyDescent="0.4">
      <c r="A16" s="15" t="s">
        <v>66</v>
      </c>
      <c r="B16" s="15" t="s">
        <v>60</v>
      </c>
    </row>
    <row r="17" spans="1:2" ht="9.75" customHeight="1" x14ac:dyDescent="0.4">
      <c r="A17" s="15" t="s">
        <v>67</v>
      </c>
      <c r="B17" s="15" t="s">
        <v>93</v>
      </c>
    </row>
    <row r="18" spans="1:2" ht="9.75" customHeight="1" x14ac:dyDescent="0.4">
      <c r="A18" s="15" t="s">
        <v>68</v>
      </c>
      <c r="B18" s="40">
        <f ca="1">NOW()</f>
        <v>45914.592630439816</v>
      </c>
    </row>
    <row r="19" spans="1:2" ht="9.75" customHeight="1" x14ac:dyDescent="0.4">
      <c r="A19" s="15" t="s">
        <v>69</v>
      </c>
      <c r="B19" s="39" t="s">
        <v>70</v>
      </c>
    </row>
    <row r="20" spans="1:2" ht="9.75" customHeight="1" x14ac:dyDescent="0.4">
      <c r="A20" s="15" t="s">
        <v>71</v>
      </c>
      <c r="B20" s="15" t="s">
        <v>60</v>
      </c>
    </row>
    <row r="21" spans="1:2" ht="9.75" customHeight="1" x14ac:dyDescent="0.4">
      <c r="A21" s="15" t="s">
        <v>72</v>
      </c>
      <c r="B21" s="15" t="s">
        <v>60</v>
      </c>
    </row>
    <row r="22" spans="1:2" ht="18.649999999999999" customHeight="1" x14ac:dyDescent="0.4">
      <c r="A22" s="15" t="s">
        <v>73</v>
      </c>
      <c r="B22" s="16" t="s">
        <v>94</v>
      </c>
    </row>
    <row r="23" spans="1:2" ht="18.649999999999999" customHeight="1" x14ac:dyDescent="0.4">
      <c r="A23" s="15" t="s">
        <v>74</v>
      </c>
      <c r="B23" s="16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W74"/>
  <sheetViews>
    <sheetView topLeftCell="Q1" zoomScale="205" zoomScaleNormal="205" workbookViewId="0">
      <pane ySplit="1" topLeftCell="A23" activePane="bottomLeft" state="frozen"/>
      <selection activeCell="A179" sqref="A179:XFD190"/>
      <selection pane="bottomLeft" activeCell="Q31" sqref="Q31"/>
    </sheetView>
  </sheetViews>
  <sheetFormatPr defaultColWidth="9.07421875" defaultRowHeight="7.2" customHeight="1" x14ac:dyDescent="0.4"/>
  <cols>
    <col min="1" max="1" width="2.4609375" customWidth="1"/>
    <col min="2" max="2" width="4.23046875" customWidth="1"/>
    <col min="3" max="3" width="4.61328125" customWidth="1"/>
    <col min="4" max="4" width="6.15234375" customWidth="1"/>
    <col min="5" max="5" width="7.765625" customWidth="1"/>
    <col min="6" max="6" width="8.69140625" customWidth="1"/>
    <col min="7" max="11" width="5.53515625" style="30" customWidth="1"/>
    <col min="12" max="12" width="3.921875" bestFit="1" customWidth="1"/>
    <col min="13" max="13" width="5.765625" customWidth="1"/>
    <col min="14" max="14" width="7.15234375" bestFit="1" customWidth="1"/>
    <col min="15" max="15" width="8" bestFit="1" customWidth="1"/>
    <col min="16" max="16" width="72.07421875" bestFit="1" customWidth="1"/>
    <col min="17" max="17" width="66.4609375" customWidth="1"/>
    <col min="18" max="18" width="3.84375" customWidth="1"/>
    <col min="19" max="19" width="5.4609375" customWidth="1"/>
    <col min="20" max="20" width="6.4609375" customWidth="1"/>
    <col min="21" max="21" width="8.53515625" customWidth="1"/>
    <col min="22" max="22" width="6.84375" customWidth="1"/>
    <col min="23" max="23" width="7.84375" style="30" customWidth="1"/>
  </cols>
  <sheetData>
    <row r="1" spans="1:23" s="37" customFormat="1" ht="30" customHeight="1" x14ac:dyDescent="0.2">
      <c r="A1" s="32">
        <v>1</v>
      </c>
      <c r="B1" s="33" t="s">
        <v>42</v>
      </c>
      <c r="C1" s="33" t="s">
        <v>40</v>
      </c>
      <c r="D1" s="33" t="s">
        <v>41</v>
      </c>
      <c r="E1" s="33" t="s">
        <v>39</v>
      </c>
      <c r="F1" s="33" t="s">
        <v>36</v>
      </c>
      <c r="G1" s="34" t="s">
        <v>0</v>
      </c>
      <c r="H1" s="34" t="s">
        <v>1</v>
      </c>
      <c r="I1" s="34" t="s">
        <v>2</v>
      </c>
      <c r="J1" s="34" t="s">
        <v>3</v>
      </c>
      <c r="K1" s="34" t="s">
        <v>4</v>
      </c>
      <c r="L1" s="35" t="s">
        <v>5</v>
      </c>
      <c r="M1" s="35" t="s">
        <v>6</v>
      </c>
      <c r="N1" s="35" t="s">
        <v>83</v>
      </c>
      <c r="O1" s="35" t="s">
        <v>7</v>
      </c>
      <c r="P1" s="35" t="s">
        <v>37</v>
      </c>
      <c r="Q1" s="35" t="s">
        <v>43</v>
      </c>
      <c r="R1" s="36" t="s">
        <v>84</v>
      </c>
      <c r="S1" s="35" t="s">
        <v>33</v>
      </c>
      <c r="T1" s="35" t="s">
        <v>38</v>
      </c>
      <c r="U1" s="35" t="s">
        <v>35</v>
      </c>
      <c r="V1" s="35" t="s">
        <v>34</v>
      </c>
      <c r="W1" s="32" t="s">
        <v>8</v>
      </c>
    </row>
    <row r="2" spans="1:23" ht="7.2" customHeight="1" x14ac:dyDescent="0.4">
      <c r="A2" s="24">
        <v>2</v>
      </c>
      <c r="B2" s="2" t="s">
        <v>44</v>
      </c>
      <c r="C2" s="25" t="s">
        <v>85</v>
      </c>
      <c r="D2" s="2" t="s">
        <v>86</v>
      </c>
      <c r="E2" s="2" t="s">
        <v>87</v>
      </c>
      <c r="F2" s="26" t="s">
        <v>88</v>
      </c>
      <c r="G2" s="31" t="s">
        <v>9</v>
      </c>
      <c r="H2" s="31" t="s">
        <v>9</v>
      </c>
      <c r="I2" s="31" t="s">
        <v>9</v>
      </c>
      <c r="J2" s="31" t="s">
        <v>9</v>
      </c>
      <c r="K2" s="31" t="s">
        <v>9</v>
      </c>
      <c r="L2" s="27" t="str">
        <f t="shared" ref="L2:M13" si="0">CONCATENATE("", C2)</f>
        <v>Gestão</v>
      </c>
      <c r="M2" s="27" t="str">
        <f t="shared" si="0"/>
        <v>Produzido</v>
      </c>
      <c r="N2" s="27" t="str">
        <f>(SUBSTITUTE(SUBSTITUTE(CONCATENATE("",E2),"."," ")," De "," de "))</f>
        <v>Informação</v>
      </c>
      <c r="O2" s="22" t="str">
        <f>F2</f>
        <v>Contêiner</v>
      </c>
      <c r="P2" s="22" t="s">
        <v>140</v>
      </c>
      <c r="Q2" s="22" t="s">
        <v>89</v>
      </c>
      <c r="R2" s="28" t="s">
        <v>9</v>
      </c>
      <c r="S2" s="29" t="str">
        <f t="shared" ref="S2:U13" si="1">SUBSTITUTE(C2, ".", " ")</f>
        <v>Gestão</v>
      </c>
      <c r="T2" s="29" t="str">
        <f t="shared" si="1"/>
        <v>Produzido</v>
      </c>
      <c r="U2" s="29" t="str">
        <f t="shared" si="1"/>
        <v>Informação</v>
      </c>
      <c r="V2" s="29" t="s">
        <v>85</v>
      </c>
      <c r="W2" s="1" t="str">
        <f>CONCATENATE("Key-Pare-",A2)</f>
        <v>Key-Pare-2</v>
      </c>
    </row>
    <row r="3" spans="1:23" ht="7.2" customHeight="1" x14ac:dyDescent="0.4">
      <c r="A3" s="24">
        <v>3</v>
      </c>
      <c r="B3" s="2" t="s">
        <v>44</v>
      </c>
      <c r="C3" s="25" t="s">
        <v>272</v>
      </c>
      <c r="D3" s="2" t="s">
        <v>269</v>
      </c>
      <c r="E3" s="2" t="s">
        <v>344</v>
      </c>
      <c r="F3" s="2" t="s">
        <v>346</v>
      </c>
      <c r="G3" s="31" t="s">
        <v>9</v>
      </c>
      <c r="H3" s="31" t="s">
        <v>9</v>
      </c>
      <c r="I3" s="31" t="s">
        <v>9</v>
      </c>
      <c r="J3" s="31" t="s">
        <v>9</v>
      </c>
      <c r="K3" s="31" t="s">
        <v>9</v>
      </c>
      <c r="L3" s="27" t="str">
        <f t="shared" ref="L3" si="2">CONCATENATE("", C3)</f>
        <v>Parede</v>
      </c>
      <c r="M3" s="27" t="str">
        <f t="shared" ref="M3" si="3">CONCATENATE("", D3)</f>
        <v>Composição</v>
      </c>
      <c r="N3" s="27" t="str">
        <f t="shared" ref="N3" si="4">(SUBSTITUTE(SUBSTITUTE(CONCATENATE("",E3),"."," ")," De "," de "))</f>
        <v>Pré Fabricado</v>
      </c>
      <c r="O3" s="22" t="str">
        <f t="shared" ref="O3" si="5">F3</f>
        <v>Painel.Maciço</v>
      </c>
      <c r="P3" s="22" t="s">
        <v>348</v>
      </c>
      <c r="Q3" s="46" t="str">
        <f>_xlfn.TRANSLATE(P3,"pt","es")</f>
        <v>Panel sólido de hormigón prefabricado de alto rendimiento.</v>
      </c>
      <c r="R3" s="28" t="s">
        <v>9</v>
      </c>
      <c r="S3" s="29" t="str">
        <f t="shared" ref="S3" si="6">SUBSTITUTE(C3, ".", " ")</f>
        <v>Parede</v>
      </c>
      <c r="T3" s="29" t="str">
        <f t="shared" ref="T3" si="7">SUBSTITUTE(D3, ".", " ")</f>
        <v>Composição</v>
      </c>
      <c r="U3" s="29" t="str">
        <f t="shared" ref="U3" si="8">SUBSTITUTE(E3, ".", " ")</f>
        <v>Pré Fabricado</v>
      </c>
      <c r="V3" s="29" t="s">
        <v>101</v>
      </c>
      <c r="W3" s="1" t="str">
        <f t="shared" ref="W3" si="9">CONCATENATE("Key-Pare-",A3)</f>
        <v>Key-Pare-3</v>
      </c>
    </row>
    <row r="4" spans="1:23" ht="7.2" customHeight="1" x14ac:dyDescent="0.4">
      <c r="A4" s="24">
        <v>4</v>
      </c>
      <c r="B4" s="2" t="s">
        <v>44</v>
      </c>
      <c r="C4" s="25" t="s">
        <v>272</v>
      </c>
      <c r="D4" s="2" t="s">
        <v>269</v>
      </c>
      <c r="E4" s="2" t="s">
        <v>344</v>
      </c>
      <c r="F4" s="2" t="s">
        <v>345</v>
      </c>
      <c r="G4" s="31" t="s">
        <v>9</v>
      </c>
      <c r="H4" s="31" t="s">
        <v>9</v>
      </c>
      <c r="I4" s="31" t="s">
        <v>9</v>
      </c>
      <c r="J4" s="31" t="s">
        <v>9</v>
      </c>
      <c r="K4" s="31" t="s">
        <v>9</v>
      </c>
      <c r="L4" s="27" t="str">
        <f t="shared" si="0"/>
        <v>Parede</v>
      </c>
      <c r="M4" s="27" t="str">
        <f t="shared" si="0"/>
        <v>Composição</v>
      </c>
      <c r="N4" s="27" t="str">
        <f t="shared" ref="N4" si="10">(SUBSTITUTE(SUBSTITUTE(CONCATENATE("",E4),"."," ")," De "," de "))</f>
        <v>Pré Fabricado</v>
      </c>
      <c r="O4" s="22" t="str">
        <f t="shared" ref="O4" si="11">F4</f>
        <v>Painel.Alveolar</v>
      </c>
      <c r="P4" s="22" t="s">
        <v>347</v>
      </c>
      <c r="Q4" s="46" t="str">
        <f>_xlfn.TRANSLATE(P4,"pt","es")</f>
        <v>Panel prefabricado de hormigón pretensado en nido de abeja.</v>
      </c>
      <c r="R4" s="28" t="s">
        <v>9</v>
      </c>
      <c r="S4" s="29" t="str">
        <f t="shared" si="1"/>
        <v>Parede</v>
      </c>
      <c r="T4" s="29" t="str">
        <f t="shared" si="1"/>
        <v>Composição</v>
      </c>
      <c r="U4" s="29" t="str">
        <f t="shared" si="1"/>
        <v>Pré Fabricado</v>
      </c>
      <c r="V4" s="29" t="s">
        <v>101</v>
      </c>
      <c r="W4" s="1" t="str">
        <f t="shared" ref="W4" si="12">CONCATENATE("Key-Pare-",A4)</f>
        <v>Key-Pare-4</v>
      </c>
    </row>
    <row r="5" spans="1:23" ht="7.2" customHeight="1" x14ac:dyDescent="0.4">
      <c r="A5" s="24">
        <v>5</v>
      </c>
      <c r="B5" s="2" t="s">
        <v>44</v>
      </c>
      <c r="C5" s="25" t="s">
        <v>272</v>
      </c>
      <c r="D5" s="2" t="s">
        <v>269</v>
      </c>
      <c r="E5" s="2" t="s">
        <v>316</v>
      </c>
      <c r="F5" s="2" t="s">
        <v>319</v>
      </c>
      <c r="G5" s="31" t="s">
        <v>9</v>
      </c>
      <c r="H5" s="31" t="s">
        <v>9</v>
      </c>
      <c r="I5" s="31" t="s">
        <v>9</v>
      </c>
      <c r="J5" s="31" t="s">
        <v>9</v>
      </c>
      <c r="K5" s="31" t="s">
        <v>9</v>
      </c>
      <c r="L5" s="27" t="str">
        <f t="shared" ref="L5:L8" si="13">CONCATENATE("", C5)</f>
        <v>Parede</v>
      </c>
      <c r="M5" s="27" t="str">
        <f t="shared" ref="M5:M8" si="14">CONCATENATE("", D5)</f>
        <v>Composição</v>
      </c>
      <c r="N5" s="27" t="str">
        <f t="shared" ref="N5:N8" si="15">(SUBSTITUTE(SUBSTITUTE(CONCATENATE("",E5),"."," ")," De "," de "))</f>
        <v>Concreto Armado</v>
      </c>
      <c r="O5" s="22" t="str">
        <f t="shared" ref="O5:O8" si="16">F5</f>
        <v>Parede.CA</v>
      </c>
      <c r="P5" s="22" t="s">
        <v>318</v>
      </c>
      <c r="Q5" s="46" t="str">
        <f>_xlfn.TRANSLATE(P5,"pt","es")</f>
        <v>Muros estructurales moldeados in situ de hormigón armado.</v>
      </c>
      <c r="R5" s="28" t="s">
        <v>9</v>
      </c>
      <c r="S5" s="29" t="str">
        <f t="shared" ref="S5:S8" si="17">SUBSTITUTE(C5, ".", " ")</f>
        <v>Parede</v>
      </c>
      <c r="T5" s="29" t="str">
        <f t="shared" ref="T5:T8" si="18">SUBSTITUTE(D5, ".", " ")</f>
        <v>Composição</v>
      </c>
      <c r="U5" s="29" t="str">
        <f t="shared" ref="U5:U8" si="19">SUBSTITUTE(E5, ".", " ")</f>
        <v>Concreto Armado</v>
      </c>
      <c r="V5" s="29" t="s">
        <v>101</v>
      </c>
      <c r="W5" s="1" t="str">
        <f t="shared" ref="W5:W8" si="20">CONCATENATE("Key-Pare-",A5)</f>
        <v>Key-Pare-5</v>
      </c>
    </row>
    <row r="6" spans="1:23" ht="7.2" customHeight="1" x14ac:dyDescent="0.4">
      <c r="A6" s="24">
        <v>6</v>
      </c>
      <c r="B6" s="2" t="s">
        <v>44</v>
      </c>
      <c r="C6" s="25" t="s">
        <v>272</v>
      </c>
      <c r="D6" s="2" t="s">
        <v>269</v>
      </c>
      <c r="E6" s="2" t="s">
        <v>274</v>
      </c>
      <c r="F6" s="2" t="s">
        <v>306</v>
      </c>
      <c r="G6" s="31" t="s">
        <v>9</v>
      </c>
      <c r="H6" s="31" t="s">
        <v>9</v>
      </c>
      <c r="I6" s="31" t="s">
        <v>9</v>
      </c>
      <c r="J6" s="31" t="s">
        <v>9</v>
      </c>
      <c r="K6" s="31" t="s">
        <v>9</v>
      </c>
      <c r="L6" s="27" t="str">
        <f t="shared" si="13"/>
        <v>Parede</v>
      </c>
      <c r="M6" s="27" t="str">
        <f t="shared" si="14"/>
        <v>Composição</v>
      </c>
      <c r="N6" s="27" t="str">
        <f t="shared" si="15"/>
        <v>Bloco Concreto</v>
      </c>
      <c r="O6" s="22" t="str">
        <f t="shared" si="16"/>
        <v>Bloco.CCA</v>
      </c>
      <c r="P6" s="22" t="s">
        <v>310</v>
      </c>
      <c r="Q6" s="46" t="s">
        <v>309</v>
      </c>
      <c r="R6" s="28" t="s">
        <v>9</v>
      </c>
      <c r="S6" s="29" t="str">
        <f t="shared" si="17"/>
        <v>Parede</v>
      </c>
      <c r="T6" s="29" t="str">
        <f t="shared" si="18"/>
        <v>Composição</v>
      </c>
      <c r="U6" s="29" t="str">
        <f t="shared" si="19"/>
        <v>Bloco Concreto</v>
      </c>
      <c r="V6" s="29" t="s">
        <v>101</v>
      </c>
      <c r="W6" s="1" t="str">
        <f t="shared" si="20"/>
        <v>Key-Pare-6</v>
      </c>
    </row>
    <row r="7" spans="1:23" ht="7.2" customHeight="1" x14ac:dyDescent="0.4">
      <c r="A7" s="24">
        <v>7</v>
      </c>
      <c r="B7" s="2" t="s">
        <v>44</v>
      </c>
      <c r="C7" s="25" t="s">
        <v>272</v>
      </c>
      <c r="D7" s="2" t="s">
        <v>269</v>
      </c>
      <c r="E7" s="2" t="s">
        <v>274</v>
      </c>
      <c r="F7" s="2" t="s">
        <v>125</v>
      </c>
      <c r="G7" s="31" t="s">
        <v>9</v>
      </c>
      <c r="H7" s="31" t="s">
        <v>9</v>
      </c>
      <c r="I7" s="31" t="s">
        <v>9</v>
      </c>
      <c r="J7" s="31" t="s">
        <v>9</v>
      </c>
      <c r="K7" s="31" t="s">
        <v>9</v>
      </c>
      <c r="L7" s="27" t="str">
        <f t="shared" si="13"/>
        <v>Parede</v>
      </c>
      <c r="M7" s="27" t="str">
        <f t="shared" si="14"/>
        <v>Composição</v>
      </c>
      <c r="N7" s="27" t="str">
        <f t="shared" si="15"/>
        <v>Bloco Concreto</v>
      </c>
      <c r="O7" s="22" t="str">
        <f t="shared" si="16"/>
        <v>Bloco.Estrutural</v>
      </c>
      <c r="P7" s="22" t="s">
        <v>285</v>
      </c>
      <c r="Q7" s="46" t="s">
        <v>288</v>
      </c>
      <c r="R7" s="28" t="s">
        <v>9</v>
      </c>
      <c r="S7" s="29" t="str">
        <f t="shared" si="17"/>
        <v>Parede</v>
      </c>
      <c r="T7" s="29" t="str">
        <f t="shared" si="18"/>
        <v>Composição</v>
      </c>
      <c r="U7" s="29" t="str">
        <f t="shared" si="19"/>
        <v>Bloco Concreto</v>
      </c>
      <c r="V7" s="29" t="s">
        <v>101</v>
      </c>
      <c r="W7" s="1" t="str">
        <f t="shared" si="20"/>
        <v>Key-Pare-7</v>
      </c>
    </row>
    <row r="8" spans="1:23" ht="7.2" customHeight="1" x14ac:dyDescent="0.4">
      <c r="A8" s="24">
        <v>8</v>
      </c>
      <c r="B8" s="2" t="s">
        <v>44</v>
      </c>
      <c r="C8" s="25" t="s">
        <v>272</v>
      </c>
      <c r="D8" s="2" t="s">
        <v>269</v>
      </c>
      <c r="E8" s="2" t="s">
        <v>274</v>
      </c>
      <c r="F8" s="2" t="s">
        <v>124</v>
      </c>
      <c r="G8" s="31" t="s">
        <v>9</v>
      </c>
      <c r="H8" s="31" t="s">
        <v>9</v>
      </c>
      <c r="I8" s="31" t="s">
        <v>9</v>
      </c>
      <c r="J8" s="31" t="s">
        <v>9</v>
      </c>
      <c r="K8" s="31" t="s">
        <v>9</v>
      </c>
      <c r="L8" s="27" t="str">
        <f t="shared" si="13"/>
        <v>Parede</v>
      </c>
      <c r="M8" s="27" t="str">
        <f t="shared" si="14"/>
        <v>Composição</v>
      </c>
      <c r="N8" s="27" t="str">
        <f t="shared" si="15"/>
        <v>Bloco Concreto</v>
      </c>
      <c r="O8" s="22" t="str">
        <f t="shared" si="16"/>
        <v>Bloco.Vedação</v>
      </c>
      <c r="P8" s="22" t="s">
        <v>286</v>
      </c>
      <c r="Q8" s="46" t="s">
        <v>289</v>
      </c>
      <c r="R8" s="28" t="s">
        <v>9</v>
      </c>
      <c r="S8" s="29" t="str">
        <f t="shared" si="17"/>
        <v>Parede</v>
      </c>
      <c r="T8" s="29" t="str">
        <f t="shared" si="18"/>
        <v>Composição</v>
      </c>
      <c r="U8" s="29" t="str">
        <f t="shared" si="19"/>
        <v>Bloco Concreto</v>
      </c>
      <c r="V8" s="29" t="s">
        <v>101</v>
      </c>
      <c r="W8" s="1" t="str">
        <f t="shared" si="20"/>
        <v>Key-Pare-8</v>
      </c>
    </row>
    <row r="9" spans="1:23" ht="7.2" customHeight="1" x14ac:dyDescent="0.4">
      <c r="A9" s="24">
        <v>9</v>
      </c>
      <c r="B9" s="2" t="s">
        <v>44</v>
      </c>
      <c r="C9" s="25" t="s">
        <v>272</v>
      </c>
      <c r="D9" s="2" t="s">
        <v>269</v>
      </c>
      <c r="E9" s="2" t="s">
        <v>300</v>
      </c>
      <c r="F9" s="2" t="s">
        <v>301</v>
      </c>
      <c r="G9" s="31" t="s">
        <v>9</v>
      </c>
      <c r="H9" s="31" t="s">
        <v>9</v>
      </c>
      <c r="I9" s="31" t="s">
        <v>9</v>
      </c>
      <c r="J9" s="31" t="s">
        <v>9</v>
      </c>
      <c r="K9" s="31" t="s">
        <v>9</v>
      </c>
      <c r="L9" s="27" t="str">
        <f t="shared" si="0"/>
        <v>Parede</v>
      </c>
      <c r="M9" s="27" t="str">
        <f t="shared" si="0"/>
        <v>Composição</v>
      </c>
      <c r="N9" s="27" t="str">
        <f t="shared" ref="N9" si="21">(SUBSTITUTE(SUBSTITUTE(CONCATENATE("",E9),"."," ")," De "," de "))</f>
        <v>Bloco Gesso</v>
      </c>
      <c r="O9" s="22" t="str">
        <f t="shared" ref="O9" si="22">F9</f>
        <v>Bloco.Maciço</v>
      </c>
      <c r="P9" s="22" t="s">
        <v>302</v>
      </c>
      <c r="Q9" s="46" t="str">
        <f>_xlfn.TRANSLATE(P9,"pt","es")</f>
        <v>Bloques de yeso macizo para paredes internas no portantes. Rapidez de ejecución y obtención de una pared limpia y lisa.</v>
      </c>
      <c r="R9" s="28" t="s">
        <v>9</v>
      </c>
      <c r="S9" s="29" t="str">
        <f t="shared" si="1"/>
        <v>Parede</v>
      </c>
      <c r="T9" s="29" t="str">
        <f t="shared" si="1"/>
        <v>Composição</v>
      </c>
      <c r="U9" s="29" t="str">
        <f t="shared" si="1"/>
        <v>Bloco Gesso</v>
      </c>
      <c r="V9" s="29" t="s">
        <v>101</v>
      </c>
      <c r="W9" s="1" t="str">
        <f t="shared" ref="W9" si="23">CONCATENATE("Key-Pare-",A9)</f>
        <v>Key-Pare-9</v>
      </c>
    </row>
    <row r="10" spans="1:23" ht="7.2" customHeight="1" x14ac:dyDescent="0.4">
      <c r="A10" s="24">
        <v>10</v>
      </c>
      <c r="B10" s="2" t="s">
        <v>44</v>
      </c>
      <c r="C10" s="25" t="s">
        <v>272</v>
      </c>
      <c r="D10" s="2" t="s">
        <v>269</v>
      </c>
      <c r="E10" s="2" t="s">
        <v>300</v>
      </c>
      <c r="F10" s="2" t="s">
        <v>304</v>
      </c>
      <c r="G10" s="31" t="s">
        <v>9</v>
      </c>
      <c r="H10" s="31" t="s">
        <v>9</v>
      </c>
      <c r="I10" s="31" t="s">
        <v>9</v>
      </c>
      <c r="J10" s="31" t="s">
        <v>9</v>
      </c>
      <c r="K10" s="31" t="s">
        <v>9</v>
      </c>
      <c r="L10" s="27" t="str">
        <f t="shared" ref="L10" si="24">CONCATENATE("", C10)</f>
        <v>Parede</v>
      </c>
      <c r="M10" s="27" t="str">
        <f t="shared" ref="M10" si="25">CONCATENATE("", D10)</f>
        <v>Composição</v>
      </c>
      <c r="N10" s="27" t="str">
        <f t="shared" ref="N10" si="26">(SUBSTITUTE(SUBSTITUTE(CONCATENATE("",E10),"."," ")," De "," de "))</f>
        <v>Bloco Gesso</v>
      </c>
      <c r="O10" s="22" t="str">
        <f t="shared" ref="O10" si="27">F10</f>
        <v>Bloco.Alveolar</v>
      </c>
      <c r="P10" s="22" t="s">
        <v>303</v>
      </c>
      <c r="Q10" s="46" t="str">
        <f>_xlfn.TRANSLATE(P10,"pt","es")</f>
        <v>Bloques de yeso huecos para paredes internas no portantes. Rapidez de ejecución y obtención de una pared limpia y lisa.</v>
      </c>
      <c r="R10" s="28" t="s">
        <v>9</v>
      </c>
      <c r="S10" s="29" t="str">
        <f t="shared" ref="S10" si="28">SUBSTITUTE(C10, ".", " ")</f>
        <v>Parede</v>
      </c>
      <c r="T10" s="29" t="str">
        <f t="shared" ref="T10" si="29">SUBSTITUTE(D10, ".", " ")</f>
        <v>Composição</v>
      </c>
      <c r="U10" s="29" t="str">
        <f t="shared" ref="U10" si="30">SUBSTITUTE(E10, ".", " ")</f>
        <v>Bloco Gesso</v>
      </c>
      <c r="V10" s="29" t="s">
        <v>101</v>
      </c>
      <c r="W10" s="1" t="str">
        <f t="shared" ref="W10" si="31">CONCATENATE("Key-Pare-",A10)</f>
        <v>Key-Pare-10</v>
      </c>
    </row>
    <row r="11" spans="1:23" ht="7.2" customHeight="1" x14ac:dyDescent="0.4">
      <c r="A11" s="24">
        <v>11</v>
      </c>
      <c r="B11" s="2" t="s">
        <v>44</v>
      </c>
      <c r="C11" s="25" t="s">
        <v>272</v>
      </c>
      <c r="D11" s="2" t="s">
        <v>269</v>
      </c>
      <c r="E11" s="2" t="s">
        <v>275</v>
      </c>
      <c r="F11" s="2" t="s">
        <v>123</v>
      </c>
      <c r="G11" s="31" t="s">
        <v>9</v>
      </c>
      <c r="H11" s="31" t="s">
        <v>9</v>
      </c>
      <c r="I11" s="31" t="s">
        <v>9</v>
      </c>
      <c r="J11" s="31" t="s">
        <v>9</v>
      </c>
      <c r="K11" s="31" t="s">
        <v>9</v>
      </c>
      <c r="L11" s="27" t="str">
        <f t="shared" ref="L11:L13" si="32">CONCATENATE("", C11)</f>
        <v>Parede</v>
      </c>
      <c r="M11" s="27" t="str">
        <f t="shared" si="0"/>
        <v>Composição</v>
      </c>
      <c r="N11" s="27" t="str">
        <f t="shared" ref="N11:N13" si="33">(SUBSTITUTE(SUBSTITUTE(CONCATENATE("",E11),"."," ")," De "," de "))</f>
        <v>Bloco Cerâmico</v>
      </c>
      <c r="O11" s="22" t="str">
        <f t="shared" ref="O11:O13" si="34">F11</f>
        <v>Tijolo.Comúm</v>
      </c>
      <c r="P11" s="48" t="s">
        <v>287</v>
      </c>
      <c r="Q11" s="46" t="s">
        <v>290</v>
      </c>
      <c r="R11" s="28" t="s">
        <v>9</v>
      </c>
      <c r="S11" s="29" t="str">
        <f t="shared" si="1"/>
        <v>Parede</v>
      </c>
      <c r="T11" s="29" t="str">
        <f t="shared" si="1"/>
        <v>Composição</v>
      </c>
      <c r="U11" s="29" t="str">
        <f t="shared" si="1"/>
        <v>Bloco Cerâmico</v>
      </c>
      <c r="V11" s="29" t="s">
        <v>101</v>
      </c>
      <c r="W11" s="1" t="str">
        <f t="shared" ref="W11:W74" si="35">CONCATENATE("Key-Pare-",A11)</f>
        <v>Key-Pare-11</v>
      </c>
    </row>
    <row r="12" spans="1:23" ht="7.2" customHeight="1" x14ac:dyDescent="0.4">
      <c r="A12" s="24">
        <v>12</v>
      </c>
      <c r="B12" s="2" t="s">
        <v>44</v>
      </c>
      <c r="C12" s="25" t="s">
        <v>272</v>
      </c>
      <c r="D12" s="2" t="s">
        <v>269</v>
      </c>
      <c r="E12" s="2" t="s">
        <v>275</v>
      </c>
      <c r="F12" s="2" t="s">
        <v>446</v>
      </c>
      <c r="G12" s="31" t="s">
        <v>9</v>
      </c>
      <c r="H12" s="31" t="s">
        <v>9</v>
      </c>
      <c r="I12" s="31" t="s">
        <v>9</v>
      </c>
      <c r="J12" s="31" t="s">
        <v>9</v>
      </c>
      <c r="K12" s="31" t="s">
        <v>9</v>
      </c>
      <c r="L12" s="27" t="str">
        <f t="shared" ref="L12" si="36">CONCATENATE("", C12)</f>
        <v>Parede</v>
      </c>
      <c r="M12" s="27" t="str">
        <f t="shared" ref="M12" si="37">CONCATENATE("", D12)</f>
        <v>Composição</v>
      </c>
      <c r="N12" s="27" t="str">
        <f t="shared" ref="N12" si="38">(SUBSTITUTE(SUBSTITUTE(CONCATENATE("",E12),"."," ")," De "," de "))</f>
        <v>Bloco Cerâmico</v>
      </c>
      <c r="O12" s="22" t="str">
        <f t="shared" ref="O12" si="39">F12</f>
        <v>Tijolo.Laminado</v>
      </c>
      <c r="P12" s="22" t="s">
        <v>447</v>
      </c>
      <c r="Q12" s="46" t="s">
        <v>448</v>
      </c>
      <c r="R12" s="28" t="s">
        <v>9</v>
      </c>
      <c r="S12" s="29" t="str">
        <f t="shared" ref="S12" si="40">SUBSTITUTE(C12, ".", " ")</f>
        <v>Parede</v>
      </c>
      <c r="T12" s="29" t="str">
        <f t="shared" ref="T12" si="41">SUBSTITUTE(D12, ".", " ")</f>
        <v>Composição</v>
      </c>
      <c r="U12" s="29" t="str">
        <f t="shared" ref="U12" si="42">SUBSTITUTE(E12, ".", " ")</f>
        <v>Bloco Cerâmico</v>
      </c>
      <c r="V12" s="29" t="s">
        <v>101</v>
      </c>
      <c r="W12" s="1" t="str">
        <f t="shared" ref="W12" si="43">CONCATENATE("Key-Pare-",A12)</f>
        <v>Key-Pare-12</v>
      </c>
    </row>
    <row r="13" spans="1:23" ht="7.2" customHeight="1" x14ac:dyDescent="0.4">
      <c r="A13" s="24">
        <v>13</v>
      </c>
      <c r="B13" s="2" t="s">
        <v>44</v>
      </c>
      <c r="C13" s="25" t="s">
        <v>272</v>
      </c>
      <c r="D13" s="2" t="s">
        <v>269</v>
      </c>
      <c r="E13" s="2" t="s">
        <v>275</v>
      </c>
      <c r="F13" s="2" t="s">
        <v>349</v>
      </c>
      <c r="G13" s="31" t="s">
        <v>9</v>
      </c>
      <c r="H13" s="31" t="s">
        <v>9</v>
      </c>
      <c r="I13" s="31" t="s">
        <v>9</v>
      </c>
      <c r="J13" s="31" t="s">
        <v>9</v>
      </c>
      <c r="K13" s="31" t="s">
        <v>9</v>
      </c>
      <c r="L13" s="27" t="str">
        <f t="shared" si="32"/>
        <v>Parede</v>
      </c>
      <c r="M13" s="27" t="str">
        <f t="shared" si="0"/>
        <v>Composição</v>
      </c>
      <c r="N13" s="27" t="str">
        <f t="shared" si="33"/>
        <v>Bloco Cerâmico</v>
      </c>
      <c r="O13" s="22" t="str">
        <f t="shared" si="34"/>
        <v>Tijolo.Refratário</v>
      </c>
      <c r="P13" s="46" t="s">
        <v>350</v>
      </c>
      <c r="Q13" s="46" t="s">
        <v>351</v>
      </c>
      <c r="R13" s="28" t="s">
        <v>9</v>
      </c>
      <c r="S13" s="29" t="str">
        <f t="shared" si="1"/>
        <v>Parede</v>
      </c>
      <c r="T13" s="29" t="str">
        <f t="shared" si="1"/>
        <v>Composição</v>
      </c>
      <c r="U13" s="29" t="str">
        <f t="shared" si="1"/>
        <v>Bloco Cerâmico</v>
      </c>
      <c r="V13" s="29" t="s">
        <v>101</v>
      </c>
      <c r="W13" s="1" t="str">
        <f t="shared" si="35"/>
        <v>Key-Pare-13</v>
      </c>
    </row>
    <row r="14" spans="1:23" ht="7.2" customHeight="1" x14ac:dyDescent="0.4">
      <c r="A14" s="24">
        <v>14</v>
      </c>
      <c r="B14" s="2" t="s">
        <v>44</v>
      </c>
      <c r="C14" s="25" t="s">
        <v>272</v>
      </c>
      <c r="D14" s="2" t="s">
        <v>269</v>
      </c>
      <c r="E14" s="2" t="s">
        <v>275</v>
      </c>
      <c r="F14" s="2" t="s">
        <v>299</v>
      </c>
      <c r="G14" s="31" t="s">
        <v>9</v>
      </c>
      <c r="H14" s="31" t="s">
        <v>9</v>
      </c>
      <c r="I14" s="31" t="s">
        <v>9</v>
      </c>
      <c r="J14" s="31" t="s">
        <v>9</v>
      </c>
      <c r="K14" s="31" t="s">
        <v>9</v>
      </c>
      <c r="L14" s="27" t="str">
        <f t="shared" ref="L14" si="44">CONCATENATE("", C14)</f>
        <v>Parede</v>
      </c>
      <c r="M14" s="27" t="str">
        <f t="shared" ref="M14" si="45">CONCATENATE("", D14)</f>
        <v>Composição</v>
      </c>
      <c r="N14" s="27" t="str">
        <f t="shared" ref="N14" si="46">(SUBSTITUTE(SUBSTITUTE(CONCATENATE("",E14),"."," ")," De "," de "))</f>
        <v>Bloco Cerâmico</v>
      </c>
      <c r="O14" s="22" t="str">
        <f t="shared" ref="O14" si="47">F14</f>
        <v>Bloco.Furado</v>
      </c>
      <c r="P14" s="22" t="s">
        <v>369</v>
      </c>
      <c r="Q14" s="46" t="s">
        <v>370</v>
      </c>
      <c r="R14" s="28" t="s">
        <v>9</v>
      </c>
      <c r="S14" s="29" t="str">
        <f t="shared" ref="S14" si="48">SUBSTITUTE(C14, ".", " ")</f>
        <v>Parede</v>
      </c>
      <c r="T14" s="29" t="str">
        <f t="shared" ref="T14" si="49">SUBSTITUTE(D14, ".", " ")</f>
        <v>Composição</v>
      </c>
      <c r="U14" s="29" t="str">
        <f t="shared" ref="U14" si="50">SUBSTITUTE(E14, ".", " ")</f>
        <v>Bloco Cerâmico</v>
      </c>
      <c r="V14" s="29" t="s">
        <v>101</v>
      </c>
      <c r="W14" s="1" t="str">
        <f t="shared" si="35"/>
        <v>Key-Pare-14</v>
      </c>
    </row>
    <row r="15" spans="1:23" ht="7.2" customHeight="1" x14ac:dyDescent="0.4">
      <c r="A15" s="24">
        <v>15</v>
      </c>
      <c r="B15" s="2" t="s">
        <v>44</v>
      </c>
      <c r="C15" s="25" t="s">
        <v>272</v>
      </c>
      <c r="D15" s="2" t="s">
        <v>269</v>
      </c>
      <c r="E15" s="2" t="s">
        <v>275</v>
      </c>
      <c r="F15" s="2" t="s">
        <v>371</v>
      </c>
      <c r="G15" s="31" t="s">
        <v>9</v>
      </c>
      <c r="H15" s="31" t="s">
        <v>9</v>
      </c>
      <c r="I15" s="31" t="s">
        <v>9</v>
      </c>
      <c r="J15" s="31" t="s">
        <v>9</v>
      </c>
      <c r="K15" s="31" t="s">
        <v>9</v>
      </c>
      <c r="L15" s="27" t="str">
        <f t="shared" ref="L15" si="51">CONCATENATE("", C15)</f>
        <v>Parede</v>
      </c>
      <c r="M15" s="27" t="str">
        <f t="shared" ref="M15" si="52">CONCATENATE("", D15)</f>
        <v>Composição</v>
      </c>
      <c r="N15" s="27" t="str">
        <f t="shared" ref="N15" si="53">(SUBSTITUTE(SUBSTITUTE(CONCATENATE("",E15),"."," ")," De "," de "))</f>
        <v>Bloco Cerâmico</v>
      </c>
      <c r="O15" s="22" t="str">
        <f t="shared" ref="O15" si="54">F15</f>
        <v>Ecológico</v>
      </c>
      <c r="P15" s="22" t="s">
        <v>377</v>
      </c>
      <c r="Q15" s="46" t="s">
        <v>376</v>
      </c>
      <c r="R15" s="28" t="s">
        <v>9</v>
      </c>
      <c r="S15" s="29" t="str">
        <f t="shared" ref="S15" si="55">SUBSTITUTE(C15, ".", " ")</f>
        <v>Parede</v>
      </c>
      <c r="T15" s="29" t="str">
        <f t="shared" ref="T15" si="56">SUBSTITUTE(D15, ".", " ")</f>
        <v>Composição</v>
      </c>
      <c r="U15" s="29" t="str">
        <f t="shared" ref="U15" si="57">SUBSTITUTE(E15, ".", " ")</f>
        <v>Bloco Cerâmico</v>
      </c>
      <c r="V15" s="29" t="s">
        <v>101</v>
      </c>
      <c r="W15" s="1" t="str">
        <f t="shared" si="35"/>
        <v>Key-Pare-15</v>
      </c>
    </row>
    <row r="16" spans="1:23" ht="7.2" customHeight="1" x14ac:dyDescent="0.4">
      <c r="A16" s="24">
        <v>16</v>
      </c>
      <c r="B16" s="2" t="s">
        <v>44</v>
      </c>
      <c r="C16" s="25" t="s">
        <v>272</v>
      </c>
      <c r="D16" s="2" t="s">
        <v>269</v>
      </c>
      <c r="E16" s="2" t="s">
        <v>275</v>
      </c>
      <c r="F16" s="2" t="s">
        <v>106</v>
      </c>
      <c r="G16" s="31" t="s">
        <v>9</v>
      </c>
      <c r="H16" s="31" t="s">
        <v>9</v>
      </c>
      <c r="I16" s="31" t="s">
        <v>9</v>
      </c>
      <c r="J16" s="31" t="s">
        <v>9</v>
      </c>
      <c r="K16" s="31" t="s">
        <v>9</v>
      </c>
      <c r="L16" s="27" t="str">
        <f t="shared" ref="L16:L74" si="58">CONCATENATE("", C16)</f>
        <v>Parede</v>
      </c>
      <c r="M16" s="27" t="str">
        <f t="shared" ref="M16:M74" si="59">CONCATENATE("", D16)</f>
        <v>Composição</v>
      </c>
      <c r="N16" s="27" t="str">
        <f t="shared" ref="N16:N74" si="60">(SUBSTITUTE(SUBSTITUTE(CONCATENATE("",E16),"."," ")," De "," de "))</f>
        <v>Bloco Cerâmico</v>
      </c>
      <c r="O16" s="22" t="str">
        <f t="shared" ref="O16:O74" si="61">F16</f>
        <v>Canaleta.J</v>
      </c>
      <c r="P16" s="22" t="s">
        <v>432</v>
      </c>
      <c r="Q16" s="46" t="s">
        <v>142</v>
      </c>
      <c r="R16" s="28" t="s">
        <v>9</v>
      </c>
      <c r="S16" s="29" t="str">
        <f t="shared" ref="S16:S74" si="62">SUBSTITUTE(C16, ".", " ")</f>
        <v>Parede</v>
      </c>
      <c r="T16" s="29" t="str">
        <f t="shared" ref="T16:T74" si="63">SUBSTITUTE(D16, ".", " ")</f>
        <v>Composição</v>
      </c>
      <c r="U16" s="29" t="str">
        <f t="shared" ref="U16:U74" si="64">SUBSTITUTE(E16, ".", " ")</f>
        <v>Bloco Cerâmico</v>
      </c>
      <c r="V16" s="29" t="s">
        <v>101</v>
      </c>
      <c r="W16" s="1" t="str">
        <f t="shared" si="35"/>
        <v>Key-Pare-16</v>
      </c>
    </row>
    <row r="17" spans="1:23" ht="7.2" customHeight="1" x14ac:dyDescent="0.4">
      <c r="A17" s="24">
        <v>17</v>
      </c>
      <c r="B17" s="2" t="s">
        <v>44</v>
      </c>
      <c r="C17" s="25" t="s">
        <v>272</v>
      </c>
      <c r="D17" s="2" t="s">
        <v>269</v>
      </c>
      <c r="E17" s="2" t="s">
        <v>275</v>
      </c>
      <c r="F17" s="2" t="s">
        <v>107</v>
      </c>
      <c r="G17" s="31" t="s">
        <v>9</v>
      </c>
      <c r="H17" s="31" t="s">
        <v>9</v>
      </c>
      <c r="I17" s="31" t="s">
        <v>9</v>
      </c>
      <c r="J17" s="31" t="s">
        <v>9</v>
      </c>
      <c r="K17" s="31" t="s">
        <v>9</v>
      </c>
      <c r="L17" s="27" t="str">
        <f t="shared" si="58"/>
        <v>Parede</v>
      </c>
      <c r="M17" s="27" t="str">
        <f t="shared" si="59"/>
        <v>Composição</v>
      </c>
      <c r="N17" s="27" t="str">
        <f t="shared" si="60"/>
        <v>Bloco Cerâmico</v>
      </c>
      <c r="O17" s="22" t="str">
        <f t="shared" si="61"/>
        <v>Canaleta.U</v>
      </c>
      <c r="P17" s="22" t="s">
        <v>431</v>
      </c>
      <c r="Q17" s="46" t="s">
        <v>143</v>
      </c>
      <c r="R17" s="28" t="s">
        <v>9</v>
      </c>
      <c r="S17" s="29" t="str">
        <f t="shared" si="62"/>
        <v>Parede</v>
      </c>
      <c r="T17" s="29" t="str">
        <f t="shared" si="63"/>
        <v>Composição</v>
      </c>
      <c r="U17" s="29" t="str">
        <f t="shared" si="64"/>
        <v>Bloco Cerâmico</v>
      </c>
      <c r="V17" s="29" t="s">
        <v>101</v>
      </c>
      <c r="W17" s="1" t="str">
        <f t="shared" si="35"/>
        <v>Key-Pare-17</v>
      </c>
    </row>
    <row r="18" spans="1:23" ht="7.2" customHeight="1" x14ac:dyDescent="0.4">
      <c r="A18" s="24">
        <v>18</v>
      </c>
      <c r="B18" s="2" t="s">
        <v>44</v>
      </c>
      <c r="C18" s="25" t="s">
        <v>272</v>
      </c>
      <c r="D18" s="2" t="s">
        <v>269</v>
      </c>
      <c r="E18" s="2" t="s">
        <v>343</v>
      </c>
      <c r="F18" s="2" t="s">
        <v>291</v>
      </c>
      <c r="G18" s="31" t="s">
        <v>9</v>
      </c>
      <c r="H18" s="31" t="s">
        <v>9</v>
      </c>
      <c r="I18" s="31" t="s">
        <v>9</v>
      </c>
      <c r="J18" s="31" t="s">
        <v>9</v>
      </c>
      <c r="K18" s="31" t="s">
        <v>9</v>
      </c>
      <c r="L18" s="27" t="str">
        <f t="shared" si="58"/>
        <v>Parede</v>
      </c>
      <c r="M18" s="27" t="str">
        <f t="shared" si="59"/>
        <v>Composição</v>
      </c>
      <c r="N18" s="27" t="str">
        <f t="shared" si="60"/>
        <v>Bloco Translúcido</v>
      </c>
      <c r="O18" s="22" t="str">
        <f t="shared" si="61"/>
        <v>Cobogô</v>
      </c>
      <c r="P18" s="22" t="s">
        <v>373</v>
      </c>
      <c r="Q18" s="22" t="s">
        <v>372</v>
      </c>
      <c r="R18" s="28" t="s">
        <v>9</v>
      </c>
      <c r="S18" s="29" t="str">
        <f t="shared" si="62"/>
        <v>Parede</v>
      </c>
      <c r="T18" s="29" t="str">
        <f t="shared" si="63"/>
        <v>Composição</v>
      </c>
      <c r="U18" s="29" t="str">
        <f t="shared" si="64"/>
        <v>Bloco Translúcido</v>
      </c>
      <c r="V18" s="29" t="s">
        <v>101</v>
      </c>
      <c r="W18" s="1" t="str">
        <f t="shared" ref="W18" si="65">CONCATENATE("Key-Pare-",A18)</f>
        <v>Key-Pare-18</v>
      </c>
    </row>
    <row r="19" spans="1:23" ht="7.2" customHeight="1" x14ac:dyDescent="0.4">
      <c r="A19" s="24">
        <v>19</v>
      </c>
      <c r="B19" s="2" t="s">
        <v>44</v>
      </c>
      <c r="C19" s="25" t="s">
        <v>272</v>
      </c>
      <c r="D19" s="2" t="s">
        <v>269</v>
      </c>
      <c r="E19" s="2" t="s">
        <v>343</v>
      </c>
      <c r="F19" s="2" t="s">
        <v>284</v>
      </c>
      <c r="G19" s="31" t="s">
        <v>9</v>
      </c>
      <c r="H19" s="31" t="s">
        <v>9</v>
      </c>
      <c r="I19" s="31" t="s">
        <v>9</v>
      </c>
      <c r="J19" s="31" t="s">
        <v>9</v>
      </c>
      <c r="K19" s="31" t="s">
        <v>9</v>
      </c>
      <c r="L19" s="27" t="str">
        <f t="shared" ref="L19:L48" si="66">CONCATENATE("", C19)</f>
        <v>Parede</v>
      </c>
      <c r="M19" s="27" t="str">
        <f t="shared" ref="M19:M48" si="67">CONCATENATE("", D19)</f>
        <v>Composição</v>
      </c>
      <c r="N19" s="27" t="str">
        <f t="shared" ref="N19:N48" si="68">(SUBSTITUTE(SUBSTITUTE(CONCATENATE("",E19),"."," ")," De "," de "))</f>
        <v>Bloco Translúcido</v>
      </c>
      <c r="O19" s="22" t="str">
        <f t="shared" ref="O19:O48" si="69">F19</f>
        <v>Tijolo.Vidro</v>
      </c>
      <c r="P19" s="22" t="s">
        <v>374</v>
      </c>
      <c r="Q19" s="46" t="s">
        <v>375</v>
      </c>
      <c r="R19" s="28" t="s">
        <v>9</v>
      </c>
      <c r="S19" s="29" t="str">
        <f t="shared" ref="S19:S48" si="70">SUBSTITUTE(C19, ".", " ")</f>
        <v>Parede</v>
      </c>
      <c r="T19" s="29" t="str">
        <f t="shared" ref="T19:T48" si="71">SUBSTITUTE(D19, ".", " ")</f>
        <v>Composição</v>
      </c>
      <c r="U19" s="29" t="str">
        <f t="shared" ref="U19:U48" si="72">SUBSTITUTE(E19, ".", " ")</f>
        <v>Bloco Translúcido</v>
      </c>
      <c r="V19" s="29" t="s">
        <v>101</v>
      </c>
      <c r="W19" s="1" t="str">
        <f t="shared" si="35"/>
        <v>Key-Pare-19</v>
      </c>
    </row>
    <row r="20" spans="1:23" ht="7.2" customHeight="1" x14ac:dyDescent="0.4">
      <c r="A20" s="24">
        <v>20</v>
      </c>
      <c r="B20" s="2" t="s">
        <v>44</v>
      </c>
      <c r="C20" s="25" t="s">
        <v>272</v>
      </c>
      <c r="D20" s="2" t="s">
        <v>269</v>
      </c>
      <c r="E20" s="2" t="s">
        <v>224</v>
      </c>
      <c r="F20" s="2" t="s">
        <v>242</v>
      </c>
      <c r="G20" s="31" t="s">
        <v>9</v>
      </c>
      <c r="H20" s="31" t="s">
        <v>9</v>
      </c>
      <c r="I20" s="31" t="s">
        <v>9</v>
      </c>
      <c r="J20" s="31" t="s">
        <v>9</v>
      </c>
      <c r="K20" s="31" t="s">
        <v>9</v>
      </c>
      <c r="L20" s="27" t="str">
        <f t="shared" si="66"/>
        <v>Parede</v>
      </c>
      <c r="M20" s="27" t="str">
        <f t="shared" si="67"/>
        <v>Composição</v>
      </c>
      <c r="N20" s="27" t="str">
        <f t="shared" si="68"/>
        <v>Argamassa</v>
      </c>
      <c r="O20" s="22" t="str">
        <f t="shared" si="69"/>
        <v>Assentamento</v>
      </c>
      <c r="P20" s="22" t="s">
        <v>228</v>
      </c>
      <c r="Q20" s="46" t="s">
        <v>234</v>
      </c>
      <c r="R20" s="28" t="s">
        <v>9</v>
      </c>
      <c r="S20" s="29" t="str">
        <f t="shared" si="70"/>
        <v>Parede</v>
      </c>
      <c r="T20" s="29" t="str">
        <f t="shared" si="71"/>
        <v>Composição</v>
      </c>
      <c r="U20" s="29" t="str">
        <f t="shared" si="72"/>
        <v>Argamassa</v>
      </c>
      <c r="V20" s="29" t="s">
        <v>101</v>
      </c>
      <c r="W20" s="1" t="str">
        <f t="shared" si="35"/>
        <v>Key-Pare-20</v>
      </c>
    </row>
    <row r="21" spans="1:23" ht="7.2" customHeight="1" x14ac:dyDescent="0.4">
      <c r="A21" s="24">
        <v>21</v>
      </c>
      <c r="B21" s="2" t="s">
        <v>44</v>
      </c>
      <c r="C21" s="25" t="s">
        <v>272</v>
      </c>
      <c r="D21" s="2" t="s">
        <v>269</v>
      </c>
      <c r="E21" s="2" t="s">
        <v>224</v>
      </c>
      <c r="F21" s="2" t="s">
        <v>243</v>
      </c>
      <c r="G21" s="31" t="s">
        <v>9</v>
      </c>
      <c r="H21" s="31" t="s">
        <v>9</v>
      </c>
      <c r="I21" s="31" t="s">
        <v>9</v>
      </c>
      <c r="J21" s="31" t="s">
        <v>9</v>
      </c>
      <c r="K21" s="31" t="s">
        <v>9</v>
      </c>
      <c r="L21" s="27" t="str">
        <f t="shared" si="66"/>
        <v>Parede</v>
      </c>
      <c r="M21" s="27" t="str">
        <f t="shared" si="67"/>
        <v>Composição</v>
      </c>
      <c r="N21" s="27" t="str">
        <f t="shared" si="68"/>
        <v>Argamassa</v>
      </c>
      <c r="O21" s="22" t="str">
        <f t="shared" si="69"/>
        <v>Chapisco</v>
      </c>
      <c r="P21" s="22" t="s">
        <v>229</v>
      </c>
      <c r="Q21" s="46" t="s">
        <v>235</v>
      </c>
      <c r="R21" s="28" t="s">
        <v>9</v>
      </c>
      <c r="S21" s="29" t="str">
        <f t="shared" si="70"/>
        <v>Parede</v>
      </c>
      <c r="T21" s="29" t="str">
        <f t="shared" si="71"/>
        <v>Composição</v>
      </c>
      <c r="U21" s="29" t="str">
        <f t="shared" si="72"/>
        <v>Argamassa</v>
      </c>
      <c r="V21" s="29" t="s">
        <v>101</v>
      </c>
      <c r="W21" s="1" t="str">
        <f t="shared" si="35"/>
        <v>Key-Pare-21</v>
      </c>
    </row>
    <row r="22" spans="1:23" ht="7.2" customHeight="1" x14ac:dyDescent="0.4">
      <c r="A22" s="24">
        <v>22</v>
      </c>
      <c r="B22" s="2" t="s">
        <v>44</v>
      </c>
      <c r="C22" s="25" t="s">
        <v>272</v>
      </c>
      <c r="D22" s="2" t="s">
        <v>269</v>
      </c>
      <c r="E22" s="2" t="s">
        <v>224</v>
      </c>
      <c r="F22" s="2" t="s">
        <v>244</v>
      </c>
      <c r="G22" s="31" t="s">
        <v>9</v>
      </c>
      <c r="H22" s="31" t="s">
        <v>9</v>
      </c>
      <c r="I22" s="31" t="s">
        <v>9</v>
      </c>
      <c r="J22" s="31" t="s">
        <v>9</v>
      </c>
      <c r="K22" s="31" t="s">
        <v>9</v>
      </c>
      <c r="L22" s="27" t="str">
        <f t="shared" si="66"/>
        <v>Parede</v>
      </c>
      <c r="M22" s="27" t="str">
        <f t="shared" si="67"/>
        <v>Composição</v>
      </c>
      <c r="N22" s="27" t="str">
        <f t="shared" si="68"/>
        <v>Argamassa</v>
      </c>
      <c r="O22" s="22" t="str">
        <f t="shared" si="69"/>
        <v>Emboço</v>
      </c>
      <c r="P22" s="22" t="s">
        <v>230</v>
      </c>
      <c r="Q22" s="46" t="s">
        <v>236</v>
      </c>
      <c r="R22" s="28" t="s">
        <v>9</v>
      </c>
      <c r="S22" s="29" t="str">
        <f t="shared" si="70"/>
        <v>Parede</v>
      </c>
      <c r="T22" s="29" t="str">
        <f t="shared" si="71"/>
        <v>Composição</v>
      </c>
      <c r="U22" s="29" t="str">
        <f t="shared" si="72"/>
        <v>Argamassa</v>
      </c>
      <c r="V22" s="29" t="s">
        <v>101</v>
      </c>
      <c r="W22" s="1" t="str">
        <f t="shared" si="35"/>
        <v>Key-Pare-22</v>
      </c>
    </row>
    <row r="23" spans="1:23" ht="7.2" customHeight="1" x14ac:dyDescent="0.4">
      <c r="A23" s="24">
        <v>23</v>
      </c>
      <c r="B23" s="2" t="s">
        <v>44</v>
      </c>
      <c r="C23" s="25" t="s">
        <v>272</v>
      </c>
      <c r="D23" s="2" t="s">
        <v>269</v>
      </c>
      <c r="E23" s="2" t="s">
        <v>224</v>
      </c>
      <c r="F23" s="2" t="s">
        <v>245</v>
      </c>
      <c r="G23" s="31" t="s">
        <v>9</v>
      </c>
      <c r="H23" s="31" t="s">
        <v>9</v>
      </c>
      <c r="I23" s="31" t="s">
        <v>9</v>
      </c>
      <c r="J23" s="31" t="s">
        <v>9</v>
      </c>
      <c r="K23" s="31" t="s">
        <v>9</v>
      </c>
      <c r="L23" s="27" t="str">
        <f t="shared" si="66"/>
        <v>Parede</v>
      </c>
      <c r="M23" s="27" t="str">
        <f t="shared" si="67"/>
        <v>Composição</v>
      </c>
      <c r="N23" s="27" t="str">
        <f t="shared" si="68"/>
        <v>Argamassa</v>
      </c>
      <c r="O23" s="22" t="str">
        <f t="shared" si="69"/>
        <v>Reboco</v>
      </c>
      <c r="P23" s="22" t="s">
        <v>231</v>
      </c>
      <c r="Q23" s="46" t="s">
        <v>237</v>
      </c>
      <c r="R23" s="28" t="s">
        <v>9</v>
      </c>
      <c r="S23" s="29" t="str">
        <f t="shared" si="70"/>
        <v>Parede</v>
      </c>
      <c r="T23" s="29" t="str">
        <f t="shared" si="71"/>
        <v>Composição</v>
      </c>
      <c r="U23" s="29" t="str">
        <f t="shared" si="72"/>
        <v>Argamassa</v>
      </c>
      <c r="V23" s="29" t="s">
        <v>101</v>
      </c>
      <c r="W23" s="1" t="str">
        <f t="shared" si="35"/>
        <v>Key-Pare-23</v>
      </c>
    </row>
    <row r="24" spans="1:23" ht="7.2" customHeight="1" x14ac:dyDescent="0.4">
      <c r="A24" s="24">
        <v>24</v>
      </c>
      <c r="B24" s="2" t="s">
        <v>44</v>
      </c>
      <c r="C24" s="25" t="s">
        <v>272</v>
      </c>
      <c r="D24" s="2" t="s">
        <v>269</v>
      </c>
      <c r="E24" s="2" t="s">
        <v>224</v>
      </c>
      <c r="F24" s="26" t="s">
        <v>262</v>
      </c>
      <c r="G24" s="31" t="s">
        <v>9</v>
      </c>
      <c r="H24" s="31" t="s">
        <v>9</v>
      </c>
      <c r="I24" s="31" t="s">
        <v>9</v>
      </c>
      <c r="J24" s="31" t="s">
        <v>9</v>
      </c>
      <c r="K24" s="31" t="s">
        <v>9</v>
      </c>
      <c r="L24" s="27" t="str">
        <f t="shared" ref="L24" si="73">CONCATENATE("", C24)</f>
        <v>Parede</v>
      </c>
      <c r="M24" s="27" t="str">
        <f t="shared" ref="M24" si="74">CONCATENATE("", D24)</f>
        <v>Composição</v>
      </c>
      <c r="N24" s="27" t="str">
        <f t="shared" ref="N24" si="75">(SUBSTITUTE(SUBSTITUTE(CONCATENATE("",E24),"."," ")," De "," de "))</f>
        <v>Argamassa</v>
      </c>
      <c r="O24" s="22" t="str">
        <f t="shared" ref="O24" si="76">F24</f>
        <v>Niveladora</v>
      </c>
      <c r="P24" s="48" t="s">
        <v>246</v>
      </c>
      <c r="Q24" s="46" t="s">
        <v>247</v>
      </c>
      <c r="R24" s="28" t="s">
        <v>9</v>
      </c>
      <c r="S24" s="29" t="str">
        <f t="shared" ref="S24" si="77">SUBSTITUTE(C24, ".", " ")</f>
        <v>Parede</v>
      </c>
      <c r="T24" s="29" t="str">
        <f t="shared" ref="T24" si="78">SUBSTITUTE(D24, ".", " ")</f>
        <v>Composição</v>
      </c>
      <c r="U24" s="29" t="str">
        <f t="shared" ref="U24" si="79">SUBSTITUTE(E24, ".", " ")</f>
        <v>Argamassa</v>
      </c>
      <c r="V24" s="29" t="s">
        <v>101</v>
      </c>
      <c r="W24" s="1" t="str">
        <f t="shared" si="35"/>
        <v>Key-Pare-24</v>
      </c>
    </row>
    <row r="25" spans="1:23" ht="7.2" customHeight="1" x14ac:dyDescent="0.4">
      <c r="A25" s="24">
        <v>25</v>
      </c>
      <c r="B25" s="2" t="s">
        <v>44</v>
      </c>
      <c r="C25" s="25" t="s">
        <v>272</v>
      </c>
      <c r="D25" s="2" t="s">
        <v>269</v>
      </c>
      <c r="E25" s="2" t="s">
        <v>224</v>
      </c>
      <c r="F25" s="26" t="s">
        <v>225</v>
      </c>
      <c r="G25" s="31" t="s">
        <v>9</v>
      </c>
      <c r="H25" s="31" t="s">
        <v>9</v>
      </c>
      <c r="I25" s="31" t="s">
        <v>9</v>
      </c>
      <c r="J25" s="31" t="s">
        <v>9</v>
      </c>
      <c r="K25" s="31" t="s">
        <v>9</v>
      </c>
      <c r="L25" s="27" t="str">
        <f t="shared" si="66"/>
        <v>Parede</v>
      </c>
      <c r="M25" s="27" t="str">
        <f t="shared" si="67"/>
        <v>Composição</v>
      </c>
      <c r="N25" s="27" t="str">
        <f t="shared" si="68"/>
        <v>Argamassa</v>
      </c>
      <c r="O25" s="22" t="str">
        <f t="shared" si="69"/>
        <v>Colante</v>
      </c>
      <c r="P25" s="48" t="s">
        <v>241</v>
      </c>
      <c r="Q25" s="46" t="s">
        <v>240</v>
      </c>
      <c r="R25" s="28" t="s">
        <v>9</v>
      </c>
      <c r="S25" s="29" t="str">
        <f t="shared" si="70"/>
        <v>Parede</v>
      </c>
      <c r="T25" s="29" t="str">
        <f t="shared" si="71"/>
        <v>Composição</v>
      </c>
      <c r="U25" s="29" t="str">
        <f t="shared" si="72"/>
        <v>Argamassa</v>
      </c>
      <c r="V25" s="29" t="s">
        <v>101</v>
      </c>
      <c r="W25" s="1" t="str">
        <f t="shared" si="35"/>
        <v>Key-Pare-25</v>
      </c>
    </row>
    <row r="26" spans="1:23" ht="7.2" customHeight="1" x14ac:dyDescent="0.4">
      <c r="A26" s="24">
        <v>26</v>
      </c>
      <c r="B26" s="2" t="s">
        <v>44</v>
      </c>
      <c r="C26" s="25" t="s">
        <v>272</v>
      </c>
      <c r="D26" s="2" t="s">
        <v>269</v>
      </c>
      <c r="E26" s="2" t="s">
        <v>224</v>
      </c>
      <c r="F26" s="26" t="s">
        <v>226</v>
      </c>
      <c r="G26" s="31" t="s">
        <v>9</v>
      </c>
      <c r="H26" s="31" t="s">
        <v>9</v>
      </c>
      <c r="I26" s="31" t="s">
        <v>9</v>
      </c>
      <c r="J26" s="31" t="s">
        <v>9</v>
      </c>
      <c r="K26" s="31" t="s">
        <v>9</v>
      </c>
      <c r="L26" s="27" t="str">
        <f t="shared" si="66"/>
        <v>Parede</v>
      </c>
      <c r="M26" s="27" t="str">
        <f t="shared" si="67"/>
        <v>Composição</v>
      </c>
      <c r="N26" s="27" t="str">
        <f t="shared" si="68"/>
        <v>Argamassa</v>
      </c>
      <c r="O26" s="22" t="str">
        <f t="shared" si="69"/>
        <v>Graute</v>
      </c>
      <c r="P26" s="48" t="s">
        <v>232</v>
      </c>
      <c r="Q26" s="46" t="s">
        <v>238</v>
      </c>
      <c r="R26" s="28" t="s">
        <v>9</v>
      </c>
      <c r="S26" s="29" t="str">
        <f t="shared" si="70"/>
        <v>Parede</v>
      </c>
      <c r="T26" s="29" t="str">
        <f t="shared" si="71"/>
        <v>Composição</v>
      </c>
      <c r="U26" s="29" t="str">
        <f t="shared" si="72"/>
        <v>Argamassa</v>
      </c>
      <c r="V26" s="29" t="s">
        <v>101</v>
      </c>
      <c r="W26" s="1" t="str">
        <f t="shared" si="35"/>
        <v>Key-Pare-26</v>
      </c>
    </row>
    <row r="27" spans="1:23" ht="7.2" customHeight="1" x14ac:dyDescent="0.4">
      <c r="A27" s="24">
        <v>27</v>
      </c>
      <c r="B27" s="2" t="s">
        <v>44</v>
      </c>
      <c r="C27" s="25" t="s">
        <v>272</v>
      </c>
      <c r="D27" s="2" t="s">
        <v>269</v>
      </c>
      <c r="E27" s="2" t="s">
        <v>224</v>
      </c>
      <c r="F27" s="26" t="s">
        <v>227</v>
      </c>
      <c r="G27" s="31" t="s">
        <v>9</v>
      </c>
      <c r="H27" s="31" t="s">
        <v>9</v>
      </c>
      <c r="I27" s="31" t="s">
        <v>9</v>
      </c>
      <c r="J27" s="31" t="s">
        <v>9</v>
      </c>
      <c r="K27" s="31" t="s">
        <v>9</v>
      </c>
      <c r="L27" s="27" t="str">
        <f t="shared" ref="L27:L37" si="80">CONCATENATE("", C27)</f>
        <v>Parede</v>
      </c>
      <c r="M27" s="27" t="str">
        <f t="shared" ref="M27:M37" si="81">CONCATENATE("", D27)</f>
        <v>Composição</v>
      </c>
      <c r="N27" s="27" t="str">
        <f t="shared" ref="N27:N37" si="82">(SUBSTITUTE(SUBSTITUTE(CONCATENATE("",E27),"."," ")," De "," de "))</f>
        <v>Argamassa</v>
      </c>
      <c r="O27" s="22" t="str">
        <f t="shared" ref="O27:O37" si="83">F27</f>
        <v>Polimérica</v>
      </c>
      <c r="P27" s="48" t="s">
        <v>233</v>
      </c>
      <c r="Q27" s="46" t="s">
        <v>239</v>
      </c>
      <c r="R27" s="28" t="s">
        <v>9</v>
      </c>
      <c r="S27" s="29" t="str">
        <f t="shared" ref="S27:S37" si="84">SUBSTITUTE(C27, ".", " ")</f>
        <v>Parede</v>
      </c>
      <c r="T27" s="29" t="str">
        <f t="shared" ref="T27:T37" si="85">SUBSTITUTE(D27, ".", " ")</f>
        <v>Composição</v>
      </c>
      <c r="U27" s="29" t="str">
        <f t="shared" ref="U27:U37" si="86">SUBSTITUTE(E27, ".", " ")</f>
        <v>Argamassa</v>
      </c>
      <c r="V27" s="29" t="s">
        <v>101</v>
      </c>
      <c r="W27" s="1" t="str">
        <f t="shared" ref="W27:W37" si="87">CONCATENATE("Key-Pare-",A27)</f>
        <v>Key-Pare-27</v>
      </c>
    </row>
    <row r="28" spans="1:23" ht="7.2" customHeight="1" x14ac:dyDescent="0.4">
      <c r="A28" s="24">
        <v>28</v>
      </c>
      <c r="B28" s="2" t="s">
        <v>44</v>
      </c>
      <c r="C28" s="25" t="s">
        <v>272</v>
      </c>
      <c r="D28" s="2" t="s">
        <v>269</v>
      </c>
      <c r="E28" s="2" t="s">
        <v>224</v>
      </c>
      <c r="F28" s="26" t="s">
        <v>326</v>
      </c>
      <c r="G28" s="31" t="s">
        <v>9</v>
      </c>
      <c r="H28" s="31" t="s">
        <v>9</v>
      </c>
      <c r="I28" s="31" t="s">
        <v>9</v>
      </c>
      <c r="J28" s="31" t="s">
        <v>9</v>
      </c>
      <c r="K28" s="31" t="s">
        <v>9</v>
      </c>
      <c r="L28" s="27" t="str">
        <f t="shared" ref="L28:L31" si="88">CONCATENATE("", C28)</f>
        <v>Parede</v>
      </c>
      <c r="M28" s="27" t="str">
        <f t="shared" ref="M28:M31" si="89">CONCATENATE("", D28)</f>
        <v>Composição</v>
      </c>
      <c r="N28" s="27" t="str">
        <f t="shared" ref="N28:N31" si="90">(SUBSTITUTE(SUBSTITUTE(CONCATENATE("",E28),"."," ")," De "," de "))</f>
        <v>Argamassa</v>
      </c>
      <c r="O28" s="22" t="str">
        <f t="shared" ref="O28:O31" si="91">F28</f>
        <v>Rejunte</v>
      </c>
      <c r="P28" s="48" t="s">
        <v>330</v>
      </c>
      <c r="Q28" s="46" t="s">
        <v>331</v>
      </c>
      <c r="R28" s="28" t="s">
        <v>9</v>
      </c>
      <c r="S28" s="29" t="str">
        <f t="shared" ref="S28:S31" si="92">SUBSTITUTE(C28, ".", " ")</f>
        <v>Parede</v>
      </c>
      <c r="T28" s="29" t="str">
        <f t="shared" ref="T28:T31" si="93">SUBSTITUTE(D28, ".", " ")</f>
        <v>Composição</v>
      </c>
      <c r="U28" s="29" t="str">
        <f t="shared" ref="U28:U31" si="94">SUBSTITUTE(E28, ".", " ")</f>
        <v>Argamassa</v>
      </c>
      <c r="V28" s="29" t="s">
        <v>101</v>
      </c>
      <c r="W28" s="1" t="str">
        <f t="shared" ref="W28:W31" si="95">CONCATENATE("Key-Pare-",A28)</f>
        <v>Key-Pare-28</v>
      </c>
    </row>
    <row r="29" spans="1:23" ht="7.2" customHeight="1" x14ac:dyDescent="0.4">
      <c r="A29" s="24">
        <v>29</v>
      </c>
      <c r="B29" s="2" t="s">
        <v>44</v>
      </c>
      <c r="C29" s="25" t="s">
        <v>272</v>
      </c>
      <c r="D29" s="2" t="s">
        <v>269</v>
      </c>
      <c r="E29" s="2" t="s">
        <v>327</v>
      </c>
      <c r="F29" s="26" t="s">
        <v>337</v>
      </c>
      <c r="G29" s="31" t="s">
        <v>9</v>
      </c>
      <c r="H29" s="31" t="s">
        <v>9</v>
      </c>
      <c r="I29" s="31" t="s">
        <v>9</v>
      </c>
      <c r="J29" s="31" t="s">
        <v>9</v>
      </c>
      <c r="K29" s="31" t="s">
        <v>9</v>
      </c>
      <c r="L29" s="27" t="str">
        <f t="shared" ref="L29:L30" si="96">CONCATENATE("", C29)</f>
        <v>Parede</v>
      </c>
      <c r="M29" s="27" t="str">
        <f t="shared" ref="M29:M30" si="97">CONCATENATE("", D29)</f>
        <v>Composição</v>
      </c>
      <c r="N29" s="27" t="str">
        <f t="shared" ref="N29:N30" si="98">(SUBSTITUTE(SUBSTITUTE(CONCATENATE("",E29),"."," ")," De "," de "))</f>
        <v>Acabamento</v>
      </c>
      <c r="O29" s="22" t="str">
        <f t="shared" ref="O29:O30" si="99">F29</f>
        <v>Lambri</v>
      </c>
      <c r="P29" s="48" t="s">
        <v>341</v>
      </c>
      <c r="Q29" s="46" t="s">
        <v>340</v>
      </c>
      <c r="R29" s="28" t="s">
        <v>9</v>
      </c>
      <c r="S29" s="29" t="str">
        <f t="shared" ref="S29:S30" si="100">SUBSTITUTE(C29, ".", " ")</f>
        <v>Parede</v>
      </c>
      <c r="T29" s="29" t="str">
        <f t="shared" ref="T29:T30" si="101">SUBSTITUTE(D29, ".", " ")</f>
        <v>Composição</v>
      </c>
      <c r="U29" s="29" t="str">
        <f t="shared" ref="U29:U30" si="102">SUBSTITUTE(E29, ".", " ")</f>
        <v>Acabamento</v>
      </c>
      <c r="V29" s="29" t="s">
        <v>101</v>
      </c>
      <c r="W29" s="1" t="str">
        <f t="shared" ref="W29:W30" si="103">CONCATENATE("Key-Pare-",A29)</f>
        <v>Key-Pare-29</v>
      </c>
    </row>
    <row r="30" spans="1:23" ht="7.2" customHeight="1" x14ac:dyDescent="0.4">
      <c r="A30" s="24">
        <v>30</v>
      </c>
      <c r="B30" s="2" t="s">
        <v>44</v>
      </c>
      <c r="C30" s="25" t="s">
        <v>272</v>
      </c>
      <c r="D30" s="2" t="s">
        <v>269</v>
      </c>
      <c r="E30" s="2" t="s">
        <v>327</v>
      </c>
      <c r="F30" s="26" t="s">
        <v>338</v>
      </c>
      <c r="G30" s="31" t="s">
        <v>9</v>
      </c>
      <c r="H30" s="31" t="s">
        <v>9</v>
      </c>
      <c r="I30" s="31" t="s">
        <v>9</v>
      </c>
      <c r="J30" s="31" t="s">
        <v>9</v>
      </c>
      <c r="K30" s="31" t="s">
        <v>9</v>
      </c>
      <c r="L30" s="27" t="str">
        <f t="shared" si="96"/>
        <v>Parede</v>
      </c>
      <c r="M30" s="27" t="str">
        <f t="shared" si="97"/>
        <v>Composição</v>
      </c>
      <c r="N30" s="27" t="str">
        <f t="shared" si="98"/>
        <v>Acabamento</v>
      </c>
      <c r="O30" s="22" t="str">
        <f t="shared" si="99"/>
        <v>Placa</v>
      </c>
      <c r="P30" s="48" t="s">
        <v>342</v>
      </c>
      <c r="Q30" s="46" t="s">
        <v>339</v>
      </c>
      <c r="R30" s="28" t="s">
        <v>9</v>
      </c>
      <c r="S30" s="29" t="str">
        <f t="shared" si="100"/>
        <v>Parede</v>
      </c>
      <c r="T30" s="29" t="str">
        <f t="shared" si="101"/>
        <v>Composição</v>
      </c>
      <c r="U30" s="29" t="str">
        <f t="shared" si="102"/>
        <v>Acabamento</v>
      </c>
      <c r="V30" s="29" t="s">
        <v>101</v>
      </c>
      <c r="W30" s="1" t="str">
        <f t="shared" si="103"/>
        <v>Key-Pare-30</v>
      </c>
    </row>
    <row r="31" spans="1:23" ht="7.2" customHeight="1" x14ac:dyDescent="0.4">
      <c r="A31" s="24">
        <v>31</v>
      </c>
      <c r="B31" s="2" t="s">
        <v>44</v>
      </c>
      <c r="C31" s="25" t="s">
        <v>272</v>
      </c>
      <c r="D31" s="2" t="s">
        <v>269</v>
      </c>
      <c r="E31" s="2" t="s">
        <v>327</v>
      </c>
      <c r="F31" s="26" t="s">
        <v>503</v>
      </c>
      <c r="G31" s="31" t="s">
        <v>9</v>
      </c>
      <c r="H31" s="31" t="s">
        <v>9</v>
      </c>
      <c r="I31" s="31" t="s">
        <v>9</v>
      </c>
      <c r="J31" s="31" t="s">
        <v>9</v>
      </c>
      <c r="K31" s="31" t="s">
        <v>9</v>
      </c>
      <c r="L31" s="27" t="str">
        <f t="shared" si="88"/>
        <v>Parede</v>
      </c>
      <c r="M31" s="27" t="str">
        <f t="shared" si="89"/>
        <v>Composição</v>
      </c>
      <c r="N31" s="27" t="str">
        <f t="shared" si="90"/>
        <v>Acabamento</v>
      </c>
      <c r="O31" s="22" t="str">
        <f t="shared" si="91"/>
        <v>Painel</v>
      </c>
      <c r="P31" s="48" t="s">
        <v>504</v>
      </c>
      <c r="Q31" s="46" t="s">
        <v>505</v>
      </c>
      <c r="R31" s="28" t="s">
        <v>9</v>
      </c>
      <c r="S31" s="29" t="str">
        <f t="shared" si="92"/>
        <v>Parede</v>
      </c>
      <c r="T31" s="29" t="str">
        <f t="shared" si="93"/>
        <v>Composição</v>
      </c>
      <c r="U31" s="29" t="str">
        <f t="shared" si="94"/>
        <v>Acabamento</v>
      </c>
      <c r="V31" s="29" t="s">
        <v>101</v>
      </c>
      <c r="W31" s="1" t="str">
        <f t="shared" si="95"/>
        <v>Key-Pare-31</v>
      </c>
    </row>
    <row r="32" spans="1:23" ht="7.2" customHeight="1" x14ac:dyDescent="0.4">
      <c r="A32" s="24">
        <v>32</v>
      </c>
      <c r="B32" s="2" t="s">
        <v>44</v>
      </c>
      <c r="C32" s="25" t="s">
        <v>272</v>
      </c>
      <c r="D32" s="2" t="s">
        <v>269</v>
      </c>
      <c r="E32" s="2" t="s">
        <v>327</v>
      </c>
      <c r="F32" s="26" t="s">
        <v>328</v>
      </c>
      <c r="G32" s="31" t="s">
        <v>9</v>
      </c>
      <c r="H32" s="31" t="s">
        <v>9</v>
      </c>
      <c r="I32" s="31" t="s">
        <v>9</v>
      </c>
      <c r="J32" s="31" t="s">
        <v>9</v>
      </c>
      <c r="K32" s="31" t="s">
        <v>9</v>
      </c>
      <c r="L32" s="27" t="str">
        <f t="shared" si="80"/>
        <v>Parede</v>
      </c>
      <c r="M32" s="27" t="str">
        <f t="shared" si="81"/>
        <v>Composição</v>
      </c>
      <c r="N32" s="27" t="str">
        <f t="shared" si="82"/>
        <v>Acabamento</v>
      </c>
      <c r="O32" s="22" t="str">
        <f t="shared" si="83"/>
        <v>Azulejo</v>
      </c>
      <c r="P32" s="48" t="s">
        <v>367</v>
      </c>
      <c r="Q32" s="46" t="s">
        <v>361</v>
      </c>
      <c r="R32" s="28" t="s">
        <v>9</v>
      </c>
      <c r="S32" s="29" t="str">
        <f t="shared" si="84"/>
        <v>Parede</v>
      </c>
      <c r="T32" s="29" t="str">
        <f t="shared" si="85"/>
        <v>Composição</v>
      </c>
      <c r="U32" s="29" t="str">
        <f t="shared" si="86"/>
        <v>Acabamento</v>
      </c>
      <c r="V32" s="29" t="s">
        <v>101</v>
      </c>
      <c r="W32" s="1" t="str">
        <f t="shared" si="87"/>
        <v>Key-Pare-32</v>
      </c>
    </row>
    <row r="33" spans="1:23" ht="7.2" customHeight="1" x14ac:dyDescent="0.4">
      <c r="A33" s="24">
        <v>33</v>
      </c>
      <c r="B33" s="2" t="s">
        <v>44</v>
      </c>
      <c r="C33" s="25" t="s">
        <v>272</v>
      </c>
      <c r="D33" s="2" t="s">
        <v>269</v>
      </c>
      <c r="E33" s="2" t="s">
        <v>327</v>
      </c>
      <c r="F33" s="26" t="s">
        <v>353</v>
      </c>
      <c r="G33" s="31" t="s">
        <v>9</v>
      </c>
      <c r="H33" s="31" t="s">
        <v>9</v>
      </c>
      <c r="I33" s="31" t="s">
        <v>9</v>
      </c>
      <c r="J33" s="31" t="s">
        <v>9</v>
      </c>
      <c r="K33" s="31" t="s">
        <v>9</v>
      </c>
      <c r="L33" s="27" t="str">
        <f t="shared" ref="L33" si="104">CONCATENATE("", C33)</f>
        <v>Parede</v>
      </c>
      <c r="M33" s="27" t="str">
        <f t="shared" ref="M33" si="105">CONCATENATE("", D33)</f>
        <v>Composição</v>
      </c>
      <c r="N33" s="27" t="str">
        <f t="shared" ref="N33" si="106">(SUBSTITUTE(SUBSTITUTE(CONCATENATE("",E33),"."," ")," De "," de "))</f>
        <v>Acabamento</v>
      </c>
      <c r="O33" s="22" t="str">
        <f t="shared" ref="O33" si="107">F33</f>
        <v>Cerâmica</v>
      </c>
      <c r="P33" s="48" t="s">
        <v>366</v>
      </c>
      <c r="Q33" s="46" t="s">
        <v>362</v>
      </c>
      <c r="R33" s="28" t="s">
        <v>9</v>
      </c>
      <c r="S33" s="29" t="str">
        <f t="shared" ref="S33" si="108">SUBSTITUTE(C33, ".", " ")</f>
        <v>Parede</v>
      </c>
      <c r="T33" s="29" t="str">
        <f t="shared" ref="T33" si="109">SUBSTITUTE(D33, ".", " ")</f>
        <v>Composição</v>
      </c>
      <c r="U33" s="29" t="str">
        <f t="shared" ref="U33" si="110">SUBSTITUTE(E33, ".", " ")</f>
        <v>Acabamento</v>
      </c>
      <c r="V33" s="29" t="s">
        <v>101</v>
      </c>
      <c r="W33" s="1" t="str">
        <f t="shared" ref="W33" si="111">CONCATENATE("Key-Pare-",A33)</f>
        <v>Key-Pare-33</v>
      </c>
    </row>
    <row r="34" spans="1:23" ht="7.2" customHeight="1" x14ac:dyDescent="0.4">
      <c r="A34" s="24">
        <v>34</v>
      </c>
      <c r="B34" s="2" t="s">
        <v>44</v>
      </c>
      <c r="C34" s="25" t="s">
        <v>272</v>
      </c>
      <c r="D34" s="2" t="s">
        <v>269</v>
      </c>
      <c r="E34" s="2" t="s">
        <v>327</v>
      </c>
      <c r="F34" s="26" t="s">
        <v>354</v>
      </c>
      <c r="G34" s="31" t="s">
        <v>9</v>
      </c>
      <c r="H34" s="31" t="s">
        <v>9</v>
      </c>
      <c r="I34" s="31" t="s">
        <v>9</v>
      </c>
      <c r="J34" s="31" t="s">
        <v>9</v>
      </c>
      <c r="K34" s="31" t="s">
        <v>9</v>
      </c>
      <c r="L34" s="27" t="str">
        <f t="shared" si="80"/>
        <v>Parede</v>
      </c>
      <c r="M34" s="27" t="str">
        <f t="shared" si="81"/>
        <v>Composição</v>
      </c>
      <c r="N34" s="27" t="str">
        <f t="shared" si="82"/>
        <v>Acabamento</v>
      </c>
      <c r="O34" s="22" t="str">
        <f t="shared" si="83"/>
        <v>Porcelanato</v>
      </c>
      <c r="P34" s="48" t="s">
        <v>365</v>
      </c>
      <c r="Q34" s="46" t="s">
        <v>364</v>
      </c>
      <c r="R34" s="28" t="s">
        <v>9</v>
      </c>
      <c r="S34" s="29" t="str">
        <f t="shared" si="84"/>
        <v>Parede</v>
      </c>
      <c r="T34" s="29" t="str">
        <f t="shared" si="85"/>
        <v>Composição</v>
      </c>
      <c r="U34" s="29" t="str">
        <f t="shared" si="86"/>
        <v>Acabamento</v>
      </c>
      <c r="V34" s="29" t="s">
        <v>101</v>
      </c>
      <c r="W34" s="1" t="str">
        <f t="shared" si="87"/>
        <v>Key-Pare-34</v>
      </c>
    </row>
    <row r="35" spans="1:23" ht="7.2" customHeight="1" x14ac:dyDescent="0.4">
      <c r="A35" s="24">
        <v>35</v>
      </c>
      <c r="B35" s="2" t="s">
        <v>44</v>
      </c>
      <c r="C35" s="25" t="s">
        <v>272</v>
      </c>
      <c r="D35" s="2" t="s">
        <v>269</v>
      </c>
      <c r="E35" s="2" t="s">
        <v>327</v>
      </c>
      <c r="F35" s="26" t="s">
        <v>470</v>
      </c>
      <c r="G35" s="31" t="s">
        <v>9</v>
      </c>
      <c r="H35" s="31" t="s">
        <v>9</v>
      </c>
      <c r="I35" s="31" t="s">
        <v>9</v>
      </c>
      <c r="J35" s="31" t="s">
        <v>9</v>
      </c>
      <c r="K35" s="31" t="s">
        <v>9</v>
      </c>
      <c r="L35" s="27" t="str">
        <f t="shared" si="80"/>
        <v>Parede</v>
      </c>
      <c r="M35" s="27" t="str">
        <f t="shared" si="81"/>
        <v>Composição</v>
      </c>
      <c r="N35" s="27" t="str">
        <f t="shared" si="82"/>
        <v>Acabamento</v>
      </c>
      <c r="O35" s="22" t="str">
        <f t="shared" si="83"/>
        <v>Ventilada</v>
      </c>
      <c r="P35" s="48" t="s">
        <v>471</v>
      </c>
      <c r="Q35" s="48" t="s">
        <v>472</v>
      </c>
      <c r="R35" s="28" t="s">
        <v>9</v>
      </c>
      <c r="S35" s="29" t="str">
        <f t="shared" si="84"/>
        <v>Parede</v>
      </c>
      <c r="T35" s="29" t="str">
        <f t="shared" si="85"/>
        <v>Composição</v>
      </c>
      <c r="U35" s="29" t="str">
        <f t="shared" si="86"/>
        <v>Acabamento</v>
      </c>
      <c r="V35" s="29" t="s">
        <v>101</v>
      </c>
      <c r="W35" s="1" t="str">
        <f t="shared" si="87"/>
        <v>Key-Pare-35</v>
      </c>
    </row>
    <row r="36" spans="1:23" ht="7.2" customHeight="1" x14ac:dyDescent="0.4">
      <c r="A36" s="24">
        <v>36</v>
      </c>
      <c r="B36" s="2" t="s">
        <v>44</v>
      </c>
      <c r="C36" s="25" t="s">
        <v>272</v>
      </c>
      <c r="D36" s="2" t="s">
        <v>269</v>
      </c>
      <c r="E36" s="2" t="s">
        <v>327</v>
      </c>
      <c r="F36" s="26" t="s">
        <v>329</v>
      </c>
      <c r="G36" s="31" t="s">
        <v>9</v>
      </c>
      <c r="H36" s="31" t="s">
        <v>9</v>
      </c>
      <c r="I36" s="31" t="s">
        <v>9</v>
      </c>
      <c r="J36" s="31" t="s">
        <v>9</v>
      </c>
      <c r="K36" s="31" t="s">
        <v>9</v>
      </c>
      <c r="L36" s="27" t="str">
        <f t="shared" si="80"/>
        <v>Parede</v>
      </c>
      <c r="M36" s="27" t="str">
        <f t="shared" si="81"/>
        <v>Composição</v>
      </c>
      <c r="N36" s="27" t="str">
        <f t="shared" si="82"/>
        <v>Acabamento</v>
      </c>
      <c r="O36" s="22" t="str">
        <f t="shared" si="83"/>
        <v>Ladrilho</v>
      </c>
      <c r="P36" s="48" t="s">
        <v>368</v>
      </c>
      <c r="Q36" s="46" t="s">
        <v>363</v>
      </c>
      <c r="R36" s="28" t="s">
        <v>9</v>
      </c>
      <c r="S36" s="29" t="str">
        <f t="shared" si="84"/>
        <v>Parede</v>
      </c>
      <c r="T36" s="29" t="str">
        <f t="shared" si="85"/>
        <v>Composição</v>
      </c>
      <c r="U36" s="29" t="str">
        <f t="shared" si="86"/>
        <v>Acabamento</v>
      </c>
      <c r="V36" s="29" t="s">
        <v>101</v>
      </c>
      <c r="W36" s="1" t="str">
        <f t="shared" si="87"/>
        <v>Key-Pare-36</v>
      </c>
    </row>
    <row r="37" spans="1:23" ht="7.2" customHeight="1" x14ac:dyDescent="0.4">
      <c r="A37" s="24">
        <v>37</v>
      </c>
      <c r="B37" s="2" t="s">
        <v>44</v>
      </c>
      <c r="C37" s="25" t="s">
        <v>272</v>
      </c>
      <c r="D37" s="2" t="s">
        <v>269</v>
      </c>
      <c r="E37" s="2" t="s">
        <v>327</v>
      </c>
      <c r="F37" s="26" t="s">
        <v>355</v>
      </c>
      <c r="G37" s="31" t="s">
        <v>9</v>
      </c>
      <c r="H37" s="31" t="s">
        <v>9</v>
      </c>
      <c r="I37" s="31" t="s">
        <v>9</v>
      </c>
      <c r="J37" s="31" t="s">
        <v>9</v>
      </c>
      <c r="K37" s="31" t="s">
        <v>9</v>
      </c>
      <c r="L37" s="27" t="str">
        <f t="shared" si="80"/>
        <v>Parede</v>
      </c>
      <c r="M37" s="27" t="str">
        <f t="shared" si="81"/>
        <v>Composição</v>
      </c>
      <c r="N37" s="27" t="str">
        <f t="shared" si="82"/>
        <v>Acabamento</v>
      </c>
      <c r="O37" s="22" t="str">
        <f t="shared" si="83"/>
        <v>Primer</v>
      </c>
      <c r="P37" s="48" t="s">
        <v>357</v>
      </c>
      <c r="Q37" s="46" t="s">
        <v>359</v>
      </c>
      <c r="R37" s="28" t="s">
        <v>9</v>
      </c>
      <c r="S37" s="29" t="str">
        <f t="shared" si="84"/>
        <v>Parede</v>
      </c>
      <c r="T37" s="29" t="str">
        <f t="shared" si="85"/>
        <v>Composição</v>
      </c>
      <c r="U37" s="29" t="str">
        <f t="shared" si="86"/>
        <v>Acabamento</v>
      </c>
      <c r="V37" s="29" t="s">
        <v>101</v>
      </c>
      <c r="W37" s="1" t="str">
        <f t="shared" si="87"/>
        <v>Key-Pare-37</v>
      </c>
    </row>
    <row r="38" spans="1:23" ht="7.2" customHeight="1" x14ac:dyDescent="0.4">
      <c r="A38" s="24">
        <v>38</v>
      </c>
      <c r="B38" s="2" t="s">
        <v>44</v>
      </c>
      <c r="C38" s="25" t="s">
        <v>272</v>
      </c>
      <c r="D38" s="2" t="s">
        <v>269</v>
      </c>
      <c r="E38" s="2" t="s">
        <v>327</v>
      </c>
      <c r="F38" s="26" t="s">
        <v>356</v>
      </c>
      <c r="G38" s="31" t="s">
        <v>9</v>
      </c>
      <c r="H38" s="31" t="s">
        <v>9</v>
      </c>
      <c r="I38" s="31" t="s">
        <v>9</v>
      </c>
      <c r="J38" s="31" t="s">
        <v>9</v>
      </c>
      <c r="K38" s="31" t="s">
        <v>9</v>
      </c>
      <c r="L38" s="27" t="str">
        <f t="shared" si="66"/>
        <v>Parede</v>
      </c>
      <c r="M38" s="27" t="str">
        <f t="shared" si="67"/>
        <v>Composição</v>
      </c>
      <c r="N38" s="27" t="str">
        <f t="shared" si="68"/>
        <v>Acabamento</v>
      </c>
      <c r="O38" s="22" t="str">
        <f t="shared" si="69"/>
        <v>Pintura</v>
      </c>
      <c r="P38" s="48" t="s">
        <v>358</v>
      </c>
      <c r="Q38" s="46" t="s">
        <v>360</v>
      </c>
      <c r="R38" s="28" t="s">
        <v>9</v>
      </c>
      <c r="S38" s="29" t="str">
        <f t="shared" si="70"/>
        <v>Parede</v>
      </c>
      <c r="T38" s="29" t="str">
        <f t="shared" si="71"/>
        <v>Composição</v>
      </c>
      <c r="U38" s="29" t="str">
        <f t="shared" si="72"/>
        <v>Acabamento</v>
      </c>
      <c r="V38" s="29" t="s">
        <v>101</v>
      </c>
      <c r="W38" s="1" t="str">
        <f t="shared" si="35"/>
        <v>Key-Pare-38</v>
      </c>
    </row>
    <row r="39" spans="1:23" ht="7.2" customHeight="1" x14ac:dyDescent="0.4">
      <c r="A39" s="24">
        <v>39</v>
      </c>
      <c r="B39" s="2" t="s">
        <v>44</v>
      </c>
      <c r="C39" s="25" t="s">
        <v>272</v>
      </c>
      <c r="D39" s="2" t="s">
        <v>276</v>
      </c>
      <c r="E39" s="2" t="s">
        <v>317</v>
      </c>
      <c r="F39" s="26" t="s">
        <v>315</v>
      </c>
      <c r="G39" s="31" t="s">
        <v>9</v>
      </c>
      <c r="H39" s="31" t="s">
        <v>9</v>
      </c>
      <c r="I39" s="31" t="s">
        <v>9</v>
      </c>
      <c r="J39" s="31" t="s">
        <v>9</v>
      </c>
      <c r="K39" s="31" t="s">
        <v>9</v>
      </c>
      <c r="L39" s="27" t="str">
        <f t="shared" ref="L39" si="112">CONCATENATE("", C39)</f>
        <v>Parede</v>
      </c>
      <c r="M39" s="27" t="str">
        <f t="shared" ref="M39" si="113">CONCATENATE("", D39)</f>
        <v>Levantada</v>
      </c>
      <c r="N39" s="27" t="str">
        <f t="shared" ref="N39" si="114">(SUBSTITUTE(SUBSTITUTE(CONCATENATE("",E39),"."," ")," De "," de "))</f>
        <v>Moldada InLoco</v>
      </c>
      <c r="O39" s="22" t="str">
        <f t="shared" ref="O39" si="115">F39</f>
        <v>Muro</v>
      </c>
      <c r="P39" s="48" t="s">
        <v>322</v>
      </c>
      <c r="Q39" s="48" t="s">
        <v>325</v>
      </c>
      <c r="R39" s="28" t="s">
        <v>9</v>
      </c>
      <c r="S39" s="29" t="str">
        <f t="shared" ref="S39" si="116">SUBSTITUTE(C39, ".", " ")</f>
        <v>Parede</v>
      </c>
      <c r="T39" s="29" t="str">
        <f t="shared" ref="T39" si="117">SUBSTITUTE(D39, ".", " ")</f>
        <v>Levantada</v>
      </c>
      <c r="U39" s="29" t="str">
        <f t="shared" ref="U39" si="118">SUBSTITUTE(E39, ".", " ")</f>
        <v>Moldada InLoco</v>
      </c>
      <c r="V39" s="29" t="s">
        <v>101</v>
      </c>
      <c r="W39" s="1" t="str">
        <f t="shared" ref="W39" si="119">CONCATENATE("Key-Pare-",A39)</f>
        <v>Key-Pare-39</v>
      </c>
    </row>
    <row r="40" spans="1:23" ht="7.2" customHeight="1" x14ac:dyDescent="0.4">
      <c r="A40" s="24">
        <v>40</v>
      </c>
      <c r="B40" s="2" t="s">
        <v>44</v>
      </c>
      <c r="C40" s="25" t="s">
        <v>272</v>
      </c>
      <c r="D40" s="2" t="s">
        <v>276</v>
      </c>
      <c r="E40" s="2" t="s">
        <v>270</v>
      </c>
      <c r="F40" s="26" t="s">
        <v>295</v>
      </c>
      <c r="G40" s="31" t="s">
        <v>9</v>
      </c>
      <c r="H40" s="31" t="s">
        <v>9</v>
      </c>
      <c r="I40" s="31" t="s">
        <v>9</v>
      </c>
      <c r="J40" s="31" t="s">
        <v>9</v>
      </c>
      <c r="K40" s="31" t="s">
        <v>9</v>
      </c>
      <c r="L40" s="27" t="str">
        <f t="shared" si="66"/>
        <v>Parede</v>
      </c>
      <c r="M40" s="27" t="str">
        <f t="shared" si="67"/>
        <v>Levantada</v>
      </c>
      <c r="N40" s="27" t="str">
        <f t="shared" si="68"/>
        <v>Assentada</v>
      </c>
      <c r="O40" s="22" t="str">
        <f t="shared" si="69"/>
        <v>Interna</v>
      </c>
      <c r="P40" s="48" t="s">
        <v>320</v>
      </c>
      <c r="Q40" s="48" t="s">
        <v>323</v>
      </c>
      <c r="R40" s="28" t="s">
        <v>9</v>
      </c>
      <c r="S40" s="29" t="str">
        <f t="shared" si="70"/>
        <v>Parede</v>
      </c>
      <c r="T40" s="29" t="str">
        <f t="shared" si="71"/>
        <v>Levantada</v>
      </c>
      <c r="U40" s="29" t="str">
        <f t="shared" si="72"/>
        <v>Assentada</v>
      </c>
      <c r="V40" s="29" t="s">
        <v>101</v>
      </c>
      <c r="W40" s="1" t="str">
        <f t="shared" si="35"/>
        <v>Key-Pare-40</v>
      </c>
    </row>
    <row r="41" spans="1:23" ht="7.2" customHeight="1" x14ac:dyDescent="0.4">
      <c r="A41" s="24">
        <v>41</v>
      </c>
      <c r="B41" s="2" t="s">
        <v>44</v>
      </c>
      <c r="C41" s="25" t="s">
        <v>272</v>
      </c>
      <c r="D41" s="2" t="s">
        <v>276</v>
      </c>
      <c r="E41" s="2" t="s">
        <v>270</v>
      </c>
      <c r="F41" s="26" t="s">
        <v>296</v>
      </c>
      <c r="G41" s="31" t="s">
        <v>9</v>
      </c>
      <c r="H41" s="31" t="s">
        <v>9</v>
      </c>
      <c r="I41" s="31" t="s">
        <v>9</v>
      </c>
      <c r="J41" s="31" t="s">
        <v>9</v>
      </c>
      <c r="K41" s="31" t="s">
        <v>9</v>
      </c>
      <c r="L41" s="27" t="str">
        <f t="shared" ref="L41" si="120">CONCATENATE("", C41)</f>
        <v>Parede</v>
      </c>
      <c r="M41" s="27" t="str">
        <f t="shared" ref="M41" si="121">CONCATENATE("", D41)</f>
        <v>Levantada</v>
      </c>
      <c r="N41" s="27" t="str">
        <f t="shared" ref="N41" si="122">(SUBSTITUTE(SUBSTITUTE(CONCATENATE("",E41),"."," ")," De "," de "))</f>
        <v>Assentada</v>
      </c>
      <c r="O41" s="22" t="str">
        <f t="shared" ref="O41" si="123">F41</f>
        <v>Externa</v>
      </c>
      <c r="P41" s="48" t="s">
        <v>321</v>
      </c>
      <c r="Q41" s="48" t="s">
        <v>324</v>
      </c>
      <c r="R41" s="28" t="s">
        <v>9</v>
      </c>
      <c r="S41" s="29" t="str">
        <f t="shared" ref="S41" si="124">SUBSTITUTE(C41, ".", " ")</f>
        <v>Parede</v>
      </c>
      <c r="T41" s="29" t="str">
        <f t="shared" ref="T41" si="125">SUBSTITUTE(D41, ".", " ")</f>
        <v>Levantada</v>
      </c>
      <c r="U41" s="29" t="str">
        <f t="shared" ref="U41" si="126">SUBSTITUTE(E41, ".", " ")</f>
        <v>Assentada</v>
      </c>
      <c r="V41" s="29" t="s">
        <v>101</v>
      </c>
      <c r="W41" s="1" t="str">
        <f t="shared" ref="W41" si="127">CONCATENATE("Key-Pare-",A41)</f>
        <v>Key-Pare-41</v>
      </c>
    </row>
    <row r="42" spans="1:23" ht="7.2" customHeight="1" x14ac:dyDescent="0.4">
      <c r="A42" s="24">
        <v>42</v>
      </c>
      <c r="B42" s="2" t="s">
        <v>44</v>
      </c>
      <c r="C42" s="25" t="s">
        <v>272</v>
      </c>
      <c r="D42" s="2" t="s">
        <v>276</v>
      </c>
      <c r="E42" s="2" t="s">
        <v>277</v>
      </c>
      <c r="F42" s="2" t="s">
        <v>267</v>
      </c>
      <c r="G42" s="31" t="s">
        <v>9</v>
      </c>
      <c r="H42" s="31" t="s">
        <v>9</v>
      </c>
      <c r="I42" s="31" t="s">
        <v>9</v>
      </c>
      <c r="J42" s="31" t="s">
        <v>9</v>
      </c>
      <c r="K42" s="31" t="s">
        <v>9</v>
      </c>
      <c r="L42" s="27" t="str">
        <f t="shared" si="66"/>
        <v>Parede</v>
      </c>
      <c r="M42" s="27" t="str">
        <f t="shared" si="67"/>
        <v>Levantada</v>
      </c>
      <c r="N42" s="27" t="str">
        <f t="shared" si="68"/>
        <v>Montada</v>
      </c>
      <c r="O42" s="22" t="str">
        <f t="shared" si="69"/>
        <v>de.Drywall</v>
      </c>
      <c r="P42" s="22" t="s">
        <v>99</v>
      </c>
      <c r="Q42" s="46" t="s">
        <v>141</v>
      </c>
      <c r="R42" s="28" t="s">
        <v>9</v>
      </c>
      <c r="S42" s="29" t="str">
        <f t="shared" si="70"/>
        <v>Parede</v>
      </c>
      <c r="T42" s="29" t="str">
        <f t="shared" si="71"/>
        <v>Levantada</v>
      </c>
      <c r="U42" s="29" t="str">
        <f t="shared" si="72"/>
        <v>Montada</v>
      </c>
      <c r="V42" s="29" t="s">
        <v>101</v>
      </c>
      <c r="W42" s="1" t="str">
        <f t="shared" ref="W42:W48" si="128">CONCATENATE("Key-Pare-",A42)</f>
        <v>Key-Pare-42</v>
      </c>
    </row>
    <row r="43" spans="1:23" ht="7.2" customHeight="1" x14ac:dyDescent="0.4">
      <c r="A43" s="24">
        <v>43</v>
      </c>
      <c r="B43" s="2" t="s">
        <v>44</v>
      </c>
      <c r="C43" s="25" t="s">
        <v>272</v>
      </c>
      <c r="D43" s="2" t="s">
        <v>276</v>
      </c>
      <c r="E43" s="2" t="s">
        <v>277</v>
      </c>
      <c r="F43" s="2" t="s">
        <v>268</v>
      </c>
      <c r="G43" s="31" t="s">
        <v>9</v>
      </c>
      <c r="H43" s="31" t="s">
        <v>9</v>
      </c>
      <c r="I43" s="31" t="s">
        <v>9</v>
      </c>
      <c r="J43" s="31" t="s">
        <v>9</v>
      </c>
      <c r="K43" s="31" t="s">
        <v>9</v>
      </c>
      <c r="L43" s="27" t="str">
        <f t="shared" si="66"/>
        <v>Parede</v>
      </c>
      <c r="M43" s="27" t="str">
        <f t="shared" si="67"/>
        <v>Levantada</v>
      </c>
      <c r="N43" s="27" t="str">
        <f t="shared" si="68"/>
        <v>Montada</v>
      </c>
      <c r="O43" s="22" t="str">
        <f t="shared" si="69"/>
        <v>de.Drywall.Acústico</v>
      </c>
      <c r="P43" s="22" t="s">
        <v>163</v>
      </c>
      <c r="Q43" s="46" t="s">
        <v>164</v>
      </c>
      <c r="R43" s="28" t="s">
        <v>9</v>
      </c>
      <c r="S43" s="29" t="str">
        <f t="shared" si="70"/>
        <v>Parede</v>
      </c>
      <c r="T43" s="29" t="str">
        <f t="shared" si="71"/>
        <v>Levantada</v>
      </c>
      <c r="U43" s="29" t="str">
        <f t="shared" si="72"/>
        <v>Montada</v>
      </c>
      <c r="V43" s="29" t="s">
        <v>101</v>
      </c>
      <c r="W43" s="1" t="str">
        <f t="shared" si="128"/>
        <v>Key-Pare-43</v>
      </c>
    </row>
    <row r="44" spans="1:23" ht="7.2" customHeight="1" x14ac:dyDescent="0.4">
      <c r="A44" s="24">
        <v>44</v>
      </c>
      <c r="B44" s="2" t="s">
        <v>44</v>
      </c>
      <c r="C44" s="25" t="s">
        <v>272</v>
      </c>
      <c r="D44" s="2" t="s">
        <v>276</v>
      </c>
      <c r="E44" s="2" t="s">
        <v>277</v>
      </c>
      <c r="F44" s="2" t="s">
        <v>292</v>
      </c>
      <c r="G44" s="31" t="s">
        <v>9</v>
      </c>
      <c r="H44" s="31" t="s">
        <v>9</v>
      </c>
      <c r="I44" s="31" t="s">
        <v>9</v>
      </c>
      <c r="J44" s="31" t="s">
        <v>9</v>
      </c>
      <c r="K44" s="31" t="s">
        <v>9</v>
      </c>
      <c r="L44" s="27" t="str">
        <f t="shared" ref="L44" si="129">CONCATENATE("", C44)</f>
        <v>Parede</v>
      </c>
      <c r="M44" s="27" t="str">
        <f t="shared" ref="M44" si="130">CONCATENATE("", D44)</f>
        <v>Levantada</v>
      </c>
      <c r="N44" s="27" t="str">
        <f t="shared" ref="N44" si="131">(SUBSTITUTE(SUBSTITUTE(CONCATENATE("",E44),"."," ")," De "," de "))</f>
        <v>Montada</v>
      </c>
      <c r="O44" s="22" t="str">
        <f t="shared" ref="O44" si="132">F44</f>
        <v>de.Fachada</v>
      </c>
      <c r="P44" s="22" t="s">
        <v>293</v>
      </c>
      <c r="Q44" s="22" t="s">
        <v>294</v>
      </c>
      <c r="R44" s="28" t="s">
        <v>9</v>
      </c>
      <c r="S44" s="29" t="str">
        <f t="shared" ref="S44" si="133">SUBSTITUTE(C44, ".", " ")</f>
        <v>Parede</v>
      </c>
      <c r="T44" s="29" t="str">
        <f t="shared" ref="T44" si="134">SUBSTITUTE(D44, ".", " ")</f>
        <v>Levantada</v>
      </c>
      <c r="U44" s="29" t="str">
        <f t="shared" ref="U44" si="135">SUBSTITUTE(E44, ".", " ")</f>
        <v>Montada</v>
      </c>
      <c r="V44" s="29" t="s">
        <v>101</v>
      </c>
      <c r="W44" s="1" t="str">
        <f t="shared" ref="W44" si="136">CONCATENATE("Key-Pare-",A44)</f>
        <v>Key-Pare-44</v>
      </c>
    </row>
    <row r="45" spans="1:23" ht="7.2" customHeight="1" x14ac:dyDescent="0.4">
      <c r="A45" s="24">
        <v>45</v>
      </c>
      <c r="B45" s="2" t="s">
        <v>44</v>
      </c>
      <c r="C45" s="25" t="s">
        <v>272</v>
      </c>
      <c r="D45" s="2" t="s">
        <v>276</v>
      </c>
      <c r="E45" s="2" t="s">
        <v>277</v>
      </c>
      <c r="F45" s="2" t="s">
        <v>263</v>
      </c>
      <c r="G45" s="31" t="s">
        <v>9</v>
      </c>
      <c r="H45" s="31" t="s">
        <v>9</v>
      </c>
      <c r="I45" s="31" t="s">
        <v>9</v>
      </c>
      <c r="J45" s="31" t="s">
        <v>9</v>
      </c>
      <c r="K45" s="31" t="s">
        <v>9</v>
      </c>
      <c r="L45" s="27" t="str">
        <f t="shared" si="66"/>
        <v>Parede</v>
      </c>
      <c r="M45" s="27" t="str">
        <f t="shared" si="67"/>
        <v>Levantada</v>
      </c>
      <c r="N45" s="27" t="str">
        <f t="shared" si="68"/>
        <v>Montada</v>
      </c>
      <c r="O45" s="22" t="str">
        <f t="shared" si="69"/>
        <v>de.Vidro</v>
      </c>
      <c r="P45" s="22" t="s">
        <v>105</v>
      </c>
      <c r="Q45" s="46" t="s">
        <v>333</v>
      </c>
      <c r="R45" s="28" t="s">
        <v>9</v>
      </c>
      <c r="S45" s="29" t="str">
        <f t="shared" si="70"/>
        <v>Parede</v>
      </c>
      <c r="T45" s="29" t="str">
        <f t="shared" si="71"/>
        <v>Levantada</v>
      </c>
      <c r="U45" s="29" t="str">
        <f t="shared" si="72"/>
        <v>Montada</v>
      </c>
      <c r="V45" s="29" t="s">
        <v>101</v>
      </c>
      <c r="W45" s="1" t="str">
        <f t="shared" si="128"/>
        <v>Key-Pare-45</v>
      </c>
    </row>
    <row r="46" spans="1:23" ht="7.2" customHeight="1" x14ac:dyDescent="0.4">
      <c r="A46" s="24">
        <v>46</v>
      </c>
      <c r="B46" s="2" t="s">
        <v>44</v>
      </c>
      <c r="C46" s="25" t="s">
        <v>272</v>
      </c>
      <c r="D46" s="2" t="s">
        <v>276</v>
      </c>
      <c r="E46" s="2" t="s">
        <v>277</v>
      </c>
      <c r="F46" s="2" t="s">
        <v>264</v>
      </c>
      <c r="G46" s="31" t="s">
        <v>9</v>
      </c>
      <c r="H46" s="31" t="s">
        <v>9</v>
      </c>
      <c r="I46" s="31" t="s">
        <v>9</v>
      </c>
      <c r="J46" s="31" t="s">
        <v>9</v>
      </c>
      <c r="K46" s="31" t="s">
        <v>9</v>
      </c>
      <c r="L46" s="27" t="str">
        <f t="shared" si="66"/>
        <v>Parede</v>
      </c>
      <c r="M46" s="27" t="str">
        <f t="shared" si="67"/>
        <v>Levantada</v>
      </c>
      <c r="N46" s="27" t="str">
        <f t="shared" si="68"/>
        <v>Montada</v>
      </c>
      <c r="O46" s="22" t="str">
        <f t="shared" si="69"/>
        <v>de.Gesso</v>
      </c>
      <c r="P46" s="22" t="s">
        <v>100</v>
      </c>
      <c r="Q46" s="46" t="s">
        <v>334</v>
      </c>
      <c r="R46" s="28" t="s">
        <v>9</v>
      </c>
      <c r="S46" s="29" t="str">
        <f t="shared" si="70"/>
        <v>Parede</v>
      </c>
      <c r="T46" s="29" t="str">
        <f t="shared" si="71"/>
        <v>Levantada</v>
      </c>
      <c r="U46" s="29" t="str">
        <f t="shared" si="72"/>
        <v>Montada</v>
      </c>
      <c r="V46" s="29" t="s">
        <v>101</v>
      </c>
      <c r="W46" s="1" t="str">
        <f t="shared" si="128"/>
        <v>Key-Pare-46</v>
      </c>
    </row>
    <row r="47" spans="1:23" ht="7.2" customHeight="1" x14ac:dyDescent="0.4">
      <c r="A47" s="24">
        <v>47</v>
      </c>
      <c r="B47" s="2" t="s">
        <v>44</v>
      </c>
      <c r="C47" s="25" t="s">
        <v>272</v>
      </c>
      <c r="D47" s="2" t="s">
        <v>276</v>
      </c>
      <c r="E47" s="2" t="s">
        <v>277</v>
      </c>
      <c r="F47" s="2" t="s">
        <v>265</v>
      </c>
      <c r="G47" s="31" t="s">
        <v>9</v>
      </c>
      <c r="H47" s="31" t="s">
        <v>9</v>
      </c>
      <c r="I47" s="31" t="s">
        <v>9</v>
      </c>
      <c r="J47" s="31" t="s">
        <v>9</v>
      </c>
      <c r="K47" s="31" t="s">
        <v>9</v>
      </c>
      <c r="L47" s="27" t="str">
        <f t="shared" si="66"/>
        <v>Parede</v>
      </c>
      <c r="M47" s="27" t="str">
        <f t="shared" si="67"/>
        <v>Levantada</v>
      </c>
      <c r="N47" s="27" t="str">
        <f t="shared" si="68"/>
        <v>Montada</v>
      </c>
      <c r="O47" s="22" t="str">
        <f t="shared" si="69"/>
        <v>de.Eucatex</v>
      </c>
      <c r="P47" s="22" t="s">
        <v>98</v>
      </c>
      <c r="Q47" s="46" t="s">
        <v>336</v>
      </c>
      <c r="R47" s="28" t="s">
        <v>9</v>
      </c>
      <c r="S47" s="29" t="str">
        <f t="shared" si="70"/>
        <v>Parede</v>
      </c>
      <c r="T47" s="29" t="str">
        <f t="shared" si="71"/>
        <v>Levantada</v>
      </c>
      <c r="U47" s="29" t="str">
        <f t="shared" si="72"/>
        <v>Montada</v>
      </c>
      <c r="V47" s="29" t="s">
        <v>101</v>
      </c>
      <c r="W47" s="1" t="str">
        <f t="shared" si="128"/>
        <v>Key-Pare-47</v>
      </c>
    </row>
    <row r="48" spans="1:23" ht="7.2" customHeight="1" x14ac:dyDescent="0.4">
      <c r="A48" s="24">
        <v>48</v>
      </c>
      <c r="B48" s="2" t="s">
        <v>44</v>
      </c>
      <c r="C48" s="25" t="s">
        <v>272</v>
      </c>
      <c r="D48" s="2" t="s">
        <v>276</v>
      </c>
      <c r="E48" s="2" t="s">
        <v>277</v>
      </c>
      <c r="F48" s="2" t="s">
        <v>266</v>
      </c>
      <c r="G48" s="31" t="s">
        <v>9</v>
      </c>
      <c r="H48" s="31" t="s">
        <v>9</v>
      </c>
      <c r="I48" s="31" t="s">
        <v>9</v>
      </c>
      <c r="J48" s="31" t="s">
        <v>9</v>
      </c>
      <c r="K48" s="31" t="s">
        <v>9</v>
      </c>
      <c r="L48" s="27" t="str">
        <f t="shared" si="66"/>
        <v>Parede</v>
      </c>
      <c r="M48" s="27" t="str">
        <f t="shared" si="67"/>
        <v>Levantada</v>
      </c>
      <c r="N48" s="27" t="str">
        <f t="shared" si="68"/>
        <v>Montada</v>
      </c>
      <c r="O48" s="22" t="str">
        <f t="shared" si="69"/>
        <v>de.Sanitário</v>
      </c>
      <c r="P48" s="22" t="s">
        <v>97</v>
      </c>
      <c r="Q48" s="46" t="s">
        <v>335</v>
      </c>
      <c r="R48" s="28" t="s">
        <v>9</v>
      </c>
      <c r="S48" s="29" t="str">
        <f t="shared" si="70"/>
        <v>Parede</v>
      </c>
      <c r="T48" s="29" t="str">
        <f t="shared" si="71"/>
        <v>Levantada</v>
      </c>
      <c r="U48" s="29" t="str">
        <f t="shared" si="72"/>
        <v>Montada</v>
      </c>
      <c r="V48" s="29" t="s">
        <v>101</v>
      </c>
      <c r="W48" s="1" t="str">
        <f t="shared" si="128"/>
        <v>Key-Pare-48</v>
      </c>
    </row>
    <row r="49" spans="1:23" ht="7.2" customHeight="1" x14ac:dyDescent="0.4">
      <c r="A49" s="24">
        <v>49</v>
      </c>
      <c r="B49" s="2" t="s">
        <v>44</v>
      </c>
      <c r="C49" s="2" t="s">
        <v>96</v>
      </c>
      <c r="D49" s="2" t="s">
        <v>273</v>
      </c>
      <c r="E49" s="2" t="s">
        <v>144</v>
      </c>
      <c r="F49" s="2" t="s">
        <v>178</v>
      </c>
      <c r="G49" s="31" t="s">
        <v>9</v>
      </c>
      <c r="H49" s="31" t="s">
        <v>9</v>
      </c>
      <c r="I49" s="31" t="s">
        <v>9</v>
      </c>
      <c r="J49" s="31" t="s">
        <v>9</v>
      </c>
      <c r="K49" s="31" t="s">
        <v>9</v>
      </c>
      <c r="L49" s="27" t="str">
        <f t="shared" si="58"/>
        <v>Divisória</v>
      </c>
      <c r="M49" s="27" t="str">
        <f t="shared" si="59"/>
        <v>Parte</v>
      </c>
      <c r="N49" s="27" t="str">
        <f t="shared" si="60"/>
        <v>Chapa</v>
      </c>
      <c r="O49" s="22" t="str">
        <f t="shared" si="61"/>
        <v>Eucatex</v>
      </c>
      <c r="P49" s="48" t="s">
        <v>179</v>
      </c>
      <c r="Q49" s="46" t="s">
        <v>168</v>
      </c>
      <c r="R49" s="28" t="s">
        <v>9</v>
      </c>
      <c r="S49" s="29" t="str">
        <f t="shared" si="62"/>
        <v>Divisória</v>
      </c>
      <c r="T49" s="29" t="str">
        <f t="shared" si="63"/>
        <v>Parte</v>
      </c>
      <c r="U49" s="29" t="str">
        <f t="shared" si="64"/>
        <v>Chapa</v>
      </c>
      <c r="V49" s="29" t="s">
        <v>101</v>
      </c>
      <c r="W49" s="1" t="str">
        <f t="shared" si="35"/>
        <v>Key-Pare-49</v>
      </c>
    </row>
    <row r="50" spans="1:23" ht="7.2" customHeight="1" x14ac:dyDescent="0.4">
      <c r="A50" s="24">
        <v>50</v>
      </c>
      <c r="B50" s="2" t="s">
        <v>44</v>
      </c>
      <c r="C50" s="2" t="s">
        <v>96</v>
      </c>
      <c r="D50" s="2" t="s">
        <v>273</v>
      </c>
      <c r="E50" s="2" t="s">
        <v>144</v>
      </c>
      <c r="F50" s="2" t="s">
        <v>332</v>
      </c>
      <c r="G50" s="31" t="s">
        <v>9</v>
      </c>
      <c r="H50" s="31" t="s">
        <v>9</v>
      </c>
      <c r="I50" s="31" t="s">
        <v>9</v>
      </c>
      <c r="J50" s="31" t="s">
        <v>9</v>
      </c>
      <c r="K50" s="31" t="s">
        <v>9</v>
      </c>
      <c r="L50" s="27" t="str">
        <f t="shared" si="58"/>
        <v>Divisória</v>
      </c>
      <c r="M50" s="27" t="str">
        <f t="shared" si="59"/>
        <v>Parte</v>
      </c>
      <c r="N50" s="27" t="str">
        <f t="shared" si="60"/>
        <v>Chapa</v>
      </c>
      <c r="O50" s="22" t="str">
        <f t="shared" si="61"/>
        <v>Metálica</v>
      </c>
      <c r="P50" s="48" t="s">
        <v>167</v>
      </c>
      <c r="Q50" s="46" t="s">
        <v>168</v>
      </c>
      <c r="R50" s="28" t="s">
        <v>9</v>
      </c>
      <c r="S50" s="29" t="str">
        <f t="shared" si="62"/>
        <v>Divisória</v>
      </c>
      <c r="T50" s="29" t="str">
        <f t="shared" si="63"/>
        <v>Parte</v>
      </c>
      <c r="U50" s="29" t="str">
        <f t="shared" si="64"/>
        <v>Chapa</v>
      </c>
      <c r="V50" s="29" t="s">
        <v>101</v>
      </c>
      <c r="W50" s="1" t="str">
        <f t="shared" ref="W50" si="137">CONCATENATE("Key-Pare-",A50)</f>
        <v>Key-Pare-50</v>
      </c>
    </row>
    <row r="51" spans="1:23" ht="7.2" customHeight="1" x14ac:dyDescent="0.4">
      <c r="A51" s="24">
        <v>51</v>
      </c>
      <c r="B51" s="2" t="s">
        <v>44</v>
      </c>
      <c r="C51" s="2" t="s">
        <v>96</v>
      </c>
      <c r="D51" s="2" t="s">
        <v>273</v>
      </c>
      <c r="E51" s="2" t="s">
        <v>144</v>
      </c>
      <c r="F51" s="2" t="s">
        <v>165</v>
      </c>
      <c r="G51" s="31" t="s">
        <v>9</v>
      </c>
      <c r="H51" s="31" t="s">
        <v>9</v>
      </c>
      <c r="I51" s="31" t="s">
        <v>9</v>
      </c>
      <c r="J51" s="31" t="s">
        <v>9</v>
      </c>
      <c r="K51" s="31" t="s">
        <v>9</v>
      </c>
      <c r="L51" s="27" t="str">
        <f t="shared" ref="L51" si="138">CONCATENATE("", C51)</f>
        <v>Divisória</v>
      </c>
      <c r="M51" s="27" t="str">
        <f t="shared" ref="M51" si="139">CONCATENATE("", D51)</f>
        <v>Parte</v>
      </c>
      <c r="N51" s="27" t="str">
        <f t="shared" ref="N51" si="140">(SUBSTITUTE(SUBSTITUTE(CONCATENATE("",E51),"."," ")," De "," de "))</f>
        <v>Chapa</v>
      </c>
      <c r="O51" s="22" t="str">
        <f t="shared" ref="O51" si="141">F51</f>
        <v>Alumínio.Composto</v>
      </c>
      <c r="P51" s="48" t="s">
        <v>167</v>
      </c>
      <c r="Q51" s="46" t="s">
        <v>168</v>
      </c>
      <c r="R51" s="28" t="s">
        <v>9</v>
      </c>
      <c r="S51" s="29" t="str">
        <f t="shared" ref="S51" si="142">SUBSTITUTE(C51, ".", " ")</f>
        <v>Divisória</v>
      </c>
      <c r="T51" s="29" t="str">
        <f t="shared" ref="T51" si="143">SUBSTITUTE(D51, ".", " ")</f>
        <v>Parte</v>
      </c>
      <c r="U51" s="29" t="str">
        <f t="shared" ref="U51" si="144">SUBSTITUTE(E51, ".", " ")</f>
        <v>Chapa</v>
      </c>
      <c r="V51" s="29" t="s">
        <v>101</v>
      </c>
      <c r="W51" s="1" t="str">
        <f t="shared" si="35"/>
        <v>Key-Pare-51</v>
      </c>
    </row>
    <row r="52" spans="1:23" ht="7.2" customHeight="1" x14ac:dyDescent="0.4">
      <c r="A52" s="24">
        <v>52</v>
      </c>
      <c r="B52" s="2" t="s">
        <v>44</v>
      </c>
      <c r="C52" s="2" t="s">
        <v>96</v>
      </c>
      <c r="D52" s="2" t="s">
        <v>273</v>
      </c>
      <c r="E52" s="2" t="s">
        <v>144</v>
      </c>
      <c r="F52" s="2" t="s">
        <v>146</v>
      </c>
      <c r="G52" s="31" t="s">
        <v>9</v>
      </c>
      <c r="H52" s="31" t="s">
        <v>9</v>
      </c>
      <c r="I52" s="31" t="s">
        <v>9</v>
      </c>
      <c r="J52" s="31" t="s">
        <v>9</v>
      </c>
      <c r="K52" s="31" t="s">
        <v>9</v>
      </c>
      <c r="L52" s="27" t="str">
        <f t="shared" si="58"/>
        <v>Divisória</v>
      </c>
      <c r="M52" s="27" t="str">
        <f t="shared" si="59"/>
        <v>Parte</v>
      </c>
      <c r="N52" s="27" t="str">
        <f t="shared" si="60"/>
        <v>Chapa</v>
      </c>
      <c r="O52" s="22" t="str">
        <f t="shared" si="61"/>
        <v>Cimentícia</v>
      </c>
      <c r="P52" s="22" t="s">
        <v>166</v>
      </c>
      <c r="Q52" s="46" t="s">
        <v>161</v>
      </c>
      <c r="R52" s="28" t="s">
        <v>9</v>
      </c>
      <c r="S52" s="29" t="str">
        <f t="shared" si="62"/>
        <v>Divisória</v>
      </c>
      <c r="T52" s="29" t="str">
        <f t="shared" si="63"/>
        <v>Parte</v>
      </c>
      <c r="U52" s="29" t="str">
        <f t="shared" si="64"/>
        <v>Chapa</v>
      </c>
      <c r="V52" s="29" t="s">
        <v>101</v>
      </c>
      <c r="W52" s="1" t="str">
        <f t="shared" si="35"/>
        <v>Key-Pare-52</v>
      </c>
    </row>
    <row r="53" spans="1:23" ht="7.2" customHeight="1" x14ac:dyDescent="0.4">
      <c r="A53" s="24">
        <v>53</v>
      </c>
      <c r="B53" s="2" t="s">
        <v>44</v>
      </c>
      <c r="C53" s="2" t="s">
        <v>96</v>
      </c>
      <c r="D53" s="2" t="s">
        <v>273</v>
      </c>
      <c r="E53" s="2" t="s">
        <v>144</v>
      </c>
      <c r="F53" s="2" t="s">
        <v>147</v>
      </c>
      <c r="G53" s="31" t="s">
        <v>9</v>
      </c>
      <c r="H53" s="31" t="s">
        <v>9</v>
      </c>
      <c r="I53" s="31" t="s">
        <v>9</v>
      </c>
      <c r="J53" s="31" t="s">
        <v>9</v>
      </c>
      <c r="K53" s="31" t="s">
        <v>9</v>
      </c>
      <c r="L53" s="27" t="str">
        <f t="shared" si="58"/>
        <v>Divisória</v>
      </c>
      <c r="M53" s="27" t="str">
        <f t="shared" si="59"/>
        <v>Parte</v>
      </c>
      <c r="N53" s="27" t="str">
        <f t="shared" si="60"/>
        <v>Chapa</v>
      </c>
      <c r="O53" s="22" t="str">
        <f t="shared" si="61"/>
        <v>Gesso.Acartonado</v>
      </c>
      <c r="P53" s="22" t="s">
        <v>152</v>
      </c>
      <c r="Q53" s="46" t="s">
        <v>162</v>
      </c>
      <c r="R53" s="28" t="s">
        <v>9</v>
      </c>
      <c r="S53" s="29" t="str">
        <f t="shared" si="62"/>
        <v>Divisória</v>
      </c>
      <c r="T53" s="29" t="str">
        <f t="shared" si="63"/>
        <v>Parte</v>
      </c>
      <c r="U53" s="29" t="str">
        <f t="shared" si="64"/>
        <v>Chapa</v>
      </c>
      <c r="V53" s="29" t="s">
        <v>101</v>
      </c>
      <c r="W53" s="1" t="str">
        <f t="shared" si="35"/>
        <v>Key-Pare-53</v>
      </c>
    </row>
    <row r="54" spans="1:23" ht="7.2" customHeight="1" x14ac:dyDescent="0.4">
      <c r="A54" s="24">
        <v>54</v>
      </c>
      <c r="B54" s="2" t="s">
        <v>44</v>
      </c>
      <c r="C54" s="2" t="s">
        <v>96</v>
      </c>
      <c r="D54" s="2" t="s">
        <v>273</v>
      </c>
      <c r="E54" s="2" t="s">
        <v>144</v>
      </c>
      <c r="F54" s="2" t="s">
        <v>188</v>
      </c>
      <c r="G54" s="31" t="s">
        <v>9</v>
      </c>
      <c r="H54" s="31" t="s">
        <v>9</v>
      </c>
      <c r="I54" s="31" t="s">
        <v>9</v>
      </c>
      <c r="J54" s="31" t="s">
        <v>9</v>
      </c>
      <c r="K54" s="31" t="s">
        <v>9</v>
      </c>
      <c r="L54" s="27" t="str">
        <f t="shared" ref="L54:L57" si="145">CONCATENATE("", C54)</f>
        <v>Divisória</v>
      </c>
      <c r="M54" s="27" t="str">
        <f t="shared" ref="M54:M57" si="146">CONCATENATE("", D54)</f>
        <v>Parte</v>
      </c>
      <c r="N54" s="27" t="str">
        <f t="shared" ref="N54:N57" si="147">(SUBSTITUTE(SUBSTITUTE(CONCATENATE("",E54),"."," ")," De "," de "))</f>
        <v>Chapa</v>
      </c>
      <c r="O54" s="22" t="str">
        <f t="shared" ref="O54:O57" si="148">F54</f>
        <v>Vidro.Temperado</v>
      </c>
      <c r="P54" s="22" t="s">
        <v>191</v>
      </c>
      <c r="Q54" s="46" t="s">
        <v>198</v>
      </c>
      <c r="R54" s="28" t="s">
        <v>9</v>
      </c>
      <c r="S54" s="29" t="str">
        <f t="shared" ref="S54:S57" si="149">SUBSTITUTE(C54, ".", " ")</f>
        <v>Divisória</v>
      </c>
      <c r="T54" s="29" t="str">
        <f t="shared" ref="T54:T57" si="150">SUBSTITUTE(D54, ".", " ")</f>
        <v>Parte</v>
      </c>
      <c r="U54" s="29" t="str">
        <f t="shared" ref="U54:U57" si="151">SUBSTITUTE(E54, ".", " ")</f>
        <v>Chapa</v>
      </c>
      <c r="V54" s="29" t="s">
        <v>101</v>
      </c>
      <c r="W54" s="1" t="str">
        <f t="shared" si="35"/>
        <v>Key-Pare-54</v>
      </c>
    </row>
    <row r="55" spans="1:23" ht="7.2" customHeight="1" x14ac:dyDescent="0.4">
      <c r="A55" s="24">
        <v>55</v>
      </c>
      <c r="B55" s="2" t="s">
        <v>44</v>
      </c>
      <c r="C55" s="2" t="s">
        <v>96</v>
      </c>
      <c r="D55" s="2" t="s">
        <v>273</v>
      </c>
      <c r="E55" s="2" t="s">
        <v>144</v>
      </c>
      <c r="F55" s="2" t="s">
        <v>187</v>
      </c>
      <c r="G55" s="31" t="s">
        <v>9</v>
      </c>
      <c r="H55" s="31" t="s">
        <v>9</v>
      </c>
      <c r="I55" s="31" t="s">
        <v>9</v>
      </c>
      <c r="J55" s="31" t="s">
        <v>9</v>
      </c>
      <c r="K55" s="31" t="s">
        <v>9</v>
      </c>
      <c r="L55" s="27" t="str">
        <f t="shared" si="145"/>
        <v>Divisória</v>
      </c>
      <c r="M55" s="27" t="str">
        <f t="shared" si="146"/>
        <v>Parte</v>
      </c>
      <c r="N55" s="27" t="str">
        <f t="shared" si="147"/>
        <v>Chapa</v>
      </c>
      <c r="O55" s="22" t="str">
        <f t="shared" si="148"/>
        <v>Vidro.Laminado</v>
      </c>
      <c r="P55" s="22" t="s">
        <v>192</v>
      </c>
      <c r="Q55" s="46" t="s">
        <v>199</v>
      </c>
      <c r="R55" s="28" t="s">
        <v>9</v>
      </c>
      <c r="S55" s="29" t="str">
        <f t="shared" si="149"/>
        <v>Divisória</v>
      </c>
      <c r="T55" s="29" t="str">
        <f t="shared" si="150"/>
        <v>Parte</v>
      </c>
      <c r="U55" s="29" t="str">
        <f t="shared" si="151"/>
        <v>Chapa</v>
      </c>
      <c r="V55" s="29" t="s">
        <v>101</v>
      </c>
      <c r="W55" s="1" t="str">
        <f t="shared" si="35"/>
        <v>Key-Pare-55</v>
      </c>
    </row>
    <row r="56" spans="1:23" ht="7.2" customHeight="1" x14ac:dyDescent="0.4">
      <c r="A56" s="24">
        <v>56</v>
      </c>
      <c r="B56" s="2" t="s">
        <v>44</v>
      </c>
      <c r="C56" s="2" t="s">
        <v>96</v>
      </c>
      <c r="D56" s="2" t="s">
        <v>273</v>
      </c>
      <c r="E56" s="2" t="s">
        <v>144</v>
      </c>
      <c r="F56" s="2" t="s">
        <v>189</v>
      </c>
      <c r="G56" s="31" t="s">
        <v>9</v>
      </c>
      <c r="H56" s="31" t="s">
        <v>9</v>
      </c>
      <c r="I56" s="31" t="s">
        <v>9</v>
      </c>
      <c r="J56" s="31" t="s">
        <v>9</v>
      </c>
      <c r="K56" s="31" t="s">
        <v>9</v>
      </c>
      <c r="L56" s="27" t="str">
        <f t="shared" si="145"/>
        <v>Divisória</v>
      </c>
      <c r="M56" s="27" t="str">
        <f t="shared" si="146"/>
        <v>Parte</v>
      </c>
      <c r="N56" s="27" t="str">
        <f t="shared" si="147"/>
        <v>Chapa</v>
      </c>
      <c r="O56" s="22" t="str">
        <f t="shared" si="148"/>
        <v>Vidro.Polarizado</v>
      </c>
      <c r="P56" s="22" t="s">
        <v>278</v>
      </c>
      <c r="Q56" s="22" t="s">
        <v>279</v>
      </c>
      <c r="R56" s="28" t="s">
        <v>9</v>
      </c>
      <c r="S56" s="29" t="str">
        <f t="shared" si="149"/>
        <v>Divisória</v>
      </c>
      <c r="T56" s="29" t="str">
        <f t="shared" si="150"/>
        <v>Parte</v>
      </c>
      <c r="U56" s="29" t="str">
        <f t="shared" si="151"/>
        <v>Chapa</v>
      </c>
      <c r="V56" s="29" t="s">
        <v>101</v>
      </c>
      <c r="W56" s="1" t="str">
        <f t="shared" si="35"/>
        <v>Key-Pare-56</v>
      </c>
    </row>
    <row r="57" spans="1:23" ht="7.2" customHeight="1" x14ac:dyDescent="0.4">
      <c r="A57" s="24">
        <v>57</v>
      </c>
      <c r="B57" s="2" t="s">
        <v>44</v>
      </c>
      <c r="C57" s="2" t="s">
        <v>96</v>
      </c>
      <c r="D57" s="2" t="s">
        <v>273</v>
      </c>
      <c r="E57" s="2" t="s">
        <v>144</v>
      </c>
      <c r="F57" s="2" t="s">
        <v>281</v>
      </c>
      <c r="G57" s="31" t="s">
        <v>9</v>
      </c>
      <c r="H57" s="31" t="s">
        <v>9</v>
      </c>
      <c r="I57" s="31" t="s">
        <v>9</v>
      </c>
      <c r="J57" s="31" t="s">
        <v>9</v>
      </c>
      <c r="K57" s="31" t="s">
        <v>9</v>
      </c>
      <c r="L57" s="27" t="str">
        <f t="shared" si="145"/>
        <v>Divisória</v>
      </c>
      <c r="M57" s="27" t="str">
        <f t="shared" si="146"/>
        <v>Parte</v>
      </c>
      <c r="N57" s="27" t="str">
        <f t="shared" si="147"/>
        <v>Chapa</v>
      </c>
      <c r="O57" s="22" t="str">
        <f t="shared" si="148"/>
        <v>Vidro.Low.E</v>
      </c>
      <c r="P57" s="46" t="s">
        <v>282</v>
      </c>
      <c r="Q57" s="46" t="s">
        <v>283</v>
      </c>
      <c r="R57" s="28" t="s">
        <v>9</v>
      </c>
      <c r="S57" s="29" t="str">
        <f t="shared" si="149"/>
        <v>Divisória</v>
      </c>
      <c r="T57" s="29" t="str">
        <f t="shared" si="150"/>
        <v>Parte</v>
      </c>
      <c r="U57" s="29" t="str">
        <f t="shared" si="151"/>
        <v>Chapa</v>
      </c>
      <c r="V57" s="29" t="s">
        <v>101</v>
      </c>
      <c r="W57" s="1" t="str">
        <f t="shared" si="35"/>
        <v>Key-Pare-57</v>
      </c>
    </row>
    <row r="58" spans="1:23" ht="7.2" customHeight="1" x14ac:dyDescent="0.4">
      <c r="A58" s="24">
        <v>58</v>
      </c>
      <c r="B58" s="2" t="s">
        <v>44</v>
      </c>
      <c r="C58" s="2" t="s">
        <v>96</v>
      </c>
      <c r="D58" s="2" t="s">
        <v>273</v>
      </c>
      <c r="E58" s="2" t="s">
        <v>144</v>
      </c>
      <c r="F58" s="2" t="s">
        <v>190</v>
      </c>
      <c r="G58" s="31" t="s">
        <v>9</v>
      </c>
      <c r="H58" s="31" t="s">
        <v>9</v>
      </c>
      <c r="I58" s="31" t="s">
        <v>9</v>
      </c>
      <c r="J58" s="31" t="s">
        <v>9</v>
      </c>
      <c r="K58" s="31" t="s">
        <v>9</v>
      </c>
      <c r="L58" s="27" t="str">
        <f t="shared" si="58"/>
        <v>Divisória</v>
      </c>
      <c r="M58" s="27" t="str">
        <f t="shared" si="59"/>
        <v>Parte</v>
      </c>
      <c r="N58" s="27" t="str">
        <f t="shared" si="60"/>
        <v>Chapa</v>
      </c>
      <c r="O58" s="22" t="str">
        <f t="shared" si="61"/>
        <v>Vidro.Comúm</v>
      </c>
      <c r="P58" s="22" t="s">
        <v>193</v>
      </c>
      <c r="Q58" s="46" t="s">
        <v>200</v>
      </c>
      <c r="R58" s="28" t="s">
        <v>9</v>
      </c>
      <c r="S58" s="29" t="str">
        <f t="shared" si="62"/>
        <v>Divisória</v>
      </c>
      <c r="T58" s="29" t="str">
        <f t="shared" si="63"/>
        <v>Parte</v>
      </c>
      <c r="U58" s="29" t="str">
        <f t="shared" si="64"/>
        <v>Chapa</v>
      </c>
      <c r="V58" s="29" t="s">
        <v>101</v>
      </c>
      <c r="W58" s="1" t="str">
        <f t="shared" si="35"/>
        <v>Key-Pare-58</v>
      </c>
    </row>
    <row r="59" spans="1:23" ht="7.2" customHeight="1" x14ac:dyDescent="0.4">
      <c r="A59" s="24">
        <v>59</v>
      </c>
      <c r="B59" s="2" t="s">
        <v>44</v>
      </c>
      <c r="C59" s="2" t="s">
        <v>96</v>
      </c>
      <c r="D59" s="2" t="s">
        <v>273</v>
      </c>
      <c r="E59" s="2" t="s">
        <v>144</v>
      </c>
      <c r="F59" s="2" t="s">
        <v>194</v>
      </c>
      <c r="G59" s="31" t="s">
        <v>9</v>
      </c>
      <c r="H59" s="31" t="s">
        <v>9</v>
      </c>
      <c r="I59" s="31" t="s">
        <v>9</v>
      </c>
      <c r="J59" s="31" t="s">
        <v>9</v>
      </c>
      <c r="K59" s="31" t="s">
        <v>9</v>
      </c>
      <c r="L59" s="27" t="str">
        <f t="shared" si="58"/>
        <v>Divisória</v>
      </c>
      <c r="M59" s="27" t="str">
        <f t="shared" si="59"/>
        <v>Parte</v>
      </c>
      <c r="N59" s="27" t="str">
        <f t="shared" si="60"/>
        <v>Chapa</v>
      </c>
      <c r="O59" s="22" t="str">
        <f t="shared" si="61"/>
        <v>Fórmica</v>
      </c>
      <c r="P59" s="22" t="s">
        <v>195</v>
      </c>
      <c r="Q59" s="46" t="s">
        <v>280</v>
      </c>
      <c r="R59" s="28" t="s">
        <v>9</v>
      </c>
      <c r="S59" s="29" t="str">
        <f t="shared" si="62"/>
        <v>Divisória</v>
      </c>
      <c r="T59" s="29" t="str">
        <f t="shared" si="63"/>
        <v>Parte</v>
      </c>
      <c r="U59" s="29" t="str">
        <f t="shared" si="64"/>
        <v>Chapa</v>
      </c>
      <c r="V59" s="29" t="s">
        <v>101</v>
      </c>
      <c r="W59" s="1" t="str">
        <f t="shared" si="35"/>
        <v>Key-Pare-59</v>
      </c>
    </row>
    <row r="60" spans="1:23" ht="7.2" customHeight="1" x14ac:dyDescent="0.4">
      <c r="A60" s="24">
        <v>60</v>
      </c>
      <c r="B60" s="2" t="s">
        <v>44</v>
      </c>
      <c r="C60" s="2" t="s">
        <v>96</v>
      </c>
      <c r="D60" s="2" t="s">
        <v>273</v>
      </c>
      <c r="E60" s="2" t="s">
        <v>144</v>
      </c>
      <c r="F60" s="2" t="s">
        <v>183</v>
      </c>
      <c r="G60" s="31" t="s">
        <v>9</v>
      </c>
      <c r="H60" s="31" t="s">
        <v>9</v>
      </c>
      <c r="I60" s="31" t="s">
        <v>9</v>
      </c>
      <c r="J60" s="31" t="s">
        <v>9</v>
      </c>
      <c r="K60" s="31" t="s">
        <v>9</v>
      </c>
      <c r="L60" s="27" t="str">
        <f t="shared" ref="L60:L73" si="152">CONCATENATE("", C60)</f>
        <v>Divisória</v>
      </c>
      <c r="M60" s="27" t="str">
        <f t="shared" ref="M60:M73" si="153">CONCATENATE("", D60)</f>
        <v>Parte</v>
      </c>
      <c r="N60" s="27" t="str">
        <f t="shared" ref="N60:N73" si="154">(SUBSTITUTE(SUBSTITUTE(CONCATENATE("",E60),"."," ")," De "," de "))</f>
        <v>Chapa</v>
      </c>
      <c r="O60" s="22" t="str">
        <f t="shared" ref="O60:O73" si="155">F60</f>
        <v>Pedra</v>
      </c>
      <c r="P60" s="22" t="s">
        <v>197</v>
      </c>
      <c r="Q60" s="46" t="s">
        <v>201</v>
      </c>
      <c r="R60" s="28" t="s">
        <v>9</v>
      </c>
      <c r="S60" s="29" t="str">
        <f t="shared" ref="S60:S73" si="156">SUBSTITUTE(C60, ".", " ")</f>
        <v>Divisória</v>
      </c>
      <c r="T60" s="29" t="str">
        <f t="shared" ref="T60:T73" si="157">SUBSTITUTE(D60, ".", " ")</f>
        <v>Parte</v>
      </c>
      <c r="U60" s="29" t="str">
        <f t="shared" ref="U60:U73" si="158">SUBSTITUTE(E60, ".", " ")</f>
        <v>Chapa</v>
      </c>
      <c r="V60" s="29" t="s">
        <v>101</v>
      </c>
      <c r="W60" s="1" t="str">
        <f t="shared" si="35"/>
        <v>Key-Pare-60</v>
      </c>
    </row>
    <row r="61" spans="1:23" ht="7.2" customHeight="1" x14ac:dyDescent="0.4">
      <c r="A61" s="24">
        <v>61</v>
      </c>
      <c r="B61" s="2" t="s">
        <v>44</v>
      </c>
      <c r="C61" s="2" t="s">
        <v>96</v>
      </c>
      <c r="D61" s="2" t="s">
        <v>273</v>
      </c>
      <c r="E61" s="2" t="s">
        <v>145</v>
      </c>
      <c r="F61" s="2" t="s">
        <v>151</v>
      </c>
      <c r="G61" s="31" t="s">
        <v>9</v>
      </c>
      <c r="H61" s="31" t="s">
        <v>9</v>
      </c>
      <c r="I61" s="31" t="s">
        <v>9</v>
      </c>
      <c r="J61" s="31" t="s">
        <v>9</v>
      </c>
      <c r="K61" s="31" t="s">
        <v>9</v>
      </c>
      <c r="L61" s="27" t="str">
        <f t="shared" si="152"/>
        <v>Divisória</v>
      </c>
      <c r="M61" s="27" t="str">
        <f t="shared" si="153"/>
        <v>Parte</v>
      </c>
      <c r="N61" s="27" t="str">
        <f t="shared" si="154"/>
        <v>Perfil</v>
      </c>
      <c r="O61" s="22" t="str">
        <f t="shared" si="155"/>
        <v>Guia.L</v>
      </c>
      <c r="P61" s="22" t="s">
        <v>153</v>
      </c>
      <c r="Q61" s="46" t="s">
        <v>158</v>
      </c>
      <c r="R61" s="28" t="s">
        <v>9</v>
      </c>
      <c r="S61" s="29" t="str">
        <f t="shared" si="156"/>
        <v>Divisória</v>
      </c>
      <c r="T61" s="29" t="str">
        <f t="shared" si="157"/>
        <v>Parte</v>
      </c>
      <c r="U61" s="29" t="str">
        <f t="shared" si="158"/>
        <v>Perfil</v>
      </c>
      <c r="V61" s="29" t="s">
        <v>101</v>
      </c>
      <c r="W61" s="1" t="str">
        <f t="shared" si="35"/>
        <v>Key-Pare-61</v>
      </c>
    </row>
    <row r="62" spans="1:23" ht="7.2" customHeight="1" x14ac:dyDescent="0.4">
      <c r="A62" s="24">
        <v>62</v>
      </c>
      <c r="B62" s="2" t="s">
        <v>44</v>
      </c>
      <c r="C62" s="2" t="s">
        <v>96</v>
      </c>
      <c r="D62" s="2" t="s">
        <v>273</v>
      </c>
      <c r="E62" s="2" t="s">
        <v>145</v>
      </c>
      <c r="F62" s="2" t="s">
        <v>150</v>
      </c>
      <c r="G62" s="31" t="s">
        <v>9</v>
      </c>
      <c r="H62" s="31" t="s">
        <v>9</v>
      </c>
      <c r="I62" s="31" t="s">
        <v>9</v>
      </c>
      <c r="J62" s="31" t="s">
        <v>9</v>
      </c>
      <c r="K62" s="31" t="s">
        <v>9</v>
      </c>
      <c r="L62" s="27" t="str">
        <f t="shared" ref="L62" si="159">CONCATENATE("", C62)</f>
        <v>Divisória</v>
      </c>
      <c r="M62" s="27" t="str">
        <f t="shared" ref="M62" si="160">CONCATENATE("", D62)</f>
        <v>Parte</v>
      </c>
      <c r="N62" s="27" t="str">
        <f t="shared" ref="N62" si="161">(SUBSTITUTE(SUBSTITUTE(CONCATENATE("",E62),"."," ")," De "," de "))</f>
        <v>Perfil</v>
      </c>
      <c r="O62" s="22" t="str">
        <f t="shared" ref="O62" si="162">F62</f>
        <v>Guia.U</v>
      </c>
      <c r="P62" s="22" t="s">
        <v>154</v>
      </c>
      <c r="Q62" s="46" t="s">
        <v>159</v>
      </c>
      <c r="R62" s="28" t="s">
        <v>9</v>
      </c>
      <c r="S62" s="29" t="str">
        <f t="shared" ref="S62" si="163">SUBSTITUTE(C62, ".", " ")</f>
        <v>Divisória</v>
      </c>
      <c r="T62" s="29" t="str">
        <f t="shared" ref="T62" si="164">SUBSTITUTE(D62, ".", " ")</f>
        <v>Parte</v>
      </c>
      <c r="U62" s="29" t="str">
        <f t="shared" ref="U62" si="165">SUBSTITUTE(E62, ".", " ")</f>
        <v>Perfil</v>
      </c>
      <c r="V62" s="29" t="s">
        <v>101</v>
      </c>
      <c r="W62" s="1" t="str">
        <f t="shared" si="35"/>
        <v>Key-Pare-62</v>
      </c>
    </row>
    <row r="63" spans="1:23" ht="7.2" customHeight="1" x14ac:dyDescent="0.4">
      <c r="A63" s="24">
        <v>63</v>
      </c>
      <c r="B63" s="2" t="s">
        <v>44</v>
      </c>
      <c r="C63" s="2" t="s">
        <v>96</v>
      </c>
      <c r="D63" s="2" t="s">
        <v>273</v>
      </c>
      <c r="E63" s="2" t="s">
        <v>145</v>
      </c>
      <c r="F63" s="2" t="s">
        <v>155</v>
      </c>
      <c r="G63" s="31" t="s">
        <v>9</v>
      </c>
      <c r="H63" s="31" t="s">
        <v>9</v>
      </c>
      <c r="I63" s="31" t="s">
        <v>9</v>
      </c>
      <c r="J63" s="31" t="s">
        <v>9</v>
      </c>
      <c r="K63" s="31" t="s">
        <v>9</v>
      </c>
      <c r="L63" s="27" t="str">
        <f t="shared" si="152"/>
        <v>Divisória</v>
      </c>
      <c r="M63" s="27" t="str">
        <f t="shared" si="153"/>
        <v>Parte</v>
      </c>
      <c r="N63" s="27" t="str">
        <f t="shared" si="154"/>
        <v>Perfil</v>
      </c>
      <c r="O63" s="22" t="str">
        <f t="shared" si="155"/>
        <v>Guia.Montante</v>
      </c>
      <c r="P63" s="22" t="s">
        <v>154</v>
      </c>
      <c r="Q63" s="46" t="s">
        <v>159</v>
      </c>
      <c r="R63" s="28" t="s">
        <v>9</v>
      </c>
      <c r="S63" s="29" t="str">
        <f t="shared" si="156"/>
        <v>Divisória</v>
      </c>
      <c r="T63" s="29" t="str">
        <f t="shared" si="157"/>
        <v>Parte</v>
      </c>
      <c r="U63" s="29" t="str">
        <f t="shared" si="158"/>
        <v>Perfil</v>
      </c>
      <c r="V63" s="29" t="s">
        <v>101</v>
      </c>
      <c r="W63" s="1" t="str">
        <f t="shared" si="35"/>
        <v>Key-Pare-63</v>
      </c>
    </row>
    <row r="64" spans="1:23" ht="7.2" customHeight="1" x14ac:dyDescent="0.4">
      <c r="A64" s="24">
        <v>64</v>
      </c>
      <c r="B64" s="2" t="s">
        <v>44</v>
      </c>
      <c r="C64" s="2" t="s">
        <v>96</v>
      </c>
      <c r="D64" s="2" t="s">
        <v>273</v>
      </c>
      <c r="E64" s="2" t="s">
        <v>148</v>
      </c>
      <c r="F64" s="2" t="s">
        <v>149</v>
      </c>
      <c r="G64" s="31" t="s">
        <v>9</v>
      </c>
      <c r="H64" s="31" t="s">
        <v>9</v>
      </c>
      <c r="I64" s="31" t="s">
        <v>9</v>
      </c>
      <c r="J64" s="31" t="s">
        <v>9</v>
      </c>
      <c r="K64" s="31" t="s">
        <v>9</v>
      </c>
      <c r="L64" s="27" t="str">
        <f t="shared" ref="L64" si="166">CONCATENATE("", C64)</f>
        <v>Divisória</v>
      </c>
      <c r="M64" s="27" t="str">
        <f t="shared" ref="M64" si="167">CONCATENATE("", D64)</f>
        <v>Parte</v>
      </c>
      <c r="N64" s="27" t="str">
        <f t="shared" ref="N64" si="168">(SUBSTITUTE(SUBSTITUTE(CONCATENATE("",E64),"."," ")," De "," de "))</f>
        <v>Fixação</v>
      </c>
      <c r="O64" s="22" t="str">
        <f t="shared" ref="O64" si="169">F64</f>
        <v>Parafuso</v>
      </c>
      <c r="P64" s="22" t="s">
        <v>157</v>
      </c>
      <c r="Q64" s="46" t="s">
        <v>160</v>
      </c>
      <c r="R64" s="28" t="s">
        <v>9</v>
      </c>
      <c r="S64" s="29" t="str">
        <f t="shared" ref="S64" si="170">SUBSTITUTE(C64, ".", " ")</f>
        <v>Divisória</v>
      </c>
      <c r="T64" s="29" t="str">
        <f t="shared" ref="T64" si="171">SUBSTITUTE(D64, ".", " ")</f>
        <v>Parte</v>
      </c>
      <c r="U64" s="29" t="str">
        <f t="shared" ref="U64" si="172">SUBSTITUTE(E64, ".", " ")</f>
        <v>Fixação</v>
      </c>
      <c r="V64" s="29" t="s">
        <v>101</v>
      </c>
      <c r="W64" s="1" t="str">
        <f t="shared" si="35"/>
        <v>Key-Pare-64</v>
      </c>
    </row>
    <row r="65" spans="1:23" ht="7.2" customHeight="1" x14ac:dyDescent="0.4">
      <c r="A65" s="24">
        <v>65</v>
      </c>
      <c r="B65" s="2" t="s">
        <v>44</v>
      </c>
      <c r="C65" s="2" t="s">
        <v>96</v>
      </c>
      <c r="D65" s="2" t="s">
        <v>273</v>
      </c>
      <c r="E65" s="2" t="s">
        <v>148</v>
      </c>
      <c r="F65" s="2" t="s">
        <v>205</v>
      </c>
      <c r="G65" s="31" t="s">
        <v>9</v>
      </c>
      <c r="H65" s="31" t="s">
        <v>9</v>
      </c>
      <c r="I65" s="31" t="s">
        <v>9</v>
      </c>
      <c r="J65" s="31" t="s">
        <v>9</v>
      </c>
      <c r="K65" s="31" t="s">
        <v>9</v>
      </c>
      <c r="L65" s="27" t="str">
        <f t="shared" si="152"/>
        <v>Divisória</v>
      </c>
      <c r="M65" s="27" t="str">
        <f t="shared" si="153"/>
        <v>Parte</v>
      </c>
      <c r="N65" s="27" t="str">
        <f t="shared" si="154"/>
        <v>Fixação</v>
      </c>
      <c r="O65" s="22" t="str">
        <f t="shared" si="155"/>
        <v>Bucha</v>
      </c>
      <c r="P65" s="22" t="s">
        <v>214</v>
      </c>
      <c r="Q65" s="46" t="s">
        <v>223</v>
      </c>
      <c r="R65" s="28" t="s">
        <v>9</v>
      </c>
      <c r="S65" s="29" t="str">
        <f t="shared" si="156"/>
        <v>Divisória</v>
      </c>
      <c r="T65" s="29" t="str">
        <f t="shared" si="157"/>
        <v>Parte</v>
      </c>
      <c r="U65" s="29" t="str">
        <f t="shared" si="158"/>
        <v>Fixação</v>
      </c>
      <c r="V65" s="29" t="s">
        <v>101</v>
      </c>
      <c r="W65" s="1" t="str">
        <f t="shared" si="35"/>
        <v>Key-Pare-65</v>
      </c>
    </row>
    <row r="66" spans="1:23" ht="7.2" customHeight="1" x14ac:dyDescent="0.4">
      <c r="A66" s="24">
        <v>66</v>
      </c>
      <c r="B66" s="2" t="s">
        <v>44</v>
      </c>
      <c r="C66" s="2" t="s">
        <v>96</v>
      </c>
      <c r="D66" s="2" t="s">
        <v>273</v>
      </c>
      <c r="E66" s="2" t="s">
        <v>148</v>
      </c>
      <c r="F66" s="2" t="s">
        <v>202</v>
      </c>
      <c r="G66" s="31" t="s">
        <v>9</v>
      </c>
      <c r="H66" s="31" t="s">
        <v>9</v>
      </c>
      <c r="I66" s="31" t="s">
        <v>9</v>
      </c>
      <c r="J66" s="31" t="s">
        <v>9</v>
      </c>
      <c r="K66" s="31" t="s">
        <v>9</v>
      </c>
      <c r="L66" s="27" t="str">
        <f t="shared" si="152"/>
        <v>Divisória</v>
      </c>
      <c r="M66" s="27" t="str">
        <f t="shared" si="153"/>
        <v>Parte</v>
      </c>
      <c r="N66" s="27" t="str">
        <f t="shared" si="154"/>
        <v>Fixação</v>
      </c>
      <c r="O66" s="22" t="str">
        <f t="shared" si="155"/>
        <v>Fixador.Pinça</v>
      </c>
      <c r="P66" s="22" t="s">
        <v>253</v>
      </c>
      <c r="Q66" s="46" t="s">
        <v>250</v>
      </c>
      <c r="R66" s="28" t="s">
        <v>9</v>
      </c>
      <c r="S66" s="29" t="str">
        <f t="shared" si="156"/>
        <v>Divisória</v>
      </c>
      <c r="T66" s="29" t="str">
        <f t="shared" si="157"/>
        <v>Parte</v>
      </c>
      <c r="U66" s="29" t="str">
        <f t="shared" si="158"/>
        <v>Fixação</v>
      </c>
      <c r="V66" s="29" t="s">
        <v>101</v>
      </c>
      <c r="W66" s="1" t="str">
        <f t="shared" si="35"/>
        <v>Key-Pare-66</v>
      </c>
    </row>
    <row r="67" spans="1:23" ht="7.2" customHeight="1" x14ac:dyDescent="0.4">
      <c r="A67" s="24">
        <v>67</v>
      </c>
      <c r="B67" s="2" t="s">
        <v>44</v>
      </c>
      <c r="C67" s="2" t="s">
        <v>96</v>
      </c>
      <c r="D67" s="2" t="s">
        <v>273</v>
      </c>
      <c r="E67" s="2" t="s">
        <v>148</v>
      </c>
      <c r="F67" s="2" t="s">
        <v>203</v>
      </c>
      <c r="G67" s="31" t="s">
        <v>9</v>
      </c>
      <c r="H67" s="31" t="s">
        <v>9</v>
      </c>
      <c r="I67" s="31" t="s">
        <v>9</v>
      </c>
      <c r="J67" s="31" t="s">
        <v>9</v>
      </c>
      <c r="K67" s="31" t="s">
        <v>9</v>
      </c>
      <c r="L67" s="27" t="str">
        <f t="shared" ref="L67:L68" si="173">CONCATENATE("", C67)</f>
        <v>Divisória</v>
      </c>
      <c r="M67" s="27" t="str">
        <f t="shared" ref="M67:M68" si="174">CONCATENATE("", D67)</f>
        <v>Parte</v>
      </c>
      <c r="N67" s="27" t="str">
        <f t="shared" ref="N67:N68" si="175">(SUBSTITUTE(SUBSTITUTE(CONCATENATE("",E67),"."," ")," De "," de "))</f>
        <v>Fixação</v>
      </c>
      <c r="O67" s="22" t="str">
        <f t="shared" ref="O67:O68" si="176">F67</f>
        <v>Fixador.Cantoneira</v>
      </c>
      <c r="P67" s="22" t="s">
        <v>254</v>
      </c>
      <c r="Q67" s="46" t="s">
        <v>251</v>
      </c>
      <c r="R67" s="28" t="s">
        <v>9</v>
      </c>
      <c r="S67" s="29" t="str">
        <f t="shared" ref="S67:S68" si="177">SUBSTITUTE(C67, ".", " ")</f>
        <v>Divisória</v>
      </c>
      <c r="T67" s="29" t="str">
        <f t="shared" ref="T67:T68" si="178">SUBSTITUTE(D67, ".", " ")</f>
        <v>Parte</v>
      </c>
      <c r="U67" s="29" t="str">
        <f t="shared" ref="U67:U68" si="179">SUBSTITUTE(E67, ".", " ")</f>
        <v>Fixação</v>
      </c>
      <c r="V67" s="29" t="s">
        <v>101</v>
      </c>
      <c r="W67" s="1" t="str">
        <f t="shared" si="35"/>
        <v>Key-Pare-67</v>
      </c>
    </row>
    <row r="68" spans="1:23" ht="7.2" customHeight="1" x14ac:dyDescent="0.4">
      <c r="A68" s="24">
        <v>68</v>
      </c>
      <c r="B68" s="2" t="s">
        <v>44</v>
      </c>
      <c r="C68" s="2" t="s">
        <v>96</v>
      </c>
      <c r="D68" s="2" t="s">
        <v>273</v>
      </c>
      <c r="E68" s="2" t="s">
        <v>148</v>
      </c>
      <c r="F68" s="2" t="s">
        <v>156</v>
      </c>
      <c r="G68" s="31" t="s">
        <v>9</v>
      </c>
      <c r="H68" s="31" t="s">
        <v>9</v>
      </c>
      <c r="I68" s="31" t="s">
        <v>9</v>
      </c>
      <c r="J68" s="31" t="s">
        <v>9</v>
      </c>
      <c r="K68" s="31" t="s">
        <v>9</v>
      </c>
      <c r="L68" s="27" t="str">
        <f t="shared" si="173"/>
        <v>Divisória</v>
      </c>
      <c r="M68" s="27" t="str">
        <f t="shared" si="174"/>
        <v>Parte</v>
      </c>
      <c r="N68" s="27" t="str">
        <f t="shared" si="175"/>
        <v>Fixação</v>
      </c>
      <c r="O68" s="22" t="str">
        <f t="shared" si="176"/>
        <v>Conector</v>
      </c>
      <c r="P68" s="22" t="s">
        <v>252</v>
      </c>
      <c r="Q68" s="46" t="s">
        <v>252</v>
      </c>
      <c r="R68" s="28" t="s">
        <v>9</v>
      </c>
      <c r="S68" s="29" t="str">
        <f t="shared" si="177"/>
        <v>Divisória</v>
      </c>
      <c r="T68" s="29" t="str">
        <f t="shared" si="178"/>
        <v>Parte</v>
      </c>
      <c r="U68" s="29" t="str">
        <f t="shared" si="179"/>
        <v>Fixação</v>
      </c>
      <c r="V68" s="29" t="s">
        <v>101</v>
      </c>
      <c r="W68" s="1" t="str">
        <f t="shared" si="35"/>
        <v>Key-Pare-68</v>
      </c>
    </row>
    <row r="69" spans="1:23" ht="7.2" customHeight="1" x14ac:dyDescent="0.4">
      <c r="A69" s="24">
        <v>69</v>
      </c>
      <c r="B69" s="2" t="s">
        <v>44</v>
      </c>
      <c r="C69" s="2" t="s">
        <v>96</v>
      </c>
      <c r="D69" s="2" t="s">
        <v>273</v>
      </c>
      <c r="E69" s="2" t="s">
        <v>148</v>
      </c>
      <c r="F69" s="2" t="s">
        <v>255</v>
      </c>
      <c r="G69" s="31" t="s">
        <v>9</v>
      </c>
      <c r="H69" s="31" t="s">
        <v>9</v>
      </c>
      <c r="I69" s="31" t="s">
        <v>9</v>
      </c>
      <c r="J69" s="31" t="s">
        <v>9</v>
      </c>
      <c r="K69" s="31" t="s">
        <v>9</v>
      </c>
      <c r="L69" s="27" t="str">
        <f t="shared" si="152"/>
        <v>Divisória</v>
      </c>
      <c r="M69" s="27" t="str">
        <f t="shared" si="153"/>
        <v>Parte</v>
      </c>
      <c r="N69" s="27" t="str">
        <f t="shared" si="154"/>
        <v>Fixação</v>
      </c>
      <c r="O69" s="22" t="str">
        <f t="shared" si="155"/>
        <v>Cola</v>
      </c>
      <c r="P69" s="22" t="s">
        <v>248</v>
      </c>
      <c r="Q69" s="22" t="s">
        <v>249</v>
      </c>
      <c r="R69" s="28" t="s">
        <v>9</v>
      </c>
      <c r="S69" s="29" t="str">
        <f t="shared" si="156"/>
        <v>Divisória</v>
      </c>
      <c r="T69" s="29" t="str">
        <f t="shared" si="157"/>
        <v>Parte</v>
      </c>
      <c r="U69" s="29" t="str">
        <f t="shared" si="158"/>
        <v>Fixação</v>
      </c>
      <c r="V69" s="29" t="s">
        <v>101</v>
      </c>
      <c r="W69" s="1" t="str">
        <f t="shared" si="35"/>
        <v>Key-Pare-69</v>
      </c>
    </row>
    <row r="70" spans="1:23" ht="7.2" customHeight="1" x14ac:dyDescent="0.4">
      <c r="A70" s="24">
        <v>70</v>
      </c>
      <c r="B70" s="2" t="s">
        <v>44</v>
      </c>
      <c r="C70" s="2" t="s">
        <v>96</v>
      </c>
      <c r="D70" s="2" t="s">
        <v>273</v>
      </c>
      <c r="E70" s="2" t="s">
        <v>210</v>
      </c>
      <c r="F70" s="2" t="s">
        <v>196</v>
      </c>
      <c r="G70" s="31" t="s">
        <v>9</v>
      </c>
      <c r="H70" s="31" t="s">
        <v>9</v>
      </c>
      <c r="I70" s="31" t="s">
        <v>9</v>
      </c>
      <c r="J70" s="31" t="s">
        <v>9</v>
      </c>
      <c r="K70" s="31" t="s">
        <v>9</v>
      </c>
      <c r="L70" s="27" t="str">
        <f t="shared" si="152"/>
        <v>Divisória</v>
      </c>
      <c r="M70" s="27" t="str">
        <f t="shared" si="153"/>
        <v>Parte</v>
      </c>
      <c r="N70" s="27" t="str">
        <f t="shared" si="154"/>
        <v>Fecho</v>
      </c>
      <c r="O70" s="22" t="str">
        <f t="shared" si="155"/>
        <v>Puxador.Externo</v>
      </c>
      <c r="P70" s="22" t="s">
        <v>215</v>
      </c>
      <c r="Q70" s="46" t="s">
        <v>221</v>
      </c>
      <c r="R70" s="28" t="s">
        <v>9</v>
      </c>
      <c r="S70" s="29" t="str">
        <f t="shared" si="156"/>
        <v>Divisória</v>
      </c>
      <c r="T70" s="29" t="str">
        <f t="shared" si="157"/>
        <v>Parte</v>
      </c>
      <c r="U70" s="29" t="str">
        <f t="shared" si="158"/>
        <v>Fecho</v>
      </c>
      <c r="V70" s="29" t="s">
        <v>101</v>
      </c>
      <c r="W70" s="1" t="str">
        <f t="shared" si="35"/>
        <v>Key-Pare-70</v>
      </c>
    </row>
    <row r="71" spans="1:23" ht="7.2" customHeight="1" x14ac:dyDescent="0.4">
      <c r="A71" s="24">
        <v>71</v>
      </c>
      <c r="B71" s="2" t="s">
        <v>44</v>
      </c>
      <c r="C71" s="2" t="s">
        <v>96</v>
      </c>
      <c r="D71" s="2" t="s">
        <v>273</v>
      </c>
      <c r="E71" s="2" t="s">
        <v>210</v>
      </c>
      <c r="F71" s="2" t="s">
        <v>204</v>
      </c>
      <c r="G71" s="31" t="s">
        <v>9</v>
      </c>
      <c r="H71" s="31" t="s">
        <v>9</v>
      </c>
      <c r="I71" s="31" t="s">
        <v>9</v>
      </c>
      <c r="J71" s="31" t="s">
        <v>9</v>
      </c>
      <c r="K71" s="31" t="s">
        <v>9</v>
      </c>
      <c r="L71" s="27" t="str">
        <f t="shared" si="152"/>
        <v>Divisória</v>
      </c>
      <c r="M71" s="27" t="str">
        <f t="shared" si="153"/>
        <v>Parte</v>
      </c>
      <c r="N71" s="27" t="str">
        <f t="shared" si="154"/>
        <v>Fecho</v>
      </c>
      <c r="O71" s="22" t="str">
        <f t="shared" si="155"/>
        <v>Puxador.Interno</v>
      </c>
      <c r="P71" s="22" t="s">
        <v>216</v>
      </c>
      <c r="Q71" s="46" t="s">
        <v>222</v>
      </c>
      <c r="R71" s="28" t="s">
        <v>9</v>
      </c>
      <c r="S71" s="29" t="str">
        <f t="shared" si="156"/>
        <v>Divisória</v>
      </c>
      <c r="T71" s="29" t="str">
        <f t="shared" si="157"/>
        <v>Parte</v>
      </c>
      <c r="U71" s="29" t="str">
        <f t="shared" si="158"/>
        <v>Fecho</v>
      </c>
      <c r="V71" s="29" t="s">
        <v>101</v>
      </c>
      <c r="W71" s="1" t="str">
        <f t="shared" si="35"/>
        <v>Key-Pare-71</v>
      </c>
    </row>
    <row r="72" spans="1:23" ht="7.2" customHeight="1" x14ac:dyDescent="0.4">
      <c r="A72" s="24">
        <v>72</v>
      </c>
      <c r="B72" s="2" t="s">
        <v>44</v>
      </c>
      <c r="C72" s="2" t="s">
        <v>96</v>
      </c>
      <c r="D72" s="2" t="s">
        <v>273</v>
      </c>
      <c r="E72" s="2" t="s">
        <v>211</v>
      </c>
      <c r="F72" s="2" t="s">
        <v>206</v>
      </c>
      <c r="G72" s="31" t="s">
        <v>9</v>
      </c>
      <c r="H72" s="31" t="s">
        <v>9</v>
      </c>
      <c r="I72" s="31" t="s">
        <v>9</v>
      </c>
      <c r="J72" s="31" t="s">
        <v>9</v>
      </c>
      <c r="K72" s="31" t="s">
        <v>9</v>
      </c>
      <c r="L72" s="27" t="str">
        <f t="shared" si="152"/>
        <v>Divisória</v>
      </c>
      <c r="M72" s="27" t="str">
        <f t="shared" si="153"/>
        <v>Parte</v>
      </c>
      <c r="N72" s="27" t="str">
        <f t="shared" si="154"/>
        <v>Cabide</v>
      </c>
      <c r="O72" s="22" t="str">
        <f t="shared" si="155"/>
        <v>Tipo.Gancho</v>
      </c>
      <c r="P72" s="22" t="s">
        <v>219</v>
      </c>
      <c r="Q72" s="46" t="s">
        <v>220</v>
      </c>
      <c r="R72" s="28" t="s">
        <v>9</v>
      </c>
      <c r="S72" s="29" t="str">
        <f t="shared" si="156"/>
        <v>Divisória</v>
      </c>
      <c r="T72" s="29" t="str">
        <f t="shared" si="157"/>
        <v>Parte</v>
      </c>
      <c r="U72" s="29" t="str">
        <f t="shared" si="158"/>
        <v>Cabide</v>
      </c>
      <c r="V72" s="29" t="s">
        <v>101</v>
      </c>
      <c r="W72" s="1" t="str">
        <f t="shared" si="35"/>
        <v>Key-Pare-72</v>
      </c>
    </row>
    <row r="73" spans="1:23" ht="7.2" customHeight="1" x14ac:dyDescent="0.4">
      <c r="A73" s="24">
        <v>73</v>
      </c>
      <c r="B73" s="2" t="s">
        <v>44</v>
      </c>
      <c r="C73" s="2" t="s">
        <v>96</v>
      </c>
      <c r="D73" s="2" t="s">
        <v>273</v>
      </c>
      <c r="E73" s="2" t="s">
        <v>211</v>
      </c>
      <c r="F73" s="2" t="s">
        <v>207</v>
      </c>
      <c r="G73" s="31" t="s">
        <v>9</v>
      </c>
      <c r="H73" s="31" t="s">
        <v>9</v>
      </c>
      <c r="I73" s="31" t="s">
        <v>9</v>
      </c>
      <c r="J73" s="31" t="s">
        <v>9</v>
      </c>
      <c r="K73" s="31" t="s">
        <v>9</v>
      </c>
      <c r="L73" s="27" t="str">
        <f t="shared" si="152"/>
        <v>Divisória</v>
      </c>
      <c r="M73" s="27" t="str">
        <f t="shared" si="153"/>
        <v>Parte</v>
      </c>
      <c r="N73" s="27" t="str">
        <f t="shared" si="154"/>
        <v>Cabide</v>
      </c>
      <c r="O73" s="22" t="str">
        <f t="shared" si="155"/>
        <v>Antifurto</v>
      </c>
      <c r="P73" s="22" t="s">
        <v>213</v>
      </c>
      <c r="Q73" s="46" t="s">
        <v>217</v>
      </c>
      <c r="R73" s="28" t="s">
        <v>9</v>
      </c>
      <c r="S73" s="29" t="str">
        <f t="shared" si="156"/>
        <v>Divisória</v>
      </c>
      <c r="T73" s="29" t="str">
        <f t="shared" si="157"/>
        <v>Parte</v>
      </c>
      <c r="U73" s="29" t="str">
        <f t="shared" si="158"/>
        <v>Cabide</v>
      </c>
      <c r="V73" s="29" t="s">
        <v>101</v>
      </c>
      <c r="W73" s="1" t="str">
        <f t="shared" si="35"/>
        <v>Key-Pare-73</v>
      </c>
    </row>
    <row r="74" spans="1:23" ht="7.2" customHeight="1" x14ac:dyDescent="0.4">
      <c r="A74" s="24">
        <v>74</v>
      </c>
      <c r="B74" s="2" t="s">
        <v>44</v>
      </c>
      <c r="C74" s="2" t="s">
        <v>96</v>
      </c>
      <c r="D74" s="2" t="s">
        <v>273</v>
      </c>
      <c r="E74" s="2" t="s">
        <v>209</v>
      </c>
      <c r="F74" s="2" t="s">
        <v>208</v>
      </c>
      <c r="G74" s="31" t="s">
        <v>9</v>
      </c>
      <c r="H74" s="31" t="s">
        <v>9</v>
      </c>
      <c r="I74" s="31" t="s">
        <v>9</v>
      </c>
      <c r="J74" s="31" t="s">
        <v>9</v>
      </c>
      <c r="K74" s="31" t="s">
        <v>9</v>
      </c>
      <c r="L74" s="27" t="str">
        <f t="shared" si="58"/>
        <v>Divisória</v>
      </c>
      <c r="M74" s="27" t="str">
        <f t="shared" si="59"/>
        <v>Parte</v>
      </c>
      <c r="N74" s="27" t="str">
        <f t="shared" si="60"/>
        <v>Dobradiça</v>
      </c>
      <c r="O74" s="22" t="str">
        <f t="shared" si="61"/>
        <v xml:space="preserve">Automática </v>
      </c>
      <c r="P74" s="22" t="s">
        <v>212</v>
      </c>
      <c r="Q74" s="46" t="s">
        <v>218</v>
      </c>
      <c r="R74" s="28" t="s">
        <v>9</v>
      </c>
      <c r="S74" s="29" t="str">
        <f t="shared" si="62"/>
        <v>Divisória</v>
      </c>
      <c r="T74" s="29" t="str">
        <f t="shared" si="63"/>
        <v>Parte</v>
      </c>
      <c r="U74" s="29" t="str">
        <f t="shared" si="64"/>
        <v>Dobradiça</v>
      </c>
      <c r="V74" s="29" t="s">
        <v>101</v>
      </c>
      <c r="W74" s="1" t="str">
        <f t="shared" si="35"/>
        <v>Key-Pare-74</v>
      </c>
    </row>
  </sheetData>
  <phoneticPr fontId="1" type="noConversion"/>
  <conditionalFormatting sqref="F1">
    <cfRule type="duplicateValues" dxfId="50" priority="1052"/>
  </conditionalFormatting>
  <conditionalFormatting sqref="F2">
    <cfRule type="duplicateValues" dxfId="49" priority="1012"/>
    <cfRule type="duplicateValues" dxfId="48" priority="1013"/>
    <cfRule type="duplicateValues" dxfId="47" priority="1014"/>
    <cfRule type="duplicateValues" dxfId="46" priority="1015"/>
    <cfRule type="duplicateValues" dxfId="45" priority="1016"/>
    <cfRule type="duplicateValues" dxfId="44" priority="1017"/>
  </conditionalFormatting>
  <conditionalFormatting sqref="F14 F6:F10 F16:F74">
    <cfRule type="duplicateValues" dxfId="43" priority="1462"/>
    <cfRule type="duplicateValues" dxfId="42" priority="1463"/>
    <cfRule type="duplicateValues" dxfId="41" priority="1464"/>
    <cfRule type="duplicateValues" dxfId="40" priority="1465"/>
    <cfRule type="duplicateValues" dxfId="39" priority="1466"/>
    <cfRule type="duplicateValues" dxfId="38" priority="1467"/>
    <cfRule type="duplicateValues" dxfId="37" priority="1468"/>
    <cfRule type="duplicateValues" dxfId="36" priority="1469"/>
    <cfRule type="duplicateValues" dxfId="35" priority="1470"/>
    <cfRule type="duplicateValues" dxfId="34" priority="1471"/>
    <cfRule type="duplicateValues" dxfId="33" priority="1472"/>
  </conditionalFormatting>
  <conditionalFormatting sqref="F75:F1048576 F1">
    <cfRule type="duplicateValues" dxfId="32" priority="1053"/>
    <cfRule type="duplicateValues" dxfId="31" priority="1054"/>
    <cfRule type="duplicateValues" dxfId="30" priority="1055"/>
    <cfRule type="duplicateValues" dxfId="29" priority="1056"/>
    <cfRule type="duplicateValues" dxfId="28" priority="1057"/>
  </conditionalFormatting>
  <conditionalFormatting sqref="F75:F1048576">
    <cfRule type="duplicateValues" dxfId="27" priority="268"/>
    <cfRule type="duplicateValues" dxfId="26" priority="270"/>
  </conditionalFormatting>
  <conditionalFormatting sqref="P39:Q41 P20:P38">
    <cfRule type="duplicateValues" dxfId="25" priority="1397"/>
    <cfRule type="duplicateValues" dxfId="24" priority="1398"/>
    <cfRule type="duplicateValues" dxfId="23" priority="1399"/>
    <cfRule type="duplicateValues" dxfId="22" priority="1400"/>
    <cfRule type="duplicateValues" dxfId="21" priority="1401"/>
    <cfRule type="duplicateValues" dxfId="20" priority="1402"/>
    <cfRule type="duplicateValues" dxfId="19" priority="1403"/>
    <cfRule type="duplicateValues" dxfId="18" priority="1404"/>
    <cfRule type="duplicateValues" dxfId="17" priority="1405"/>
    <cfRule type="duplicateValues" dxfId="16" priority="1406"/>
    <cfRule type="duplicateValues" dxfId="15" priority="1407"/>
  </conditionalFormatting>
  <conditionalFormatting sqref="Q35">
    <cfRule type="duplicateValues" dxfId="14" priority="1"/>
    <cfRule type="duplicateValues" dxfId="13" priority="2"/>
    <cfRule type="duplicateValues" dxfId="12" priority="3"/>
    <cfRule type="duplicateValues" dxfId="11" priority="4"/>
    <cfRule type="duplicateValues" dxfId="10" priority="5"/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  <cfRule type="duplicateValues" dxfId="4" priority="1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3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96"/>
  <sheetViews>
    <sheetView tabSelected="1" zoomScale="220" zoomScaleNormal="220" workbookViewId="0">
      <pane ySplit="1" topLeftCell="A87" activePane="bottomLeft" state="frozen"/>
      <selection pane="bottomLeft" activeCell="A96" sqref="A96"/>
    </sheetView>
  </sheetViews>
  <sheetFormatPr defaultRowHeight="6.55" customHeight="1" x14ac:dyDescent="0.4"/>
  <cols>
    <col min="1" max="1" width="1.765625" style="56" bestFit="1" customWidth="1"/>
    <col min="2" max="2" width="5.84375" style="55" bestFit="1" customWidth="1"/>
    <col min="3" max="3" width="7.84375" style="55" bestFit="1" customWidth="1"/>
    <col min="4" max="4" width="4.07421875" style="55" bestFit="1" customWidth="1"/>
    <col min="5" max="5" width="57.4609375" style="57" bestFit="1" customWidth="1"/>
    <col min="6" max="6" width="6.53515625" style="56" bestFit="1" customWidth="1"/>
    <col min="7" max="7" width="5.69140625" style="56" bestFit="1" customWidth="1"/>
    <col min="8" max="8" width="4.4609375" style="56" bestFit="1" customWidth="1"/>
    <col min="9" max="9" width="5.69140625" style="56" bestFit="1" customWidth="1"/>
    <col min="10" max="10" width="6.3046875" style="56" bestFit="1" customWidth="1"/>
    <col min="11" max="11" width="4.15234375" style="56" bestFit="1" customWidth="1"/>
    <col min="12" max="12" width="5.3046875" style="56" bestFit="1" customWidth="1"/>
    <col min="13" max="13" width="4.53515625" style="56" bestFit="1" customWidth="1"/>
    <col min="14" max="14" width="7.61328125" style="56" bestFit="1" customWidth="1"/>
    <col min="15" max="15" width="6.53515625" style="56" bestFit="1" customWidth="1"/>
    <col min="16" max="16" width="4.15234375" style="56" bestFit="1" customWidth="1"/>
    <col min="17" max="17" width="6.69140625" style="56" bestFit="1" customWidth="1"/>
    <col min="18" max="18" width="8.4609375" style="56" bestFit="1" customWidth="1"/>
    <col min="19" max="19" width="2.3828125" style="56" bestFit="1" customWidth="1"/>
    <col min="20" max="20" width="8.4609375" style="56" bestFit="1" customWidth="1"/>
    <col min="21" max="21" width="2.3828125" style="56" bestFit="1" customWidth="1"/>
    <col min="22" max="22" width="8.4609375" style="56" bestFit="1" customWidth="1"/>
    <col min="23" max="23" width="5.4609375" style="56" bestFit="1" customWidth="1"/>
    <col min="24" max="24" width="7.921875" style="56" bestFit="1" customWidth="1"/>
    <col min="25" max="25" width="3.765625" style="56" bestFit="1" customWidth="1"/>
    <col min="26" max="26" width="7.921875" style="56" bestFit="1" customWidth="1"/>
    <col min="27" max="27" width="2.3828125" style="56" bestFit="1" customWidth="1"/>
    <col min="28" max="28" width="7.921875" style="56" bestFit="1" customWidth="1"/>
    <col min="29" max="32" width="2.3828125" style="56" bestFit="1" customWidth="1"/>
    <col min="33" max="33" width="1.921875" style="56" bestFit="1" customWidth="1"/>
    <col min="34" max="34" width="2.3828125" style="56" bestFit="1" customWidth="1"/>
    <col min="35" max="35" width="1.921875" style="56" bestFit="1" customWidth="1"/>
    <col min="36" max="36" width="2.3828125" style="56" bestFit="1" customWidth="1"/>
    <col min="37" max="37" width="1.921875" style="56" bestFit="1" customWidth="1"/>
    <col min="38" max="38" width="2.3828125" style="56" bestFit="1" customWidth="1"/>
    <col min="39" max="39" width="1.921875" style="56" bestFit="1" customWidth="1"/>
    <col min="40" max="40" width="2.3828125" style="56" bestFit="1" customWidth="1"/>
    <col min="41" max="41" width="1.921875" style="56" bestFit="1" customWidth="1"/>
    <col min="42" max="42" width="2.3828125" style="56" bestFit="1" customWidth="1"/>
    <col min="43" max="43" width="1.921875" style="56" bestFit="1" customWidth="1"/>
    <col min="44" max="44" width="2.3828125" style="56" bestFit="1" customWidth="1"/>
    <col min="45" max="45" width="1.921875" style="56" bestFit="1" customWidth="1"/>
    <col min="46" max="16384" width="9.23046875" style="55"/>
  </cols>
  <sheetData>
    <row r="1" spans="1:45" s="52" customFormat="1" ht="16.850000000000001" customHeight="1" x14ac:dyDescent="0.4">
      <c r="A1" s="41" t="s">
        <v>10</v>
      </c>
      <c r="B1" s="42" t="s">
        <v>75</v>
      </c>
      <c r="C1" s="42" t="s">
        <v>76</v>
      </c>
      <c r="D1" s="41" t="s">
        <v>77</v>
      </c>
      <c r="E1" s="42" t="s">
        <v>46</v>
      </c>
      <c r="F1" s="41" t="s">
        <v>77</v>
      </c>
      <c r="G1" s="41" t="s">
        <v>46</v>
      </c>
      <c r="H1" s="41" t="s">
        <v>77</v>
      </c>
      <c r="I1" s="41" t="s">
        <v>46</v>
      </c>
      <c r="J1" s="41" t="s">
        <v>77</v>
      </c>
      <c r="K1" s="41" t="s">
        <v>46</v>
      </c>
      <c r="L1" s="41" t="s">
        <v>77</v>
      </c>
      <c r="M1" s="41" t="s">
        <v>46</v>
      </c>
      <c r="N1" s="41" t="s">
        <v>77</v>
      </c>
      <c r="O1" s="41" t="s">
        <v>46</v>
      </c>
      <c r="P1" s="41" t="s">
        <v>77</v>
      </c>
      <c r="Q1" s="41" t="s">
        <v>46</v>
      </c>
      <c r="R1" s="41" t="s">
        <v>77</v>
      </c>
      <c r="S1" s="41" t="s">
        <v>79</v>
      </c>
      <c r="T1" s="41" t="s">
        <v>77</v>
      </c>
      <c r="U1" s="41" t="s">
        <v>79</v>
      </c>
      <c r="V1" s="41" t="s">
        <v>77</v>
      </c>
      <c r="W1" s="41" t="s">
        <v>79</v>
      </c>
      <c r="X1" s="41" t="s">
        <v>77</v>
      </c>
      <c r="Y1" s="41" t="s">
        <v>79</v>
      </c>
      <c r="Z1" s="51" t="s">
        <v>78</v>
      </c>
      <c r="AA1" s="41" t="s">
        <v>79</v>
      </c>
      <c r="AB1" s="41" t="s">
        <v>77</v>
      </c>
      <c r="AC1" s="41" t="s">
        <v>79</v>
      </c>
      <c r="AD1" s="41" t="s">
        <v>77</v>
      </c>
      <c r="AE1" s="41" t="s">
        <v>79</v>
      </c>
      <c r="AF1" s="41" t="s">
        <v>77</v>
      </c>
      <c r="AG1" s="41" t="s">
        <v>79</v>
      </c>
      <c r="AH1" s="41" t="s">
        <v>77</v>
      </c>
      <c r="AI1" s="41" t="s">
        <v>79</v>
      </c>
      <c r="AJ1" s="41" t="s">
        <v>77</v>
      </c>
      <c r="AK1" s="41" t="s">
        <v>79</v>
      </c>
      <c r="AL1" s="41" t="s">
        <v>77</v>
      </c>
      <c r="AM1" s="41" t="s">
        <v>79</v>
      </c>
      <c r="AN1" s="41" t="s">
        <v>77</v>
      </c>
      <c r="AO1" s="41" t="s">
        <v>79</v>
      </c>
      <c r="AP1" s="41" t="s">
        <v>77</v>
      </c>
      <c r="AQ1" s="41" t="s">
        <v>79</v>
      </c>
      <c r="AR1" s="41" t="s">
        <v>77</v>
      </c>
      <c r="AS1" s="41" t="s">
        <v>79</v>
      </c>
    </row>
    <row r="2" spans="1:45" s="38" customFormat="1" ht="6.55" customHeight="1" x14ac:dyDescent="0.4">
      <c r="A2" s="17">
        <v>2</v>
      </c>
      <c r="B2" s="62" t="s">
        <v>102</v>
      </c>
      <c r="C2" s="44" t="s">
        <v>88</v>
      </c>
      <c r="D2" s="43" t="s">
        <v>110</v>
      </c>
      <c r="E2" s="45" t="s">
        <v>127</v>
      </c>
      <c r="F2" s="43" t="s">
        <v>9</v>
      </c>
      <c r="G2" s="50" t="s">
        <v>9</v>
      </c>
      <c r="H2" s="43" t="s">
        <v>9</v>
      </c>
      <c r="I2" s="50" t="s">
        <v>9</v>
      </c>
      <c r="J2" s="43" t="s">
        <v>9</v>
      </c>
      <c r="K2" s="50" t="s">
        <v>9</v>
      </c>
      <c r="L2" s="43" t="s">
        <v>9</v>
      </c>
      <c r="M2" s="50" t="s">
        <v>9</v>
      </c>
      <c r="N2" s="43" t="s">
        <v>9</v>
      </c>
      <c r="O2" s="50" t="s">
        <v>9</v>
      </c>
      <c r="P2" s="43" t="s">
        <v>9</v>
      </c>
      <c r="Q2" s="50" t="s">
        <v>9</v>
      </c>
      <c r="R2" s="43" t="s">
        <v>9</v>
      </c>
      <c r="S2" s="50" t="s">
        <v>9</v>
      </c>
      <c r="T2" s="43" t="s">
        <v>9</v>
      </c>
      <c r="U2" s="50" t="s">
        <v>9</v>
      </c>
      <c r="V2" s="43" t="s">
        <v>9</v>
      </c>
      <c r="W2" s="50" t="s">
        <v>9</v>
      </c>
      <c r="X2" s="43" t="s">
        <v>9</v>
      </c>
      <c r="Y2" s="50" t="s">
        <v>9</v>
      </c>
      <c r="Z2" s="43" t="s">
        <v>9</v>
      </c>
      <c r="AA2" s="50" t="s">
        <v>9</v>
      </c>
      <c r="AB2" s="43" t="s">
        <v>9</v>
      </c>
      <c r="AC2" s="50" t="s">
        <v>9</v>
      </c>
      <c r="AD2" s="43" t="s">
        <v>9</v>
      </c>
      <c r="AE2" s="50" t="s">
        <v>9</v>
      </c>
      <c r="AF2" s="43" t="s">
        <v>9</v>
      </c>
      <c r="AG2" s="50" t="s">
        <v>9</v>
      </c>
      <c r="AH2" s="43" t="s">
        <v>9</v>
      </c>
      <c r="AI2" s="50" t="s">
        <v>9</v>
      </c>
      <c r="AJ2" s="43" t="s">
        <v>9</v>
      </c>
      <c r="AK2" s="50" t="s">
        <v>9</v>
      </c>
      <c r="AL2" s="43" t="s">
        <v>9</v>
      </c>
      <c r="AM2" s="50" t="s">
        <v>9</v>
      </c>
      <c r="AN2" s="43" t="s">
        <v>9</v>
      </c>
      <c r="AO2" s="50" t="s">
        <v>9</v>
      </c>
      <c r="AP2" s="43" t="s">
        <v>9</v>
      </c>
      <c r="AQ2" s="50" t="s">
        <v>9</v>
      </c>
      <c r="AR2" s="43" t="s">
        <v>9</v>
      </c>
      <c r="AS2" s="50" t="s">
        <v>9</v>
      </c>
    </row>
    <row r="3" spans="1:45" s="38" customFormat="1" ht="6.55" customHeight="1" x14ac:dyDescent="0.4">
      <c r="A3" s="17">
        <v>3</v>
      </c>
      <c r="B3" s="62" t="s">
        <v>387</v>
      </c>
      <c r="C3" s="47" t="s">
        <v>125</v>
      </c>
      <c r="D3" s="43" t="s">
        <v>110</v>
      </c>
      <c r="E3" s="49" t="s">
        <v>440</v>
      </c>
      <c r="F3" s="43" t="s">
        <v>171</v>
      </c>
      <c r="G3" s="50">
        <v>9</v>
      </c>
      <c r="H3" s="43" t="s">
        <v>173</v>
      </c>
      <c r="I3" s="50">
        <v>19</v>
      </c>
      <c r="J3" s="43" t="s">
        <v>174</v>
      </c>
      <c r="K3" s="50">
        <v>39</v>
      </c>
      <c r="L3" s="43" t="s">
        <v>9</v>
      </c>
      <c r="M3" s="50" t="s">
        <v>9</v>
      </c>
      <c r="N3" s="58" t="s">
        <v>392</v>
      </c>
      <c r="O3" s="54" t="s">
        <v>388</v>
      </c>
      <c r="P3" s="43" t="s">
        <v>170</v>
      </c>
      <c r="Q3" s="50" t="s">
        <v>352</v>
      </c>
      <c r="R3" s="43" t="s">
        <v>9</v>
      </c>
      <c r="S3" s="50" t="s">
        <v>9</v>
      </c>
      <c r="T3" s="43" t="s">
        <v>9</v>
      </c>
      <c r="U3" s="50" t="s">
        <v>9</v>
      </c>
      <c r="V3" s="43" t="s">
        <v>9</v>
      </c>
      <c r="W3" s="50" t="s">
        <v>9</v>
      </c>
      <c r="X3" s="43" t="s">
        <v>9</v>
      </c>
      <c r="Y3" s="50" t="s">
        <v>9</v>
      </c>
      <c r="Z3" s="43" t="s">
        <v>9</v>
      </c>
      <c r="AA3" s="50" t="s">
        <v>9</v>
      </c>
      <c r="AB3" s="43" t="s">
        <v>9</v>
      </c>
      <c r="AC3" s="50" t="s">
        <v>9</v>
      </c>
      <c r="AD3" s="43" t="s">
        <v>9</v>
      </c>
      <c r="AE3" s="50" t="s">
        <v>9</v>
      </c>
      <c r="AF3" s="43" t="s">
        <v>9</v>
      </c>
      <c r="AG3" s="50" t="s">
        <v>9</v>
      </c>
      <c r="AH3" s="43" t="s">
        <v>9</v>
      </c>
      <c r="AI3" s="50" t="s">
        <v>9</v>
      </c>
      <c r="AJ3" s="43" t="s">
        <v>9</v>
      </c>
      <c r="AK3" s="50" t="s">
        <v>9</v>
      </c>
      <c r="AL3" s="43" t="s">
        <v>9</v>
      </c>
      <c r="AM3" s="50" t="s">
        <v>9</v>
      </c>
      <c r="AN3" s="43" t="s">
        <v>9</v>
      </c>
      <c r="AO3" s="50" t="s">
        <v>9</v>
      </c>
      <c r="AP3" s="43" t="s">
        <v>9</v>
      </c>
      <c r="AQ3" s="50" t="s">
        <v>9</v>
      </c>
      <c r="AR3" s="43" t="s">
        <v>9</v>
      </c>
      <c r="AS3" s="50" t="s">
        <v>9</v>
      </c>
    </row>
    <row r="4" spans="1:45" s="38" customFormat="1" ht="6.55" customHeight="1" x14ac:dyDescent="0.4">
      <c r="A4" s="17">
        <v>4</v>
      </c>
      <c r="B4" s="62" t="s">
        <v>389</v>
      </c>
      <c r="C4" s="47" t="s">
        <v>125</v>
      </c>
      <c r="D4" s="43" t="s">
        <v>110</v>
      </c>
      <c r="E4" s="49" t="s">
        <v>441</v>
      </c>
      <c r="F4" s="43" t="s">
        <v>171</v>
      </c>
      <c r="G4" s="50">
        <v>14</v>
      </c>
      <c r="H4" s="43" t="s">
        <v>173</v>
      </c>
      <c r="I4" s="50">
        <v>19</v>
      </c>
      <c r="J4" s="43" t="s">
        <v>174</v>
      </c>
      <c r="K4" s="50">
        <v>39</v>
      </c>
      <c r="L4" s="43" t="s">
        <v>9</v>
      </c>
      <c r="M4" s="50" t="s">
        <v>9</v>
      </c>
      <c r="N4" s="58" t="s">
        <v>392</v>
      </c>
      <c r="O4" s="54" t="s">
        <v>388</v>
      </c>
      <c r="P4" s="43" t="s">
        <v>170</v>
      </c>
      <c r="Q4" s="50" t="s">
        <v>352</v>
      </c>
      <c r="R4" s="43" t="s">
        <v>9</v>
      </c>
      <c r="S4" s="50" t="s">
        <v>9</v>
      </c>
      <c r="T4" s="43" t="s">
        <v>9</v>
      </c>
      <c r="U4" s="50" t="s">
        <v>9</v>
      </c>
      <c r="V4" s="43" t="s">
        <v>9</v>
      </c>
      <c r="W4" s="50" t="s">
        <v>9</v>
      </c>
      <c r="X4" s="43" t="s">
        <v>9</v>
      </c>
      <c r="Y4" s="50" t="s">
        <v>9</v>
      </c>
      <c r="Z4" s="43" t="s">
        <v>9</v>
      </c>
      <c r="AA4" s="50" t="s">
        <v>9</v>
      </c>
      <c r="AB4" s="43" t="s">
        <v>9</v>
      </c>
      <c r="AC4" s="50" t="s">
        <v>9</v>
      </c>
      <c r="AD4" s="43" t="s">
        <v>9</v>
      </c>
      <c r="AE4" s="50" t="s">
        <v>9</v>
      </c>
      <c r="AF4" s="43" t="s">
        <v>9</v>
      </c>
      <c r="AG4" s="50" t="s">
        <v>9</v>
      </c>
      <c r="AH4" s="43" t="s">
        <v>9</v>
      </c>
      <c r="AI4" s="50" t="s">
        <v>9</v>
      </c>
      <c r="AJ4" s="43" t="s">
        <v>9</v>
      </c>
      <c r="AK4" s="50" t="s">
        <v>9</v>
      </c>
      <c r="AL4" s="43" t="s">
        <v>9</v>
      </c>
      <c r="AM4" s="50" t="s">
        <v>9</v>
      </c>
      <c r="AN4" s="43" t="s">
        <v>9</v>
      </c>
      <c r="AO4" s="50" t="s">
        <v>9</v>
      </c>
      <c r="AP4" s="43" t="s">
        <v>9</v>
      </c>
      <c r="AQ4" s="50" t="s">
        <v>9</v>
      </c>
      <c r="AR4" s="43" t="s">
        <v>9</v>
      </c>
      <c r="AS4" s="50" t="s">
        <v>9</v>
      </c>
    </row>
    <row r="5" spans="1:45" s="38" customFormat="1" ht="6.55" customHeight="1" x14ac:dyDescent="0.4">
      <c r="A5" s="17">
        <v>5</v>
      </c>
      <c r="B5" s="62" t="s">
        <v>390</v>
      </c>
      <c r="C5" s="47" t="s">
        <v>125</v>
      </c>
      <c r="D5" s="43" t="s">
        <v>110</v>
      </c>
      <c r="E5" s="49" t="s">
        <v>442</v>
      </c>
      <c r="F5" s="43" t="s">
        <v>171</v>
      </c>
      <c r="G5" s="50">
        <v>19</v>
      </c>
      <c r="H5" s="43" t="s">
        <v>173</v>
      </c>
      <c r="I5" s="50">
        <v>19</v>
      </c>
      <c r="J5" s="43" t="s">
        <v>174</v>
      </c>
      <c r="K5" s="50">
        <v>39</v>
      </c>
      <c r="L5" s="43" t="s">
        <v>9</v>
      </c>
      <c r="M5" s="50" t="s">
        <v>9</v>
      </c>
      <c r="N5" s="58" t="s">
        <v>392</v>
      </c>
      <c r="O5" s="54" t="s">
        <v>388</v>
      </c>
      <c r="P5" s="43" t="s">
        <v>170</v>
      </c>
      <c r="Q5" s="50" t="s">
        <v>352</v>
      </c>
      <c r="R5" s="43" t="s">
        <v>9</v>
      </c>
      <c r="S5" s="50" t="s">
        <v>9</v>
      </c>
      <c r="T5" s="43" t="s">
        <v>9</v>
      </c>
      <c r="U5" s="50" t="s">
        <v>9</v>
      </c>
      <c r="V5" s="43" t="s">
        <v>9</v>
      </c>
      <c r="W5" s="50" t="s">
        <v>9</v>
      </c>
      <c r="X5" s="43" t="s">
        <v>9</v>
      </c>
      <c r="Y5" s="50" t="s">
        <v>9</v>
      </c>
      <c r="Z5" s="43" t="s">
        <v>9</v>
      </c>
      <c r="AA5" s="50" t="s">
        <v>9</v>
      </c>
      <c r="AB5" s="43" t="s">
        <v>9</v>
      </c>
      <c r="AC5" s="50" t="s">
        <v>9</v>
      </c>
      <c r="AD5" s="43" t="s">
        <v>9</v>
      </c>
      <c r="AE5" s="50" t="s">
        <v>9</v>
      </c>
      <c r="AF5" s="43" t="s">
        <v>9</v>
      </c>
      <c r="AG5" s="50" t="s">
        <v>9</v>
      </c>
      <c r="AH5" s="43" t="s">
        <v>9</v>
      </c>
      <c r="AI5" s="50" t="s">
        <v>9</v>
      </c>
      <c r="AJ5" s="43" t="s">
        <v>9</v>
      </c>
      <c r="AK5" s="50" t="s">
        <v>9</v>
      </c>
      <c r="AL5" s="43" t="s">
        <v>9</v>
      </c>
      <c r="AM5" s="50" t="s">
        <v>9</v>
      </c>
      <c r="AN5" s="43" t="s">
        <v>9</v>
      </c>
      <c r="AO5" s="50" t="s">
        <v>9</v>
      </c>
      <c r="AP5" s="43" t="s">
        <v>9</v>
      </c>
      <c r="AQ5" s="50" t="s">
        <v>9</v>
      </c>
      <c r="AR5" s="43" t="s">
        <v>9</v>
      </c>
      <c r="AS5" s="50" t="s">
        <v>9</v>
      </c>
    </row>
    <row r="6" spans="1:45" ht="6.55" customHeight="1" x14ac:dyDescent="0.4">
      <c r="A6" s="17">
        <v>6</v>
      </c>
      <c r="B6" s="53" t="s">
        <v>391</v>
      </c>
      <c r="C6" s="47" t="s">
        <v>299</v>
      </c>
      <c r="D6" s="43" t="s">
        <v>110</v>
      </c>
      <c r="E6" s="49" t="s">
        <v>436</v>
      </c>
      <c r="F6" s="43" t="s">
        <v>171</v>
      </c>
      <c r="G6" s="50">
        <v>9</v>
      </c>
      <c r="H6" s="43" t="s">
        <v>173</v>
      </c>
      <c r="I6" s="50">
        <v>19</v>
      </c>
      <c r="J6" s="43" t="s">
        <v>174</v>
      </c>
      <c r="K6" s="50">
        <v>19</v>
      </c>
      <c r="L6" s="43" t="s">
        <v>450</v>
      </c>
      <c r="M6" s="50">
        <v>2.2999999999999998</v>
      </c>
      <c r="N6" s="58" t="s">
        <v>392</v>
      </c>
      <c r="O6" s="54" t="s">
        <v>393</v>
      </c>
      <c r="P6" s="43" t="s">
        <v>170</v>
      </c>
      <c r="Q6" s="54" t="s">
        <v>394</v>
      </c>
      <c r="R6" s="43" t="s">
        <v>9</v>
      </c>
      <c r="S6" s="54" t="s">
        <v>9</v>
      </c>
      <c r="T6" s="43" t="s">
        <v>9</v>
      </c>
      <c r="U6" s="54" t="s">
        <v>9</v>
      </c>
      <c r="V6" s="43" t="s">
        <v>9</v>
      </c>
      <c r="W6" s="54" t="s">
        <v>9</v>
      </c>
      <c r="X6" s="43" t="s">
        <v>9</v>
      </c>
      <c r="Y6" s="54" t="s">
        <v>9</v>
      </c>
      <c r="Z6" s="43" t="s">
        <v>9</v>
      </c>
      <c r="AA6" s="54" t="s">
        <v>9</v>
      </c>
      <c r="AB6" s="43" t="s">
        <v>9</v>
      </c>
      <c r="AC6" s="54" t="s">
        <v>9</v>
      </c>
      <c r="AD6" s="43" t="s">
        <v>9</v>
      </c>
      <c r="AE6" s="54" t="s">
        <v>9</v>
      </c>
      <c r="AF6" s="43" t="s">
        <v>9</v>
      </c>
      <c r="AG6" s="54" t="s">
        <v>9</v>
      </c>
      <c r="AH6" s="43" t="s">
        <v>9</v>
      </c>
      <c r="AI6" s="54" t="s">
        <v>9</v>
      </c>
      <c r="AJ6" s="43" t="s">
        <v>9</v>
      </c>
      <c r="AK6" s="54" t="s">
        <v>9</v>
      </c>
      <c r="AL6" s="43" t="s">
        <v>9</v>
      </c>
      <c r="AM6" s="54" t="s">
        <v>9</v>
      </c>
      <c r="AN6" s="43" t="s">
        <v>9</v>
      </c>
      <c r="AO6" s="54" t="s">
        <v>9</v>
      </c>
      <c r="AP6" s="43" t="s">
        <v>9</v>
      </c>
      <c r="AQ6" s="54" t="s">
        <v>9</v>
      </c>
      <c r="AR6" s="43" t="s">
        <v>9</v>
      </c>
      <c r="AS6" s="54" t="s">
        <v>9</v>
      </c>
    </row>
    <row r="7" spans="1:45" ht="6.55" customHeight="1" x14ac:dyDescent="0.4">
      <c r="A7" s="17">
        <v>7</v>
      </c>
      <c r="B7" s="53" t="s">
        <v>395</v>
      </c>
      <c r="C7" s="47" t="s">
        <v>299</v>
      </c>
      <c r="D7" s="43" t="s">
        <v>110</v>
      </c>
      <c r="E7" s="49" t="s">
        <v>436</v>
      </c>
      <c r="F7" s="43" t="s">
        <v>171</v>
      </c>
      <c r="G7" s="50">
        <v>9</v>
      </c>
      <c r="H7" s="43" t="s">
        <v>173</v>
      </c>
      <c r="I7" s="50">
        <v>19</v>
      </c>
      <c r="J7" s="43" t="s">
        <v>174</v>
      </c>
      <c r="K7" s="50">
        <v>29</v>
      </c>
      <c r="L7" s="43" t="s">
        <v>450</v>
      </c>
      <c r="M7" s="54">
        <v>3.2</v>
      </c>
      <c r="N7" s="58" t="s">
        <v>392</v>
      </c>
      <c r="O7" s="54" t="s">
        <v>393</v>
      </c>
      <c r="P7" s="43" t="s">
        <v>170</v>
      </c>
      <c r="Q7" s="54" t="s">
        <v>394</v>
      </c>
      <c r="R7" s="43" t="s">
        <v>9</v>
      </c>
      <c r="S7" s="54" t="s">
        <v>9</v>
      </c>
      <c r="T7" s="43" t="s">
        <v>9</v>
      </c>
      <c r="U7" s="54" t="s">
        <v>9</v>
      </c>
      <c r="V7" s="43" t="s">
        <v>9</v>
      </c>
      <c r="W7" s="54" t="s">
        <v>9</v>
      </c>
      <c r="X7" s="43" t="s">
        <v>9</v>
      </c>
      <c r="Y7" s="54" t="s">
        <v>9</v>
      </c>
      <c r="Z7" s="43" t="s">
        <v>9</v>
      </c>
      <c r="AA7" s="54" t="s">
        <v>9</v>
      </c>
      <c r="AB7" s="43" t="s">
        <v>9</v>
      </c>
      <c r="AC7" s="54" t="s">
        <v>9</v>
      </c>
      <c r="AD7" s="43" t="s">
        <v>9</v>
      </c>
      <c r="AE7" s="54" t="s">
        <v>9</v>
      </c>
      <c r="AF7" s="43" t="s">
        <v>9</v>
      </c>
      <c r="AG7" s="54" t="s">
        <v>9</v>
      </c>
      <c r="AH7" s="43" t="s">
        <v>9</v>
      </c>
      <c r="AI7" s="54" t="s">
        <v>9</v>
      </c>
      <c r="AJ7" s="43" t="s">
        <v>9</v>
      </c>
      <c r="AK7" s="54" t="s">
        <v>9</v>
      </c>
      <c r="AL7" s="43" t="s">
        <v>9</v>
      </c>
      <c r="AM7" s="54" t="s">
        <v>9</v>
      </c>
      <c r="AN7" s="43" t="s">
        <v>9</v>
      </c>
      <c r="AO7" s="54" t="s">
        <v>9</v>
      </c>
      <c r="AP7" s="43" t="s">
        <v>9</v>
      </c>
      <c r="AQ7" s="54" t="s">
        <v>9</v>
      </c>
      <c r="AR7" s="43" t="s">
        <v>9</v>
      </c>
      <c r="AS7" s="54" t="s">
        <v>9</v>
      </c>
    </row>
    <row r="8" spans="1:45" ht="6.55" customHeight="1" x14ac:dyDescent="0.4">
      <c r="A8" s="17">
        <v>8</v>
      </c>
      <c r="B8" s="53" t="s">
        <v>396</v>
      </c>
      <c r="C8" s="47" t="s">
        <v>299</v>
      </c>
      <c r="D8" s="43" t="s">
        <v>110</v>
      </c>
      <c r="E8" s="49" t="s">
        <v>436</v>
      </c>
      <c r="F8" s="43" t="s">
        <v>171</v>
      </c>
      <c r="G8" s="50">
        <v>9</v>
      </c>
      <c r="H8" s="43" t="s">
        <v>173</v>
      </c>
      <c r="I8" s="50">
        <v>19</v>
      </c>
      <c r="J8" s="43" t="s">
        <v>174</v>
      </c>
      <c r="K8" s="50">
        <v>39</v>
      </c>
      <c r="L8" s="43" t="s">
        <v>450</v>
      </c>
      <c r="M8" s="54">
        <v>4.5</v>
      </c>
      <c r="N8" s="58" t="s">
        <v>392</v>
      </c>
      <c r="O8" s="54" t="s">
        <v>393</v>
      </c>
      <c r="P8" s="43" t="s">
        <v>170</v>
      </c>
      <c r="Q8" s="54" t="s">
        <v>394</v>
      </c>
      <c r="R8" s="43" t="s">
        <v>9</v>
      </c>
      <c r="S8" s="54" t="s">
        <v>9</v>
      </c>
      <c r="T8" s="43" t="s">
        <v>9</v>
      </c>
      <c r="U8" s="54" t="s">
        <v>9</v>
      </c>
      <c r="V8" s="43" t="s">
        <v>9</v>
      </c>
      <c r="W8" s="54" t="s">
        <v>9</v>
      </c>
      <c r="X8" s="43" t="s">
        <v>9</v>
      </c>
      <c r="Y8" s="54" t="s">
        <v>9</v>
      </c>
      <c r="Z8" s="43" t="s">
        <v>9</v>
      </c>
      <c r="AA8" s="54" t="s">
        <v>9</v>
      </c>
      <c r="AB8" s="43" t="s">
        <v>9</v>
      </c>
      <c r="AC8" s="54" t="s">
        <v>9</v>
      </c>
      <c r="AD8" s="43" t="s">
        <v>9</v>
      </c>
      <c r="AE8" s="54" t="s">
        <v>9</v>
      </c>
      <c r="AF8" s="43" t="s">
        <v>9</v>
      </c>
      <c r="AG8" s="54" t="s">
        <v>9</v>
      </c>
      <c r="AH8" s="43" t="s">
        <v>9</v>
      </c>
      <c r="AI8" s="54" t="s">
        <v>9</v>
      </c>
      <c r="AJ8" s="43" t="s">
        <v>9</v>
      </c>
      <c r="AK8" s="54" t="s">
        <v>9</v>
      </c>
      <c r="AL8" s="43" t="s">
        <v>9</v>
      </c>
      <c r="AM8" s="54" t="s">
        <v>9</v>
      </c>
      <c r="AN8" s="43" t="s">
        <v>9</v>
      </c>
      <c r="AO8" s="54" t="s">
        <v>9</v>
      </c>
      <c r="AP8" s="43" t="s">
        <v>9</v>
      </c>
      <c r="AQ8" s="54" t="s">
        <v>9</v>
      </c>
      <c r="AR8" s="43" t="s">
        <v>9</v>
      </c>
      <c r="AS8" s="54" t="s">
        <v>9</v>
      </c>
    </row>
    <row r="9" spans="1:45" ht="6.55" customHeight="1" x14ac:dyDescent="0.4">
      <c r="A9" s="17">
        <v>9</v>
      </c>
      <c r="B9" s="53" t="s">
        <v>397</v>
      </c>
      <c r="C9" s="47" t="s">
        <v>299</v>
      </c>
      <c r="D9" s="43" t="s">
        <v>110</v>
      </c>
      <c r="E9" s="49" t="s">
        <v>437</v>
      </c>
      <c r="F9" s="43" t="s">
        <v>171</v>
      </c>
      <c r="G9" s="50">
        <v>11.5</v>
      </c>
      <c r="H9" s="43" t="s">
        <v>173</v>
      </c>
      <c r="I9" s="50">
        <v>14</v>
      </c>
      <c r="J9" s="43" t="s">
        <v>174</v>
      </c>
      <c r="K9" s="50">
        <v>24</v>
      </c>
      <c r="L9" s="43" t="s">
        <v>450</v>
      </c>
      <c r="M9" s="54">
        <v>2.2999999999999998</v>
      </c>
      <c r="N9" s="58" t="s">
        <v>392</v>
      </c>
      <c r="O9" s="54" t="s">
        <v>393</v>
      </c>
      <c r="P9" s="43" t="s">
        <v>170</v>
      </c>
      <c r="Q9" s="54" t="s">
        <v>394</v>
      </c>
      <c r="R9" s="43" t="s">
        <v>9</v>
      </c>
      <c r="S9" s="54" t="s">
        <v>9</v>
      </c>
      <c r="T9" s="43" t="s">
        <v>9</v>
      </c>
      <c r="U9" s="54" t="s">
        <v>9</v>
      </c>
      <c r="V9" s="43" t="s">
        <v>9</v>
      </c>
      <c r="W9" s="54" t="s">
        <v>9</v>
      </c>
      <c r="X9" s="43" t="s">
        <v>9</v>
      </c>
      <c r="Y9" s="54" t="s">
        <v>9</v>
      </c>
      <c r="Z9" s="43" t="s">
        <v>9</v>
      </c>
      <c r="AA9" s="54" t="s">
        <v>9</v>
      </c>
      <c r="AB9" s="43" t="s">
        <v>9</v>
      </c>
      <c r="AC9" s="54" t="s">
        <v>9</v>
      </c>
      <c r="AD9" s="43" t="s">
        <v>9</v>
      </c>
      <c r="AE9" s="54" t="s">
        <v>9</v>
      </c>
      <c r="AF9" s="43" t="s">
        <v>9</v>
      </c>
      <c r="AG9" s="54" t="s">
        <v>9</v>
      </c>
      <c r="AH9" s="43" t="s">
        <v>9</v>
      </c>
      <c r="AI9" s="54" t="s">
        <v>9</v>
      </c>
      <c r="AJ9" s="43" t="s">
        <v>9</v>
      </c>
      <c r="AK9" s="54" t="s">
        <v>9</v>
      </c>
      <c r="AL9" s="43" t="s">
        <v>9</v>
      </c>
      <c r="AM9" s="54" t="s">
        <v>9</v>
      </c>
      <c r="AN9" s="43" t="s">
        <v>9</v>
      </c>
      <c r="AO9" s="54" t="s">
        <v>9</v>
      </c>
      <c r="AP9" s="43" t="s">
        <v>9</v>
      </c>
      <c r="AQ9" s="54" t="s">
        <v>9</v>
      </c>
      <c r="AR9" s="43" t="s">
        <v>9</v>
      </c>
      <c r="AS9" s="54" t="s">
        <v>9</v>
      </c>
    </row>
    <row r="10" spans="1:45" ht="6.55" customHeight="1" x14ac:dyDescent="0.4">
      <c r="A10" s="17">
        <v>10</v>
      </c>
      <c r="B10" s="53" t="s">
        <v>398</v>
      </c>
      <c r="C10" s="47" t="s">
        <v>299</v>
      </c>
      <c r="D10" s="43" t="s">
        <v>110</v>
      </c>
      <c r="E10" s="49" t="s">
        <v>437</v>
      </c>
      <c r="F10" s="43" t="s">
        <v>171</v>
      </c>
      <c r="G10" s="50">
        <v>11.5</v>
      </c>
      <c r="H10" s="43" t="s">
        <v>173</v>
      </c>
      <c r="I10" s="50">
        <v>19</v>
      </c>
      <c r="J10" s="43" t="s">
        <v>174</v>
      </c>
      <c r="K10" s="50">
        <v>39</v>
      </c>
      <c r="L10" s="43" t="s">
        <v>450</v>
      </c>
      <c r="M10" s="54">
        <v>5.0999999999999996</v>
      </c>
      <c r="N10" s="58" t="s">
        <v>392</v>
      </c>
      <c r="O10" s="54" t="s">
        <v>393</v>
      </c>
      <c r="P10" s="43" t="s">
        <v>170</v>
      </c>
      <c r="Q10" s="54" t="s">
        <v>394</v>
      </c>
      <c r="R10" s="43" t="s">
        <v>9</v>
      </c>
      <c r="S10" s="54" t="s">
        <v>9</v>
      </c>
      <c r="T10" s="43" t="s">
        <v>9</v>
      </c>
      <c r="U10" s="54" t="s">
        <v>9</v>
      </c>
      <c r="V10" s="43" t="s">
        <v>9</v>
      </c>
      <c r="W10" s="54" t="s">
        <v>9</v>
      </c>
      <c r="X10" s="43" t="s">
        <v>9</v>
      </c>
      <c r="Y10" s="54" t="s">
        <v>9</v>
      </c>
      <c r="Z10" s="43" t="s">
        <v>9</v>
      </c>
      <c r="AA10" s="54" t="s">
        <v>9</v>
      </c>
      <c r="AB10" s="43" t="s">
        <v>9</v>
      </c>
      <c r="AC10" s="54" t="s">
        <v>9</v>
      </c>
      <c r="AD10" s="43" t="s">
        <v>9</v>
      </c>
      <c r="AE10" s="54" t="s">
        <v>9</v>
      </c>
      <c r="AF10" s="43" t="s">
        <v>9</v>
      </c>
      <c r="AG10" s="54" t="s">
        <v>9</v>
      </c>
      <c r="AH10" s="43" t="s">
        <v>9</v>
      </c>
      <c r="AI10" s="54" t="s">
        <v>9</v>
      </c>
      <c r="AJ10" s="43" t="s">
        <v>9</v>
      </c>
      <c r="AK10" s="54" t="s">
        <v>9</v>
      </c>
      <c r="AL10" s="43" t="s">
        <v>9</v>
      </c>
      <c r="AM10" s="54" t="s">
        <v>9</v>
      </c>
      <c r="AN10" s="43" t="s">
        <v>9</v>
      </c>
      <c r="AO10" s="54" t="s">
        <v>9</v>
      </c>
      <c r="AP10" s="43" t="s">
        <v>9</v>
      </c>
      <c r="AQ10" s="54" t="s">
        <v>9</v>
      </c>
      <c r="AR10" s="43" t="s">
        <v>9</v>
      </c>
      <c r="AS10" s="54" t="s">
        <v>9</v>
      </c>
    </row>
    <row r="11" spans="1:45" ht="6.55" customHeight="1" x14ac:dyDescent="0.4">
      <c r="A11" s="17">
        <v>11</v>
      </c>
      <c r="B11" s="53" t="s">
        <v>399</v>
      </c>
      <c r="C11" s="47" t="s">
        <v>299</v>
      </c>
      <c r="D11" s="43" t="s">
        <v>110</v>
      </c>
      <c r="E11" s="49" t="s">
        <v>438</v>
      </c>
      <c r="F11" s="43" t="s">
        <v>171</v>
      </c>
      <c r="G11" s="50">
        <v>14</v>
      </c>
      <c r="H11" s="43" t="s">
        <v>173</v>
      </c>
      <c r="I11" s="50">
        <v>19</v>
      </c>
      <c r="J11" s="43" t="s">
        <v>174</v>
      </c>
      <c r="K11" s="50">
        <v>29</v>
      </c>
      <c r="L11" s="43" t="s">
        <v>450</v>
      </c>
      <c r="M11" s="54">
        <v>4.5</v>
      </c>
      <c r="N11" s="58" t="s">
        <v>392</v>
      </c>
      <c r="O11" s="54" t="s">
        <v>393</v>
      </c>
      <c r="P11" s="43" t="s">
        <v>170</v>
      </c>
      <c r="Q11" s="54" t="s">
        <v>394</v>
      </c>
      <c r="R11" s="43" t="s">
        <v>9</v>
      </c>
      <c r="S11" s="54" t="s">
        <v>9</v>
      </c>
      <c r="T11" s="43" t="s">
        <v>9</v>
      </c>
      <c r="U11" s="54" t="s">
        <v>9</v>
      </c>
      <c r="V11" s="43" t="s">
        <v>9</v>
      </c>
      <c r="W11" s="54" t="s">
        <v>9</v>
      </c>
      <c r="X11" s="43" t="s">
        <v>9</v>
      </c>
      <c r="Y11" s="54" t="s">
        <v>9</v>
      </c>
      <c r="Z11" s="43" t="s">
        <v>9</v>
      </c>
      <c r="AA11" s="54" t="s">
        <v>9</v>
      </c>
      <c r="AB11" s="43" t="s">
        <v>9</v>
      </c>
      <c r="AC11" s="54" t="s">
        <v>9</v>
      </c>
      <c r="AD11" s="43" t="s">
        <v>9</v>
      </c>
      <c r="AE11" s="54" t="s">
        <v>9</v>
      </c>
      <c r="AF11" s="43" t="s">
        <v>9</v>
      </c>
      <c r="AG11" s="54" t="s">
        <v>9</v>
      </c>
      <c r="AH11" s="43" t="s">
        <v>9</v>
      </c>
      <c r="AI11" s="54" t="s">
        <v>9</v>
      </c>
      <c r="AJ11" s="43" t="s">
        <v>9</v>
      </c>
      <c r="AK11" s="54" t="s">
        <v>9</v>
      </c>
      <c r="AL11" s="43" t="s">
        <v>9</v>
      </c>
      <c r="AM11" s="54" t="s">
        <v>9</v>
      </c>
      <c r="AN11" s="43" t="s">
        <v>9</v>
      </c>
      <c r="AO11" s="54" t="s">
        <v>9</v>
      </c>
      <c r="AP11" s="43" t="s">
        <v>9</v>
      </c>
      <c r="AQ11" s="54" t="s">
        <v>9</v>
      </c>
      <c r="AR11" s="43" t="s">
        <v>9</v>
      </c>
      <c r="AS11" s="54" t="s">
        <v>9</v>
      </c>
    </row>
    <row r="12" spans="1:45" ht="6.55" customHeight="1" x14ac:dyDescent="0.4">
      <c r="A12" s="17">
        <v>12</v>
      </c>
      <c r="B12" s="53" t="s">
        <v>400</v>
      </c>
      <c r="C12" s="47" t="s">
        <v>299</v>
      </c>
      <c r="D12" s="43" t="s">
        <v>110</v>
      </c>
      <c r="E12" s="49" t="s">
        <v>438</v>
      </c>
      <c r="F12" s="43" t="s">
        <v>171</v>
      </c>
      <c r="G12" s="50">
        <v>14</v>
      </c>
      <c r="H12" s="43" t="s">
        <v>173</v>
      </c>
      <c r="I12" s="50">
        <v>19</v>
      </c>
      <c r="J12" s="43" t="s">
        <v>174</v>
      </c>
      <c r="K12" s="50">
        <v>39</v>
      </c>
      <c r="L12" s="43" t="s">
        <v>450</v>
      </c>
      <c r="M12" s="54">
        <v>6.4</v>
      </c>
      <c r="N12" s="58" t="s">
        <v>392</v>
      </c>
      <c r="O12" s="54" t="s">
        <v>393</v>
      </c>
      <c r="P12" s="43" t="s">
        <v>170</v>
      </c>
      <c r="Q12" s="54" t="s">
        <v>394</v>
      </c>
      <c r="R12" s="43" t="s">
        <v>9</v>
      </c>
      <c r="S12" s="54" t="s">
        <v>9</v>
      </c>
      <c r="T12" s="43" t="s">
        <v>9</v>
      </c>
      <c r="U12" s="54" t="s">
        <v>9</v>
      </c>
      <c r="V12" s="43" t="s">
        <v>9</v>
      </c>
      <c r="W12" s="54" t="s">
        <v>9</v>
      </c>
      <c r="X12" s="43" t="s">
        <v>9</v>
      </c>
      <c r="Y12" s="54" t="s">
        <v>9</v>
      </c>
      <c r="Z12" s="43" t="s">
        <v>9</v>
      </c>
      <c r="AA12" s="54" t="s">
        <v>9</v>
      </c>
      <c r="AB12" s="43" t="s">
        <v>9</v>
      </c>
      <c r="AC12" s="54" t="s">
        <v>9</v>
      </c>
      <c r="AD12" s="43" t="s">
        <v>9</v>
      </c>
      <c r="AE12" s="54" t="s">
        <v>9</v>
      </c>
      <c r="AF12" s="43" t="s">
        <v>9</v>
      </c>
      <c r="AG12" s="54" t="s">
        <v>9</v>
      </c>
      <c r="AH12" s="43" t="s">
        <v>9</v>
      </c>
      <c r="AI12" s="54" t="s">
        <v>9</v>
      </c>
      <c r="AJ12" s="43" t="s">
        <v>9</v>
      </c>
      <c r="AK12" s="54" t="s">
        <v>9</v>
      </c>
      <c r="AL12" s="43" t="s">
        <v>9</v>
      </c>
      <c r="AM12" s="54" t="s">
        <v>9</v>
      </c>
      <c r="AN12" s="43" t="s">
        <v>9</v>
      </c>
      <c r="AO12" s="54" t="s">
        <v>9</v>
      </c>
      <c r="AP12" s="43" t="s">
        <v>9</v>
      </c>
      <c r="AQ12" s="54" t="s">
        <v>9</v>
      </c>
      <c r="AR12" s="43" t="s">
        <v>9</v>
      </c>
      <c r="AS12" s="54" t="s">
        <v>9</v>
      </c>
    </row>
    <row r="13" spans="1:45" ht="6.55" customHeight="1" x14ac:dyDescent="0.4">
      <c r="A13" s="17">
        <v>13</v>
      </c>
      <c r="B13" s="53" t="s">
        <v>401</v>
      </c>
      <c r="C13" s="47" t="s">
        <v>299</v>
      </c>
      <c r="D13" s="43" t="s">
        <v>110</v>
      </c>
      <c r="E13" s="49" t="s">
        <v>439</v>
      </c>
      <c r="F13" s="43" t="s">
        <v>171</v>
      </c>
      <c r="G13" s="50">
        <v>19</v>
      </c>
      <c r="H13" s="43" t="s">
        <v>173</v>
      </c>
      <c r="I13" s="50">
        <v>19</v>
      </c>
      <c r="J13" s="43" t="s">
        <v>174</v>
      </c>
      <c r="K13" s="50">
        <v>29</v>
      </c>
      <c r="L13" s="43" t="s">
        <v>450</v>
      </c>
      <c r="M13" s="54">
        <v>5.3</v>
      </c>
      <c r="N13" s="58" t="s">
        <v>392</v>
      </c>
      <c r="O13" s="54" t="s">
        <v>393</v>
      </c>
      <c r="P13" s="43" t="s">
        <v>170</v>
      </c>
      <c r="Q13" s="54" t="s">
        <v>394</v>
      </c>
      <c r="R13" s="43" t="s">
        <v>9</v>
      </c>
      <c r="S13" s="54" t="s">
        <v>9</v>
      </c>
      <c r="T13" s="43" t="s">
        <v>9</v>
      </c>
      <c r="U13" s="54" t="s">
        <v>9</v>
      </c>
      <c r="V13" s="43" t="s">
        <v>9</v>
      </c>
      <c r="W13" s="54" t="s">
        <v>9</v>
      </c>
      <c r="X13" s="43" t="s">
        <v>9</v>
      </c>
      <c r="Y13" s="54" t="s">
        <v>9</v>
      </c>
      <c r="Z13" s="43" t="s">
        <v>9</v>
      </c>
      <c r="AA13" s="54" t="s">
        <v>9</v>
      </c>
      <c r="AB13" s="43" t="s">
        <v>9</v>
      </c>
      <c r="AC13" s="54" t="s">
        <v>9</v>
      </c>
      <c r="AD13" s="43" t="s">
        <v>9</v>
      </c>
      <c r="AE13" s="54" t="s">
        <v>9</v>
      </c>
      <c r="AF13" s="43" t="s">
        <v>9</v>
      </c>
      <c r="AG13" s="54" t="s">
        <v>9</v>
      </c>
      <c r="AH13" s="43" t="s">
        <v>9</v>
      </c>
      <c r="AI13" s="54" t="s">
        <v>9</v>
      </c>
      <c r="AJ13" s="43" t="s">
        <v>9</v>
      </c>
      <c r="AK13" s="54" t="s">
        <v>9</v>
      </c>
      <c r="AL13" s="43" t="s">
        <v>9</v>
      </c>
      <c r="AM13" s="54" t="s">
        <v>9</v>
      </c>
      <c r="AN13" s="43" t="s">
        <v>9</v>
      </c>
      <c r="AO13" s="54" t="s">
        <v>9</v>
      </c>
      <c r="AP13" s="43" t="s">
        <v>9</v>
      </c>
      <c r="AQ13" s="54" t="s">
        <v>9</v>
      </c>
      <c r="AR13" s="43" t="s">
        <v>9</v>
      </c>
      <c r="AS13" s="54" t="s">
        <v>9</v>
      </c>
    </row>
    <row r="14" spans="1:45" ht="6.55" customHeight="1" x14ac:dyDescent="0.4">
      <c r="A14" s="17">
        <v>14</v>
      </c>
      <c r="B14" s="53" t="s">
        <v>402</v>
      </c>
      <c r="C14" s="47" t="s">
        <v>299</v>
      </c>
      <c r="D14" s="43" t="s">
        <v>110</v>
      </c>
      <c r="E14" s="49" t="s">
        <v>435</v>
      </c>
      <c r="F14" s="43" t="s">
        <v>171</v>
      </c>
      <c r="G14" s="50">
        <v>9</v>
      </c>
      <c r="H14" s="43" t="s">
        <v>173</v>
      </c>
      <c r="I14" s="50">
        <v>19</v>
      </c>
      <c r="J14" s="43" t="s">
        <v>174</v>
      </c>
      <c r="K14" s="50">
        <v>19</v>
      </c>
      <c r="L14" s="43" t="s">
        <v>450</v>
      </c>
      <c r="M14" s="54">
        <v>3.3</v>
      </c>
      <c r="N14" s="58" t="s">
        <v>392</v>
      </c>
      <c r="O14" s="54" t="s">
        <v>393</v>
      </c>
      <c r="P14" s="43" t="s">
        <v>170</v>
      </c>
      <c r="Q14" s="54" t="s">
        <v>445</v>
      </c>
      <c r="R14" s="43" t="s">
        <v>9</v>
      </c>
      <c r="S14" s="54" t="s">
        <v>9</v>
      </c>
      <c r="T14" s="43" t="s">
        <v>9</v>
      </c>
      <c r="U14" s="54" t="s">
        <v>9</v>
      </c>
      <c r="V14" s="43" t="s">
        <v>9</v>
      </c>
      <c r="W14" s="54" t="s">
        <v>9</v>
      </c>
      <c r="X14" s="43" t="s">
        <v>9</v>
      </c>
      <c r="Y14" s="54" t="s">
        <v>9</v>
      </c>
      <c r="Z14" s="43" t="s">
        <v>9</v>
      </c>
      <c r="AA14" s="54" t="s">
        <v>9</v>
      </c>
      <c r="AB14" s="43" t="s">
        <v>9</v>
      </c>
      <c r="AC14" s="54" t="s">
        <v>9</v>
      </c>
      <c r="AD14" s="43" t="s">
        <v>9</v>
      </c>
      <c r="AE14" s="54" t="s">
        <v>9</v>
      </c>
      <c r="AF14" s="43" t="s">
        <v>9</v>
      </c>
      <c r="AG14" s="54" t="s">
        <v>9</v>
      </c>
      <c r="AH14" s="43" t="s">
        <v>9</v>
      </c>
      <c r="AI14" s="54" t="s">
        <v>9</v>
      </c>
      <c r="AJ14" s="43" t="s">
        <v>9</v>
      </c>
      <c r="AK14" s="54" t="s">
        <v>9</v>
      </c>
      <c r="AL14" s="43" t="s">
        <v>9</v>
      </c>
      <c r="AM14" s="54" t="s">
        <v>9</v>
      </c>
      <c r="AN14" s="43" t="s">
        <v>9</v>
      </c>
      <c r="AO14" s="54" t="s">
        <v>9</v>
      </c>
      <c r="AP14" s="43" t="s">
        <v>9</v>
      </c>
      <c r="AQ14" s="54" t="s">
        <v>9</v>
      </c>
      <c r="AR14" s="43" t="s">
        <v>9</v>
      </c>
      <c r="AS14" s="54" t="s">
        <v>9</v>
      </c>
    </row>
    <row r="15" spans="1:45" ht="6.55" customHeight="1" x14ac:dyDescent="0.4">
      <c r="A15" s="17">
        <v>15</v>
      </c>
      <c r="B15" s="53" t="s">
        <v>403</v>
      </c>
      <c r="C15" s="47" t="s">
        <v>299</v>
      </c>
      <c r="D15" s="43" t="s">
        <v>110</v>
      </c>
      <c r="E15" s="49" t="s">
        <v>435</v>
      </c>
      <c r="F15" s="43" t="s">
        <v>171</v>
      </c>
      <c r="G15" s="50">
        <v>9</v>
      </c>
      <c r="H15" s="43" t="s">
        <v>173</v>
      </c>
      <c r="I15" s="50">
        <v>19</v>
      </c>
      <c r="J15" s="43" t="s">
        <v>174</v>
      </c>
      <c r="K15" s="50">
        <v>29</v>
      </c>
      <c r="L15" s="43" t="s">
        <v>450</v>
      </c>
      <c r="M15" s="54">
        <v>4.5</v>
      </c>
      <c r="N15" s="58" t="s">
        <v>392</v>
      </c>
      <c r="O15" s="54" t="s">
        <v>393</v>
      </c>
      <c r="P15" s="43" t="s">
        <v>170</v>
      </c>
      <c r="Q15" s="54" t="s">
        <v>445</v>
      </c>
      <c r="R15" s="43" t="s">
        <v>9</v>
      </c>
      <c r="S15" s="54" t="s">
        <v>9</v>
      </c>
      <c r="T15" s="43" t="s">
        <v>9</v>
      </c>
      <c r="U15" s="54" t="s">
        <v>9</v>
      </c>
      <c r="V15" s="43" t="s">
        <v>9</v>
      </c>
      <c r="W15" s="54" t="s">
        <v>9</v>
      </c>
      <c r="X15" s="43" t="s">
        <v>9</v>
      </c>
      <c r="Y15" s="54" t="s">
        <v>9</v>
      </c>
      <c r="Z15" s="43" t="s">
        <v>9</v>
      </c>
      <c r="AA15" s="54" t="s">
        <v>9</v>
      </c>
      <c r="AB15" s="43" t="s">
        <v>9</v>
      </c>
      <c r="AC15" s="54" t="s">
        <v>9</v>
      </c>
      <c r="AD15" s="43" t="s">
        <v>9</v>
      </c>
      <c r="AE15" s="54" t="s">
        <v>9</v>
      </c>
      <c r="AF15" s="43" t="s">
        <v>9</v>
      </c>
      <c r="AG15" s="54" t="s">
        <v>9</v>
      </c>
      <c r="AH15" s="43" t="s">
        <v>9</v>
      </c>
      <c r="AI15" s="54" t="s">
        <v>9</v>
      </c>
      <c r="AJ15" s="43" t="s">
        <v>9</v>
      </c>
      <c r="AK15" s="54" t="s">
        <v>9</v>
      </c>
      <c r="AL15" s="43" t="s">
        <v>9</v>
      </c>
      <c r="AM15" s="54" t="s">
        <v>9</v>
      </c>
      <c r="AN15" s="43" t="s">
        <v>9</v>
      </c>
      <c r="AO15" s="54" t="s">
        <v>9</v>
      </c>
      <c r="AP15" s="43" t="s">
        <v>9</v>
      </c>
      <c r="AQ15" s="54" t="s">
        <v>9</v>
      </c>
      <c r="AR15" s="43" t="s">
        <v>9</v>
      </c>
      <c r="AS15" s="54" t="s">
        <v>9</v>
      </c>
    </row>
    <row r="16" spans="1:45" ht="6.55" customHeight="1" x14ac:dyDescent="0.4">
      <c r="A16" s="17">
        <v>16</v>
      </c>
      <c r="B16" s="53" t="s">
        <v>404</v>
      </c>
      <c r="C16" s="47" t="s">
        <v>299</v>
      </c>
      <c r="D16" s="43" t="s">
        <v>110</v>
      </c>
      <c r="E16" s="49" t="s">
        <v>435</v>
      </c>
      <c r="F16" s="43" t="s">
        <v>171</v>
      </c>
      <c r="G16" s="50">
        <v>9</v>
      </c>
      <c r="H16" s="43" t="s">
        <v>173</v>
      </c>
      <c r="I16" s="50">
        <v>19</v>
      </c>
      <c r="J16" s="43" t="s">
        <v>174</v>
      </c>
      <c r="K16" s="50">
        <v>39</v>
      </c>
      <c r="L16" s="43" t="s">
        <v>450</v>
      </c>
      <c r="M16" s="54">
        <v>5.3</v>
      </c>
      <c r="N16" s="58" t="s">
        <v>392</v>
      </c>
      <c r="O16" s="54" t="s">
        <v>393</v>
      </c>
      <c r="P16" s="43" t="s">
        <v>170</v>
      </c>
      <c r="Q16" s="54" t="s">
        <v>445</v>
      </c>
      <c r="R16" s="43" t="s">
        <v>9</v>
      </c>
      <c r="S16" s="54" t="s">
        <v>9</v>
      </c>
      <c r="T16" s="43" t="s">
        <v>9</v>
      </c>
      <c r="U16" s="54" t="s">
        <v>9</v>
      </c>
      <c r="V16" s="43" t="s">
        <v>9</v>
      </c>
      <c r="W16" s="54" t="s">
        <v>9</v>
      </c>
      <c r="X16" s="43" t="s">
        <v>9</v>
      </c>
      <c r="Y16" s="54" t="s">
        <v>9</v>
      </c>
      <c r="Z16" s="43" t="s">
        <v>9</v>
      </c>
      <c r="AA16" s="54" t="s">
        <v>9</v>
      </c>
      <c r="AB16" s="43" t="s">
        <v>9</v>
      </c>
      <c r="AC16" s="54" t="s">
        <v>9</v>
      </c>
      <c r="AD16" s="43" t="s">
        <v>9</v>
      </c>
      <c r="AE16" s="54" t="s">
        <v>9</v>
      </c>
      <c r="AF16" s="43" t="s">
        <v>9</v>
      </c>
      <c r="AG16" s="54" t="s">
        <v>9</v>
      </c>
      <c r="AH16" s="43" t="s">
        <v>9</v>
      </c>
      <c r="AI16" s="54" t="s">
        <v>9</v>
      </c>
      <c r="AJ16" s="43" t="s">
        <v>9</v>
      </c>
      <c r="AK16" s="54" t="s">
        <v>9</v>
      </c>
      <c r="AL16" s="43" t="s">
        <v>9</v>
      </c>
      <c r="AM16" s="54" t="s">
        <v>9</v>
      </c>
      <c r="AN16" s="43" t="s">
        <v>9</v>
      </c>
      <c r="AO16" s="54" t="s">
        <v>9</v>
      </c>
      <c r="AP16" s="43" t="s">
        <v>9</v>
      </c>
      <c r="AQ16" s="54" t="s">
        <v>9</v>
      </c>
      <c r="AR16" s="43" t="s">
        <v>9</v>
      </c>
      <c r="AS16" s="54" t="s">
        <v>9</v>
      </c>
    </row>
    <row r="17" spans="1:45" ht="6.55" customHeight="1" x14ac:dyDescent="0.4">
      <c r="A17" s="17">
        <v>17</v>
      </c>
      <c r="B17" s="53" t="s">
        <v>405</v>
      </c>
      <c r="C17" s="47" t="s">
        <v>299</v>
      </c>
      <c r="D17" s="43" t="s">
        <v>110</v>
      </c>
      <c r="E17" s="49" t="s">
        <v>434</v>
      </c>
      <c r="F17" s="43" t="s">
        <v>171</v>
      </c>
      <c r="G17" s="50">
        <v>11.5</v>
      </c>
      <c r="H17" s="43" t="s">
        <v>173</v>
      </c>
      <c r="I17" s="50">
        <v>19</v>
      </c>
      <c r="J17" s="43" t="s">
        <v>174</v>
      </c>
      <c r="K17" s="50">
        <v>39</v>
      </c>
      <c r="L17" s="43" t="s">
        <v>450</v>
      </c>
      <c r="M17" s="54">
        <v>5.2</v>
      </c>
      <c r="N17" s="58" t="s">
        <v>392</v>
      </c>
      <c r="O17" s="54" t="s">
        <v>388</v>
      </c>
      <c r="P17" s="43" t="s">
        <v>170</v>
      </c>
      <c r="Q17" s="54" t="s">
        <v>394</v>
      </c>
      <c r="R17" s="43" t="s">
        <v>9</v>
      </c>
      <c r="S17" s="54" t="s">
        <v>9</v>
      </c>
      <c r="T17" s="43" t="s">
        <v>9</v>
      </c>
      <c r="U17" s="54" t="s">
        <v>9</v>
      </c>
      <c r="V17" s="43" t="s">
        <v>9</v>
      </c>
      <c r="W17" s="54" t="s">
        <v>9</v>
      </c>
      <c r="X17" s="43" t="s">
        <v>9</v>
      </c>
      <c r="Y17" s="54" t="s">
        <v>9</v>
      </c>
      <c r="Z17" s="43" t="s">
        <v>9</v>
      </c>
      <c r="AA17" s="54" t="s">
        <v>9</v>
      </c>
      <c r="AB17" s="43" t="s">
        <v>9</v>
      </c>
      <c r="AC17" s="54" t="s">
        <v>9</v>
      </c>
      <c r="AD17" s="43" t="s">
        <v>9</v>
      </c>
      <c r="AE17" s="54" t="s">
        <v>9</v>
      </c>
      <c r="AF17" s="43" t="s">
        <v>9</v>
      </c>
      <c r="AG17" s="54" t="s">
        <v>9</v>
      </c>
      <c r="AH17" s="43" t="s">
        <v>9</v>
      </c>
      <c r="AI17" s="54" t="s">
        <v>9</v>
      </c>
      <c r="AJ17" s="43" t="s">
        <v>9</v>
      </c>
      <c r="AK17" s="54" t="s">
        <v>9</v>
      </c>
      <c r="AL17" s="43" t="s">
        <v>9</v>
      </c>
      <c r="AM17" s="54" t="s">
        <v>9</v>
      </c>
      <c r="AN17" s="43" t="s">
        <v>9</v>
      </c>
      <c r="AO17" s="54" t="s">
        <v>9</v>
      </c>
      <c r="AP17" s="43" t="s">
        <v>9</v>
      </c>
      <c r="AQ17" s="54" t="s">
        <v>9</v>
      </c>
      <c r="AR17" s="43" t="s">
        <v>9</v>
      </c>
      <c r="AS17" s="54" t="s">
        <v>9</v>
      </c>
    </row>
    <row r="18" spans="1:45" ht="6.55" customHeight="1" x14ac:dyDescent="0.4">
      <c r="A18" s="17">
        <v>18</v>
      </c>
      <c r="B18" s="53" t="s">
        <v>406</v>
      </c>
      <c r="C18" s="47" t="s">
        <v>299</v>
      </c>
      <c r="D18" s="43" t="s">
        <v>110</v>
      </c>
      <c r="E18" s="49" t="s">
        <v>434</v>
      </c>
      <c r="F18" s="43" t="s">
        <v>171</v>
      </c>
      <c r="G18" s="50">
        <v>11.5</v>
      </c>
      <c r="H18" s="43" t="s">
        <v>173</v>
      </c>
      <c r="I18" s="50">
        <v>19</v>
      </c>
      <c r="J18" s="43" t="s">
        <v>174</v>
      </c>
      <c r="K18" s="50">
        <v>14</v>
      </c>
      <c r="L18" s="43" t="s">
        <v>450</v>
      </c>
      <c r="M18" s="54">
        <v>2.6</v>
      </c>
      <c r="N18" s="58" t="s">
        <v>392</v>
      </c>
      <c r="O18" s="54" t="s">
        <v>388</v>
      </c>
      <c r="P18" s="43" t="s">
        <v>170</v>
      </c>
      <c r="Q18" s="54" t="s">
        <v>394</v>
      </c>
      <c r="R18" s="43" t="s">
        <v>9</v>
      </c>
      <c r="S18" s="54" t="s">
        <v>9</v>
      </c>
      <c r="T18" s="43" t="s">
        <v>9</v>
      </c>
      <c r="U18" s="54" t="s">
        <v>9</v>
      </c>
      <c r="V18" s="43" t="s">
        <v>9</v>
      </c>
      <c r="W18" s="54" t="s">
        <v>9</v>
      </c>
      <c r="X18" s="43" t="s">
        <v>9</v>
      </c>
      <c r="Y18" s="54" t="s">
        <v>9</v>
      </c>
      <c r="Z18" s="43" t="s">
        <v>9</v>
      </c>
      <c r="AA18" s="54" t="s">
        <v>9</v>
      </c>
      <c r="AB18" s="43" t="s">
        <v>9</v>
      </c>
      <c r="AC18" s="54" t="s">
        <v>9</v>
      </c>
      <c r="AD18" s="43" t="s">
        <v>9</v>
      </c>
      <c r="AE18" s="54" t="s">
        <v>9</v>
      </c>
      <c r="AF18" s="43" t="s">
        <v>9</v>
      </c>
      <c r="AG18" s="54" t="s">
        <v>9</v>
      </c>
      <c r="AH18" s="43" t="s">
        <v>9</v>
      </c>
      <c r="AI18" s="54" t="s">
        <v>9</v>
      </c>
      <c r="AJ18" s="43" t="s">
        <v>9</v>
      </c>
      <c r="AK18" s="54" t="s">
        <v>9</v>
      </c>
      <c r="AL18" s="43" t="s">
        <v>9</v>
      </c>
      <c r="AM18" s="54" t="s">
        <v>9</v>
      </c>
      <c r="AN18" s="43" t="s">
        <v>9</v>
      </c>
      <c r="AO18" s="54" t="s">
        <v>9</v>
      </c>
      <c r="AP18" s="43" t="s">
        <v>9</v>
      </c>
      <c r="AQ18" s="54" t="s">
        <v>9</v>
      </c>
      <c r="AR18" s="43" t="s">
        <v>9</v>
      </c>
      <c r="AS18" s="54" t="s">
        <v>9</v>
      </c>
    </row>
    <row r="19" spans="1:45" ht="6.55" customHeight="1" x14ac:dyDescent="0.4">
      <c r="A19" s="17">
        <v>19</v>
      </c>
      <c r="B19" s="53" t="s">
        <v>407</v>
      </c>
      <c r="C19" s="47" t="s">
        <v>299</v>
      </c>
      <c r="D19" s="43" t="s">
        <v>110</v>
      </c>
      <c r="E19" s="49" t="s">
        <v>434</v>
      </c>
      <c r="F19" s="43" t="s">
        <v>171</v>
      </c>
      <c r="G19" s="50">
        <v>11.5</v>
      </c>
      <c r="H19" s="43" t="s">
        <v>173</v>
      </c>
      <c r="I19" s="50">
        <v>19</v>
      </c>
      <c r="J19" s="43" t="s">
        <v>174</v>
      </c>
      <c r="K19" s="50">
        <v>39</v>
      </c>
      <c r="L19" s="43" t="s">
        <v>450</v>
      </c>
      <c r="M19" s="54">
        <v>6.5</v>
      </c>
      <c r="N19" s="58" t="s">
        <v>392</v>
      </c>
      <c r="O19" s="54" t="s">
        <v>388</v>
      </c>
      <c r="P19" s="43" t="s">
        <v>170</v>
      </c>
      <c r="Q19" s="54" t="s">
        <v>394</v>
      </c>
      <c r="R19" s="43" t="s">
        <v>9</v>
      </c>
      <c r="S19" s="54" t="s">
        <v>9</v>
      </c>
      <c r="T19" s="43" t="s">
        <v>9</v>
      </c>
      <c r="U19" s="54" t="s">
        <v>9</v>
      </c>
      <c r="V19" s="43" t="s">
        <v>9</v>
      </c>
      <c r="W19" s="54" t="s">
        <v>9</v>
      </c>
      <c r="X19" s="43" t="s">
        <v>9</v>
      </c>
      <c r="Y19" s="54" t="s">
        <v>9</v>
      </c>
      <c r="Z19" s="43" t="s">
        <v>9</v>
      </c>
      <c r="AA19" s="54" t="s">
        <v>9</v>
      </c>
      <c r="AB19" s="43" t="s">
        <v>9</v>
      </c>
      <c r="AC19" s="54" t="s">
        <v>9</v>
      </c>
      <c r="AD19" s="43" t="s">
        <v>9</v>
      </c>
      <c r="AE19" s="54" t="s">
        <v>9</v>
      </c>
      <c r="AF19" s="43" t="s">
        <v>9</v>
      </c>
      <c r="AG19" s="54" t="s">
        <v>9</v>
      </c>
      <c r="AH19" s="43" t="s">
        <v>9</v>
      </c>
      <c r="AI19" s="54" t="s">
        <v>9</v>
      </c>
      <c r="AJ19" s="43" t="s">
        <v>9</v>
      </c>
      <c r="AK19" s="54" t="s">
        <v>9</v>
      </c>
      <c r="AL19" s="43" t="s">
        <v>9</v>
      </c>
      <c r="AM19" s="54" t="s">
        <v>9</v>
      </c>
      <c r="AN19" s="43" t="s">
        <v>9</v>
      </c>
      <c r="AO19" s="54" t="s">
        <v>9</v>
      </c>
      <c r="AP19" s="43" t="s">
        <v>9</v>
      </c>
      <c r="AQ19" s="54" t="s">
        <v>9</v>
      </c>
      <c r="AR19" s="43" t="s">
        <v>9</v>
      </c>
      <c r="AS19" s="54" t="s">
        <v>9</v>
      </c>
    </row>
    <row r="20" spans="1:45" ht="6.55" customHeight="1" x14ac:dyDescent="0.4">
      <c r="A20" s="17">
        <v>20</v>
      </c>
      <c r="B20" s="53" t="s">
        <v>408</v>
      </c>
      <c r="C20" s="47" t="s">
        <v>299</v>
      </c>
      <c r="D20" s="43" t="s">
        <v>110</v>
      </c>
      <c r="E20" s="49" t="s">
        <v>434</v>
      </c>
      <c r="F20" s="43" t="s">
        <v>171</v>
      </c>
      <c r="G20" s="50">
        <v>11.5</v>
      </c>
      <c r="H20" s="43" t="s">
        <v>173</v>
      </c>
      <c r="I20" s="50">
        <v>19</v>
      </c>
      <c r="J20" s="43" t="s">
        <v>174</v>
      </c>
      <c r="K20" s="50">
        <v>19</v>
      </c>
      <c r="L20" s="43" t="s">
        <v>450</v>
      </c>
      <c r="M20" s="54">
        <v>3.6</v>
      </c>
      <c r="N20" s="58" t="s">
        <v>392</v>
      </c>
      <c r="O20" s="54" t="s">
        <v>388</v>
      </c>
      <c r="P20" s="43" t="s">
        <v>170</v>
      </c>
      <c r="Q20" s="54" t="s">
        <v>394</v>
      </c>
      <c r="R20" s="43" t="s">
        <v>9</v>
      </c>
      <c r="S20" s="54" t="s">
        <v>9</v>
      </c>
      <c r="T20" s="43" t="s">
        <v>9</v>
      </c>
      <c r="U20" s="54" t="s">
        <v>9</v>
      </c>
      <c r="V20" s="43" t="s">
        <v>9</v>
      </c>
      <c r="W20" s="54" t="s">
        <v>9</v>
      </c>
      <c r="X20" s="43" t="s">
        <v>9</v>
      </c>
      <c r="Y20" s="54" t="s">
        <v>9</v>
      </c>
      <c r="Z20" s="43" t="s">
        <v>9</v>
      </c>
      <c r="AA20" s="54" t="s">
        <v>9</v>
      </c>
      <c r="AB20" s="43" t="s">
        <v>9</v>
      </c>
      <c r="AC20" s="54" t="s">
        <v>9</v>
      </c>
      <c r="AD20" s="43" t="s">
        <v>9</v>
      </c>
      <c r="AE20" s="54" t="s">
        <v>9</v>
      </c>
      <c r="AF20" s="43" t="s">
        <v>9</v>
      </c>
      <c r="AG20" s="54" t="s">
        <v>9</v>
      </c>
      <c r="AH20" s="43" t="s">
        <v>9</v>
      </c>
      <c r="AI20" s="54" t="s">
        <v>9</v>
      </c>
      <c r="AJ20" s="43" t="s">
        <v>9</v>
      </c>
      <c r="AK20" s="54" t="s">
        <v>9</v>
      </c>
      <c r="AL20" s="43" t="s">
        <v>9</v>
      </c>
      <c r="AM20" s="54" t="s">
        <v>9</v>
      </c>
      <c r="AN20" s="43" t="s">
        <v>9</v>
      </c>
      <c r="AO20" s="54" t="s">
        <v>9</v>
      </c>
      <c r="AP20" s="43" t="s">
        <v>9</v>
      </c>
      <c r="AQ20" s="54" t="s">
        <v>9</v>
      </c>
      <c r="AR20" s="43" t="s">
        <v>9</v>
      </c>
      <c r="AS20" s="54" t="s">
        <v>9</v>
      </c>
    </row>
    <row r="21" spans="1:45" ht="6.55" customHeight="1" x14ac:dyDescent="0.4">
      <c r="A21" s="17">
        <v>21</v>
      </c>
      <c r="B21" s="53" t="s">
        <v>409</v>
      </c>
      <c r="C21" s="47" t="s">
        <v>299</v>
      </c>
      <c r="D21" s="43" t="s">
        <v>110</v>
      </c>
      <c r="E21" s="49" t="s">
        <v>492</v>
      </c>
      <c r="F21" s="43" t="s">
        <v>171</v>
      </c>
      <c r="G21" s="50">
        <v>14</v>
      </c>
      <c r="H21" s="43" t="s">
        <v>173</v>
      </c>
      <c r="I21" s="50">
        <v>19</v>
      </c>
      <c r="J21" s="43" t="s">
        <v>174</v>
      </c>
      <c r="K21" s="50">
        <v>29</v>
      </c>
      <c r="L21" s="43" t="s">
        <v>450</v>
      </c>
      <c r="M21" s="54">
        <v>5.7</v>
      </c>
      <c r="N21" s="58" t="s">
        <v>392</v>
      </c>
      <c r="O21" s="54" t="s">
        <v>388</v>
      </c>
      <c r="P21" s="43" t="s">
        <v>170</v>
      </c>
      <c r="Q21" s="54" t="s">
        <v>394</v>
      </c>
      <c r="R21" s="43" t="s">
        <v>9</v>
      </c>
      <c r="S21" s="54" t="s">
        <v>9</v>
      </c>
      <c r="T21" s="43" t="s">
        <v>9</v>
      </c>
      <c r="U21" s="54" t="s">
        <v>9</v>
      </c>
      <c r="V21" s="43" t="s">
        <v>9</v>
      </c>
      <c r="W21" s="54" t="s">
        <v>9</v>
      </c>
      <c r="X21" s="43" t="s">
        <v>9</v>
      </c>
      <c r="Y21" s="54" t="s">
        <v>9</v>
      </c>
      <c r="Z21" s="43" t="s">
        <v>9</v>
      </c>
      <c r="AA21" s="54" t="s">
        <v>9</v>
      </c>
      <c r="AB21" s="43" t="s">
        <v>9</v>
      </c>
      <c r="AC21" s="54" t="s">
        <v>9</v>
      </c>
      <c r="AD21" s="43" t="s">
        <v>9</v>
      </c>
      <c r="AE21" s="54" t="s">
        <v>9</v>
      </c>
      <c r="AF21" s="43" t="s">
        <v>9</v>
      </c>
      <c r="AG21" s="54" t="s">
        <v>9</v>
      </c>
      <c r="AH21" s="43" t="s">
        <v>9</v>
      </c>
      <c r="AI21" s="54" t="s">
        <v>9</v>
      </c>
      <c r="AJ21" s="43" t="s">
        <v>9</v>
      </c>
      <c r="AK21" s="54" t="s">
        <v>9</v>
      </c>
      <c r="AL21" s="43" t="s">
        <v>9</v>
      </c>
      <c r="AM21" s="54" t="s">
        <v>9</v>
      </c>
      <c r="AN21" s="43" t="s">
        <v>9</v>
      </c>
      <c r="AO21" s="54" t="s">
        <v>9</v>
      </c>
      <c r="AP21" s="43" t="s">
        <v>9</v>
      </c>
      <c r="AQ21" s="54" t="s">
        <v>9</v>
      </c>
      <c r="AR21" s="43" t="s">
        <v>9</v>
      </c>
      <c r="AS21" s="54" t="s">
        <v>9</v>
      </c>
    </row>
    <row r="22" spans="1:45" ht="6.55" customHeight="1" x14ac:dyDescent="0.4">
      <c r="A22" s="17">
        <v>22</v>
      </c>
      <c r="B22" s="53" t="s">
        <v>410</v>
      </c>
      <c r="C22" s="47" t="s">
        <v>299</v>
      </c>
      <c r="D22" s="43" t="s">
        <v>110</v>
      </c>
      <c r="E22" s="49" t="s">
        <v>492</v>
      </c>
      <c r="F22" s="43" t="s">
        <v>171</v>
      </c>
      <c r="G22" s="50">
        <v>14</v>
      </c>
      <c r="H22" s="43" t="s">
        <v>173</v>
      </c>
      <c r="I22" s="50">
        <v>19</v>
      </c>
      <c r="J22" s="43" t="s">
        <v>174</v>
      </c>
      <c r="K22" s="50">
        <v>14</v>
      </c>
      <c r="L22" s="43" t="s">
        <v>450</v>
      </c>
      <c r="M22" s="54">
        <v>3.1</v>
      </c>
      <c r="N22" s="58" t="s">
        <v>392</v>
      </c>
      <c r="O22" s="54" t="s">
        <v>388</v>
      </c>
      <c r="P22" s="43" t="s">
        <v>170</v>
      </c>
      <c r="Q22" s="54" t="s">
        <v>394</v>
      </c>
      <c r="R22" s="43" t="s">
        <v>9</v>
      </c>
      <c r="S22" s="54" t="s">
        <v>9</v>
      </c>
      <c r="T22" s="43" t="s">
        <v>9</v>
      </c>
      <c r="U22" s="54" t="s">
        <v>9</v>
      </c>
      <c r="V22" s="43" t="s">
        <v>9</v>
      </c>
      <c r="W22" s="54" t="s">
        <v>9</v>
      </c>
      <c r="X22" s="43" t="s">
        <v>9</v>
      </c>
      <c r="Y22" s="54" t="s">
        <v>9</v>
      </c>
      <c r="Z22" s="43" t="s">
        <v>9</v>
      </c>
      <c r="AA22" s="54" t="s">
        <v>9</v>
      </c>
      <c r="AB22" s="43" t="s">
        <v>9</v>
      </c>
      <c r="AC22" s="54" t="s">
        <v>9</v>
      </c>
      <c r="AD22" s="43" t="s">
        <v>9</v>
      </c>
      <c r="AE22" s="54" t="s">
        <v>9</v>
      </c>
      <c r="AF22" s="43" t="s">
        <v>9</v>
      </c>
      <c r="AG22" s="54" t="s">
        <v>9</v>
      </c>
      <c r="AH22" s="43" t="s">
        <v>9</v>
      </c>
      <c r="AI22" s="54" t="s">
        <v>9</v>
      </c>
      <c r="AJ22" s="43" t="s">
        <v>9</v>
      </c>
      <c r="AK22" s="54" t="s">
        <v>9</v>
      </c>
      <c r="AL22" s="43" t="s">
        <v>9</v>
      </c>
      <c r="AM22" s="54" t="s">
        <v>9</v>
      </c>
      <c r="AN22" s="43" t="s">
        <v>9</v>
      </c>
      <c r="AO22" s="54" t="s">
        <v>9</v>
      </c>
      <c r="AP22" s="43" t="s">
        <v>9</v>
      </c>
      <c r="AQ22" s="54" t="s">
        <v>9</v>
      </c>
      <c r="AR22" s="43" t="s">
        <v>9</v>
      </c>
      <c r="AS22" s="54" t="s">
        <v>9</v>
      </c>
    </row>
    <row r="23" spans="1:45" ht="6.55" customHeight="1" x14ac:dyDescent="0.4">
      <c r="A23" s="17">
        <v>23</v>
      </c>
      <c r="B23" s="53" t="s">
        <v>411</v>
      </c>
      <c r="C23" s="47" t="s">
        <v>299</v>
      </c>
      <c r="D23" s="43" t="s">
        <v>110</v>
      </c>
      <c r="E23" s="49" t="s">
        <v>492</v>
      </c>
      <c r="F23" s="43" t="s">
        <v>171</v>
      </c>
      <c r="G23" s="50">
        <v>14</v>
      </c>
      <c r="H23" s="43" t="s">
        <v>173</v>
      </c>
      <c r="I23" s="50">
        <v>19</v>
      </c>
      <c r="J23" s="43" t="s">
        <v>174</v>
      </c>
      <c r="K23" s="50">
        <v>39</v>
      </c>
      <c r="L23" s="43" t="s">
        <v>450</v>
      </c>
      <c r="M23" s="54">
        <v>6.7</v>
      </c>
      <c r="N23" s="58" t="s">
        <v>392</v>
      </c>
      <c r="O23" s="54" t="s">
        <v>388</v>
      </c>
      <c r="P23" s="43" t="s">
        <v>170</v>
      </c>
      <c r="Q23" s="54" t="s">
        <v>394</v>
      </c>
      <c r="R23" s="43" t="s">
        <v>9</v>
      </c>
      <c r="S23" s="54" t="s">
        <v>9</v>
      </c>
      <c r="T23" s="43" t="s">
        <v>9</v>
      </c>
      <c r="U23" s="54" t="s">
        <v>9</v>
      </c>
      <c r="V23" s="43" t="s">
        <v>9</v>
      </c>
      <c r="W23" s="54" t="s">
        <v>9</v>
      </c>
      <c r="X23" s="43" t="s">
        <v>9</v>
      </c>
      <c r="Y23" s="54" t="s">
        <v>9</v>
      </c>
      <c r="Z23" s="43" t="s">
        <v>9</v>
      </c>
      <c r="AA23" s="54" t="s">
        <v>9</v>
      </c>
      <c r="AB23" s="43" t="s">
        <v>9</v>
      </c>
      <c r="AC23" s="54" t="s">
        <v>9</v>
      </c>
      <c r="AD23" s="43" t="s">
        <v>9</v>
      </c>
      <c r="AE23" s="54" t="s">
        <v>9</v>
      </c>
      <c r="AF23" s="43" t="s">
        <v>9</v>
      </c>
      <c r="AG23" s="54" t="s">
        <v>9</v>
      </c>
      <c r="AH23" s="43" t="s">
        <v>9</v>
      </c>
      <c r="AI23" s="54" t="s">
        <v>9</v>
      </c>
      <c r="AJ23" s="43" t="s">
        <v>9</v>
      </c>
      <c r="AK23" s="54" t="s">
        <v>9</v>
      </c>
      <c r="AL23" s="43" t="s">
        <v>9</v>
      </c>
      <c r="AM23" s="54" t="s">
        <v>9</v>
      </c>
      <c r="AN23" s="43" t="s">
        <v>9</v>
      </c>
      <c r="AO23" s="54" t="s">
        <v>9</v>
      </c>
      <c r="AP23" s="43" t="s">
        <v>9</v>
      </c>
      <c r="AQ23" s="54" t="s">
        <v>9</v>
      </c>
      <c r="AR23" s="43" t="s">
        <v>9</v>
      </c>
      <c r="AS23" s="54" t="s">
        <v>9</v>
      </c>
    </row>
    <row r="24" spans="1:45" ht="6.55" customHeight="1" x14ac:dyDescent="0.4">
      <c r="A24" s="17">
        <v>24</v>
      </c>
      <c r="B24" s="53" t="s">
        <v>412</v>
      </c>
      <c r="C24" s="47" t="s">
        <v>299</v>
      </c>
      <c r="D24" s="43" t="s">
        <v>110</v>
      </c>
      <c r="E24" s="49" t="s">
        <v>492</v>
      </c>
      <c r="F24" s="43" t="s">
        <v>171</v>
      </c>
      <c r="G24" s="50">
        <v>14</v>
      </c>
      <c r="H24" s="43" t="s">
        <v>173</v>
      </c>
      <c r="I24" s="50">
        <v>19</v>
      </c>
      <c r="J24" s="43" t="s">
        <v>174</v>
      </c>
      <c r="K24" s="50">
        <v>19</v>
      </c>
      <c r="L24" s="43" t="s">
        <v>450</v>
      </c>
      <c r="M24" s="54">
        <v>4.7</v>
      </c>
      <c r="N24" s="58" t="s">
        <v>392</v>
      </c>
      <c r="O24" s="54" t="s">
        <v>388</v>
      </c>
      <c r="P24" s="43" t="s">
        <v>170</v>
      </c>
      <c r="Q24" s="54" t="s">
        <v>394</v>
      </c>
      <c r="R24" s="43" t="s">
        <v>9</v>
      </c>
      <c r="S24" s="54" t="s">
        <v>9</v>
      </c>
      <c r="T24" s="43" t="s">
        <v>9</v>
      </c>
      <c r="U24" s="54" t="s">
        <v>9</v>
      </c>
      <c r="V24" s="43" t="s">
        <v>9</v>
      </c>
      <c r="W24" s="54" t="s">
        <v>9</v>
      </c>
      <c r="X24" s="43" t="s">
        <v>9</v>
      </c>
      <c r="Y24" s="54" t="s">
        <v>9</v>
      </c>
      <c r="Z24" s="43" t="s">
        <v>9</v>
      </c>
      <c r="AA24" s="54" t="s">
        <v>9</v>
      </c>
      <c r="AB24" s="43" t="s">
        <v>9</v>
      </c>
      <c r="AC24" s="54" t="s">
        <v>9</v>
      </c>
      <c r="AD24" s="43" t="s">
        <v>9</v>
      </c>
      <c r="AE24" s="54" t="s">
        <v>9</v>
      </c>
      <c r="AF24" s="43" t="s">
        <v>9</v>
      </c>
      <c r="AG24" s="54" t="s">
        <v>9</v>
      </c>
      <c r="AH24" s="43" t="s">
        <v>9</v>
      </c>
      <c r="AI24" s="54" t="s">
        <v>9</v>
      </c>
      <c r="AJ24" s="43" t="s">
        <v>9</v>
      </c>
      <c r="AK24" s="54" t="s">
        <v>9</v>
      </c>
      <c r="AL24" s="43" t="s">
        <v>9</v>
      </c>
      <c r="AM24" s="54" t="s">
        <v>9</v>
      </c>
      <c r="AN24" s="43" t="s">
        <v>9</v>
      </c>
      <c r="AO24" s="54" t="s">
        <v>9</v>
      </c>
      <c r="AP24" s="43" t="s">
        <v>9</v>
      </c>
      <c r="AQ24" s="54" t="s">
        <v>9</v>
      </c>
      <c r="AR24" s="43" t="s">
        <v>9</v>
      </c>
      <c r="AS24" s="54" t="s">
        <v>9</v>
      </c>
    </row>
    <row r="25" spans="1:45" ht="6.55" customHeight="1" x14ac:dyDescent="0.4">
      <c r="A25" s="17">
        <v>25</v>
      </c>
      <c r="B25" s="53" t="s">
        <v>413</v>
      </c>
      <c r="C25" s="47" t="s">
        <v>299</v>
      </c>
      <c r="D25" s="43" t="s">
        <v>110</v>
      </c>
      <c r="E25" s="49" t="s">
        <v>433</v>
      </c>
      <c r="F25" s="43" t="s">
        <v>171</v>
      </c>
      <c r="G25" s="50">
        <v>19</v>
      </c>
      <c r="H25" s="43" t="s">
        <v>173</v>
      </c>
      <c r="I25" s="50">
        <v>19</v>
      </c>
      <c r="J25" s="43" t="s">
        <v>174</v>
      </c>
      <c r="K25" s="50">
        <v>29</v>
      </c>
      <c r="L25" s="43" t="s">
        <v>450</v>
      </c>
      <c r="M25" s="54">
        <v>7.3</v>
      </c>
      <c r="N25" s="58" t="s">
        <v>392</v>
      </c>
      <c r="O25" s="54" t="s">
        <v>388</v>
      </c>
      <c r="P25" s="43" t="s">
        <v>170</v>
      </c>
      <c r="Q25" s="54" t="s">
        <v>394</v>
      </c>
      <c r="R25" s="43" t="s">
        <v>9</v>
      </c>
      <c r="S25" s="54" t="s">
        <v>9</v>
      </c>
      <c r="T25" s="43" t="s">
        <v>9</v>
      </c>
      <c r="U25" s="54" t="s">
        <v>9</v>
      </c>
      <c r="V25" s="43" t="s">
        <v>9</v>
      </c>
      <c r="W25" s="54" t="s">
        <v>9</v>
      </c>
      <c r="X25" s="43" t="s">
        <v>9</v>
      </c>
      <c r="Y25" s="54" t="s">
        <v>9</v>
      </c>
      <c r="Z25" s="43" t="s">
        <v>9</v>
      </c>
      <c r="AA25" s="54" t="s">
        <v>9</v>
      </c>
      <c r="AB25" s="43" t="s">
        <v>9</v>
      </c>
      <c r="AC25" s="54" t="s">
        <v>9</v>
      </c>
      <c r="AD25" s="43" t="s">
        <v>9</v>
      </c>
      <c r="AE25" s="54" t="s">
        <v>9</v>
      </c>
      <c r="AF25" s="43" t="s">
        <v>9</v>
      </c>
      <c r="AG25" s="54" t="s">
        <v>9</v>
      </c>
      <c r="AH25" s="43" t="s">
        <v>9</v>
      </c>
      <c r="AI25" s="54" t="s">
        <v>9</v>
      </c>
      <c r="AJ25" s="43" t="s">
        <v>9</v>
      </c>
      <c r="AK25" s="54" t="s">
        <v>9</v>
      </c>
      <c r="AL25" s="43" t="s">
        <v>9</v>
      </c>
      <c r="AM25" s="54" t="s">
        <v>9</v>
      </c>
      <c r="AN25" s="43" t="s">
        <v>9</v>
      </c>
      <c r="AO25" s="54" t="s">
        <v>9</v>
      </c>
      <c r="AP25" s="43" t="s">
        <v>9</v>
      </c>
      <c r="AQ25" s="54" t="s">
        <v>9</v>
      </c>
      <c r="AR25" s="43" t="s">
        <v>9</v>
      </c>
      <c r="AS25" s="54" t="s">
        <v>9</v>
      </c>
    </row>
    <row r="26" spans="1:45" ht="6.55" customHeight="1" x14ac:dyDescent="0.4">
      <c r="A26" s="17">
        <v>26</v>
      </c>
      <c r="B26" s="53" t="s">
        <v>414</v>
      </c>
      <c r="C26" s="47" t="s">
        <v>299</v>
      </c>
      <c r="D26" s="43" t="s">
        <v>110</v>
      </c>
      <c r="E26" s="49" t="s">
        <v>433</v>
      </c>
      <c r="F26" s="43" t="s">
        <v>171</v>
      </c>
      <c r="G26" s="50">
        <v>19</v>
      </c>
      <c r="H26" s="43" t="s">
        <v>173</v>
      </c>
      <c r="I26" s="50">
        <v>19</v>
      </c>
      <c r="J26" s="43" t="s">
        <v>174</v>
      </c>
      <c r="K26" s="50">
        <v>14</v>
      </c>
      <c r="L26" s="43" t="s">
        <v>450</v>
      </c>
      <c r="M26" s="54">
        <v>4.3</v>
      </c>
      <c r="N26" s="58" t="s">
        <v>392</v>
      </c>
      <c r="O26" s="54" t="s">
        <v>388</v>
      </c>
      <c r="P26" s="43" t="s">
        <v>170</v>
      </c>
      <c r="Q26" s="54" t="s">
        <v>394</v>
      </c>
      <c r="R26" s="43" t="s">
        <v>9</v>
      </c>
      <c r="S26" s="54" t="s">
        <v>9</v>
      </c>
      <c r="T26" s="43" t="s">
        <v>9</v>
      </c>
      <c r="U26" s="54" t="s">
        <v>9</v>
      </c>
      <c r="V26" s="43" t="s">
        <v>9</v>
      </c>
      <c r="W26" s="54" t="s">
        <v>9</v>
      </c>
      <c r="X26" s="43" t="s">
        <v>9</v>
      </c>
      <c r="Y26" s="54" t="s">
        <v>9</v>
      </c>
      <c r="Z26" s="43" t="s">
        <v>9</v>
      </c>
      <c r="AA26" s="54" t="s">
        <v>9</v>
      </c>
      <c r="AB26" s="43" t="s">
        <v>9</v>
      </c>
      <c r="AC26" s="54" t="s">
        <v>9</v>
      </c>
      <c r="AD26" s="43" t="s">
        <v>9</v>
      </c>
      <c r="AE26" s="54" t="s">
        <v>9</v>
      </c>
      <c r="AF26" s="43" t="s">
        <v>9</v>
      </c>
      <c r="AG26" s="54" t="s">
        <v>9</v>
      </c>
      <c r="AH26" s="43" t="s">
        <v>9</v>
      </c>
      <c r="AI26" s="54" t="s">
        <v>9</v>
      </c>
      <c r="AJ26" s="43" t="s">
        <v>9</v>
      </c>
      <c r="AK26" s="54" t="s">
        <v>9</v>
      </c>
      <c r="AL26" s="43" t="s">
        <v>9</v>
      </c>
      <c r="AM26" s="54" t="s">
        <v>9</v>
      </c>
      <c r="AN26" s="43" t="s">
        <v>9</v>
      </c>
      <c r="AO26" s="54" t="s">
        <v>9</v>
      </c>
      <c r="AP26" s="43" t="s">
        <v>9</v>
      </c>
      <c r="AQ26" s="54" t="s">
        <v>9</v>
      </c>
      <c r="AR26" s="43" t="s">
        <v>9</v>
      </c>
      <c r="AS26" s="54" t="s">
        <v>9</v>
      </c>
    </row>
    <row r="27" spans="1:45" ht="6.55" customHeight="1" x14ac:dyDescent="0.4">
      <c r="A27" s="17">
        <v>27</v>
      </c>
      <c r="B27" s="53" t="s">
        <v>415</v>
      </c>
      <c r="C27" s="47" t="s">
        <v>299</v>
      </c>
      <c r="D27" s="43" t="s">
        <v>110</v>
      </c>
      <c r="E27" s="49" t="s">
        <v>433</v>
      </c>
      <c r="F27" s="43" t="s">
        <v>171</v>
      </c>
      <c r="G27" s="50">
        <v>19</v>
      </c>
      <c r="H27" s="43" t="s">
        <v>173</v>
      </c>
      <c r="I27" s="50">
        <v>19</v>
      </c>
      <c r="J27" s="43" t="s">
        <v>174</v>
      </c>
      <c r="K27" s="50">
        <v>30</v>
      </c>
      <c r="L27" s="43" t="s">
        <v>450</v>
      </c>
      <c r="M27" s="54">
        <v>8.6999999999999993</v>
      </c>
      <c r="N27" s="58" t="s">
        <v>392</v>
      </c>
      <c r="O27" s="54" t="s">
        <v>388</v>
      </c>
      <c r="P27" s="43" t="s">
        <v>170</v>
      </c>
      <c r="Q27" s="54" t="s">
        <v>394</v>
      </c>
      <c r="R27" s="43" t="s">
        <v>9</v>
      </c>
      <c r="S27" s="54" t="s">
        <v>9</v>
      </c>
      <c r="T27" s="43" t="s">
        <v>9</v>
      </c>
      <c r="U27" s="54" t="s">
        <v>9</v>
      </c>
      <c r="V27" s="43" t="s">
        <v>9</v>
      </c>
      <c r="W27" s="54" t="s">
        <v>9</v>
      </c>
      <c r="X27" s="43" t="s">
        <v>9</v>
      </c>
      <c r="Y27" s="54" t="s">
        <v>9</v>
      </c>
      <c r="Z27" s="43" t="s">
        <v>9</v>
      </c>
      <c r="AA27" s="54" t="s">
        <v>9</v>
      </c>
      <c r="AB27" s="43" t="s">
        <v>9</v>
      </c>
      <c r="AC27" s="54" t="s">
        <v>9</v>
      </c>
      <c r="AD27" s="43" t="s">
        <v>9</v>
      </c>
      <c r="AE27" s="54" t="s">
        <v>9</v>
      </c>
      <c r="AF27" s="43" t="s">
        <v>9</v>
      </c>
      <c r="AG27" s="54" t="s">
        <v>9</v>
      </c>
      <c r="AH27" s="43" t="s">
        <v>9</v>
      </c>
      <c r="AI27" s="54" t="s">
        <v>9</v>
      </c>
      <c r="AJ27" s="43" t="s">
        <v>9</v>
      </c>
      <c r="AK27" s="54" t="s">
        <v>9</v>
      </c>
      <c r="AL27" s="43" t="s">
        <v>9</v>
      </c>
      <c r="AM27" s="54" t="s">
        <v>9</v>
      </c>
      <c r="AN27" s="43" t="s">
        <v>9</v>
      </c>
      <c r="AO27" s="54" t="s">
        <v>9</v>
      </c>
      <c r="AP27" s="43" t="s">
        <v>9</v>
      </c>
      <c r="AQ27" s="54" t="s">
        <v>9</v>
      </c>
      <c r="AR27" s="43" t="s">
        <v>9</v>
      </c>
      <c r="AS27" s="54" t="s">
        <v>9</v>
      </c>
    </row>
    <row r="28" spans="1:45" ht="6.55" customHeight="1" x14ac:dyDescent="0.4">
      <c r="A28" s="17">
        <v>28</v>
      </c>
      <c r="B28" s="53" t="s">
        <v>416</v>
      </c>
      <c r="C28" s="47" t="s">
        <v>299</v>
      </c>
      <c r="D28" s="43" t="s">
        <v>110</v>
      </c>
      <c r="E28" s="49" t="s">
        <v>433</v>
      </c>
      <c r="F28" s="43" t="s">
        <v>171</v>
      </c>
      <c r="G28" s="50">
        <v>19</v>
      </c>
      <c r="H28" s="43" t="s">
        <v>173</v>
      </c>
      <c r="I28" s="50">
        <v>19</v>
      </c>
      <c r="J28" s="43" t="s">
        <v>174</v>
      </c>
      <c r="K28" s="50">
        <v>19</v>
      </c>
      <c r="L28" s="43" t="s">
        <v>450</v>
      </c>
      <c r="M28" s="54">
        <v>5.7</v>
      </c>
      <c r="N28" s="58" t="s">
        <v>392</v>
      </c>
      <c r="O28" s="54" t="s">
        <v>388</v>
      </c>
      <c r="P28" s="43" t="s">
        <v>170</v>
      </c>
      <c r="Q28" s="54" t="s">
        <v>394</v>
      </c>
      <c r="R28" s="43" t="s">
        <v>9</v>
      </c>
      <c r="S28" s="54" t="s">
        <v>9</v>
      </c>
      <c r="T28" s="43" t="s">
        <v>9</v>
      </c>
      <c r="U28" s="54" t="s">
        <v>9</v>
      </c>
      <c r="V28" s="43" t="s">
        <v>9</v>
      </c>
      <c r="W28" s="54" t="s">
        <v>9</v>
      </c>
      <c r="X28" s="43" t="s">
        <v>9</v>
      </c>
      <c r="Y28" s="54" t="s">
        <v>9</v>
      </c>
      <c r="Z28" s="43" t="s">
        <v>9</v>
      </c>
      <c r="AA28" s="54" t="s">
        <v>9</v>
      </c>
      <c r="AB28" s="43" t="s">
        <v>9</v>
      </c>
      <c r="AC28" s="54" t="s">
        <v>9</v>
      </c>
      <c r="AD28" s="43" t="s">
        <v>9</v>
      </c>
      <c r="AE28" s="54" t="s">
        <v>9</v>
      </c>
      <c r="AF28" s="43" t="s">
        <v>9</v>
      </c>
      <c r="AG28" s="54" t="s">
        <v>9</v>
      </c>
      <c r="AH28" s="43" t="s">
        <v>9</v>
      </c>
      <c r="AI28" s="54" t="s">
        <v>9</v>
      </c>
      <c r="AJ28" s="43" t="s">
        <v>9</v>
      </c>
      <c r="AK28" s="54" t="s">
        <v>9</v>
      </c>
      <c r="AL28" s="43" t="s">
        <v>9</v>
      </c>
      <c r="AM28" s="54" t="s">
        <v>9</v>
      </c>
      <c r="AN28" s="43" t="s">
        <v>9</v>
      </c>
      <c r="AO28" s="54" t="s">
        <v>9</v>
      </c>
      <c r="AP28" s="43" t="s">
        <v>9</v>
      </c>
      <c r="AQ28" s="54" t="s">
        <v>9</v>
      </c>
      <c r="AR28" s="43" t="s">
        <v>9</v>
      </c>
      <c r="AS28" s="54" t="s">
        <v>9</v>
      </c>
    </row>
    <row r="29" spans="1:45" ht="6.55" customHeight="1" x14ac:dyDescent="0.4">
      <c r="A29" s="17">
        <v>29</v>
      </c>
      <c r="B29" s="53" t="s">
        <v>417</v>
      </c>
      <c r="C29" s="47" t="s">
        <v>107</v>
      </c>
      <c r="D29" s="43" t="s">
        <v>110</v>
      </c>
      <c r="E29" s="49" t="s">
        <v>493</v>
      </c>
      <c r="F29" s="43" t="s">
        <v>171</v>
      </c>
      <c r="G29" s="50">
        <v>9</v>
      </c>
      <c r="H29" s="43" t="s">
        <v>173</v>
      </c>
      <c r="I29" s="50">
        <v>19</v>
      </c>
      <c r="J29" s="43" t="s">
        <v>174</v>
      </c>
      <c r="K29" s="50">
        <v>29</v>
      </c>
      <c r="L29" s="43" t="s">
        <v>450</v>
      </c>
      <c r="M29" s="54">
        <v>3.5</v>
      </c>
      <c r="N29" s="58" t="s">
        <v>392</v>
      </c>
      <c r="O29" s="54" t="s">
        <v>388</v>
      </c>
      <c r="P29" s="43" t="s">
        <v>170</v>
      </c>
      <c r="Q29" s="54" t="s">
        <v>394</v>
      </c>
      <c r="R29" s="43" t="s">
        <v>9</v>
      </c>
      <c r="S29" s="54" t="s">
        <v>9</v>
      </c>
      <c r="T29" s="43" t="s">
        <v>9</v>
      </c>
      <c r="U29" s="54" t="s">
        <v>9</v>
      </c>
      <c r="V29" s="43" t="s">
        <v>9</v>
      </c>
      <c r="W29" s="54" t="s">
        <v>9</v>
      </c>
      <c r="X29" s="43" t="s">
        <v>9</v>
      </c>
      <c r="Y29" s="54" t="s">
        <v>9</v>
      </c>
      <c r="Z29" s="43" t="s">
        <v>9</v>
      </c>
      <c r="AA29" s="54" t="s">
        <v>9</v>
      </c>
      <c r="AB29" s="43" t="s">
        <v>9</v>
      </c>
      <c r="AC29" s="54" t="s">
        <v>9</v>
      </c>
      <c r="AD29" s="43" t="s">
        <v>9</v>
      </c>
      <c r="AE29" s="54" t="s">
        <v>9</v>
      </c>
      <c r="AF29" s="43" t="s">
        <v>9</v>
      </c>
      <c r="AG29" s="54" t="s">
        <v>9</v>
      </c>
      <c r="AH29" s="43" t="s">
        <v>9</v>
      </c>
      <c r="AI29" s="54" t="s">
        <v>9</v>
      </c>
      <c r="AJ29" s="43" t="s">
        <v>9</v>
      </c>
      <c r="AK29" s="54" t="s">
        <v>9</v>
      </c>
      <c r="AL29" s="43" t="s">
        <v>9</v>
      </c>
      <c r="AM29" s="54" t="s">
        <v>9</v>
      </c>
      <c r="AN29" s="43" t="s">
        <v>9</v>
      </c>
      <c r="AO29" s="54" t="s">
        <v>9</v>
      </c>
      <c r="AP29" s="43" t="s">
        <v>9</v>
      </c>
      <c r="AQ29" s="54" t="s">
        <v>9</v>
      </c>
      <c r="AR29" s="43" t="s">
        <v>9</v>
      </c>
      <c r="AS29" s="54" t="s">
        <v>9</v>
      </c>
    </row>
    <row r="30" spans="1:45" ht="6.55" customHeight="1" x14ac:dyDescent="0.4">
      <c r="A30" s="17">
        <v>30</v>
      </c>
      <c r="B30" s="53" t="s">
        <v>418</v>
      </c>
      <c r="C30" s="47" t="s">
        <v>107</v>
      </c>
      <c r="D30" s="43" t="s">
        <v>110</v>
      </c>
      <c r="E30" s="49" t="s">
        <v>494</v>
      </c>
      <c r="F30" s="43" t="s">
        <v>171</v>
      </c>
      <c r="G30" s="50">
        <v>11.5</v>
      </c>
      <c r="H30" s="43" t="s">
        <v>173</v>
      </c>
      <c r="I30" s="50">
        <v>19</v>
      </c>
      <c r="J30" s="43" t="s">
        <v>174</v>
      </c>
      <c r="K30" s="50">
        <v>29</v>
      </c>
      <c r="L30" s="43" t="s">
        <v>450</v>
      </c>
      <c r="M30" s="54">
        <v>3.8</v>
      </c>
      <c r="N30" s="58" t="s">
        <v>392</v>
      </c>
      <c r="O30" s="54" t="s">
        <v>388</v>
      </c>
      <c r="P30" s="43" t="s">
        <v>170</v>
      </c>
      <c r="Q30" s="54" t="s">
        <v>394</v>
      </c>
      <c r="R30" s="43" t="s">
        <v>9</v>
      </c>
      <c r="S30" s="54" t="s">
        <v>9</v>
      </c>
      <c r="T30" s="43" t="s">
        <v>9</v>
      </c>
      <c r="U30" s="54" t="s">
        <v>9</v>
      </c>
      <c r="V30" s="43" t="s">
        <v>9</v>
      </c>
      <c r="W30" s="54" t="s">
        <v>9</v>
      </c>
      <c r="X30" s="43" t="s">
        <v>9</v>
      </c>
      <c r="Y30" s="54" t="s">
        <v>9</v>
      </c>
      <c r="Z30" s="43" t="s">
        <v>9</v>
      </c>
      <c r="AA30" s="54" t="s">
        <v>9</v>
      </c>
      <c r="AB30" s="43" t="s">
        <v>9</v>
      </c>
      <c r="AC30" s="54" t="s">
        <v>9</v>
      </c>
      <c r="AD30" s="43" t="s">
        <v>9</v>
      </c>
      <c r="AE30" s="54" t="s">
        <v>9</v>
      </c>
      <c r="AF30" s="43" t="s">
        <v>9</v>
      </c>
      <c r="AG30" s="54" t="s">
        <v>9</v>
      </c>
      <c r="AH30" s="43" t="s">
        <v>9</v>
      </c>
      <c r="AI30" s="54" t="s">
        <v>9</v>
      </c>
      <c r="AJ30" s="43" t="s">
        <v>9</v>
      </c>
      <c r="AK30" s="54" t="s">
        <v>9</v>
      </c>
      <c r="AL30" s="43" t="s">
        <v>9</v>
      </c>
      <c r="AM30" s="54" t="s">
        <v>9</v>
      </c>
      <c r="AN30" s="43" t="s">
        <v>9</v>
      </c>
      <c r="AO30" s="54" t="s">
        <v>9</v>
      </c>
      <c r="AP30" s="43" t="s">
        <v>9</v>
      </c>
      <c r="AQ30" s="54" t="s">
        <v>9</v>
      </c>
      <c r="AR30" s="43" t="s">
        <v>9</v>
      </c>
      <c r="AS30" s="54" t="s">
        <v>9</v>
      </c>
    </row>
    <row r="31" spans="1:45" ht="6.55" customHeight="1" x14ac:dyDescent="0.4">
      <c r="A31" s="17">
        <v>31</v>
      </c>
      <c r="B31" s="53" t="s">
        <v>419</v>
      </c>
      <c r="C31" s="47" t="s">
        <v>107</v>
      </c>
      <c r="D31" s="43" t="s">
        <v>110</v>
      </c>
      <c r="E31" s="49" t="s">
        <v>495</v>
      </c>
      <c r="F31" s="43" t="s">
        <v>171</v>
      </c>
      <c r="G31" s="50">
        <v>14</v>
      </c>
      <c r="H31" s="43" t="s">
        <v>173</v>
      </c>
      <c r="I31" s="50">
        <v>19</v>
      </c>
      <c r="J31" s="43" t="s">
        <v>174</v>
      </c>
      <c r="K31" s="50">
        <v>29</v>
      </c>
      <c r="L31" s="43" t="s">
        <v>450</v>
      </c>
      <c r="M31" s="54">
        <v>4.5</v>
      </c>
      <c r="N31" s="58" t="s">
        <v>392</v>
      </c>
      <c r="O31" s="54" t="s">
        <v>388</v>
      </c>
      <c r="P31" s="43" t="s">
        <v>170</v>
      </c>
      <c r="Q31" s="54" t="s">
        <v>394</v>
      </c>
      <c r="R31" s="43" t="s">
        <v>9</v>
      </c>
      <c r="S31" s="54" t="s">
        <v>9</v>
      </c>
      <c r="T31" s="43" t="s">
        <v>9</v>
      </c>
      <c r="U31" s="54" t="s">
        <v>9</v>
      </c>
      <c r="V31" s="43" t="s">
        <v>9</v>
      </c>
      <c r="W31" s="54" t="s">
        <v>9</v>
      </c>
      <c r="X31" s="43" t="s">
        <v>9</v>
      </c>
      <c r="Y31" s="54" t="s">
        <v>9</v>
      </c>
      <c r="Z31" s="43" t="s">
        <v>9</v>
      </c>
      <c r="AA31" s="54" t="s">
        <v>9</v>
      </c>
      <c r="AB31" s="43" t="s">
        <v>9</v>
      </c>
      <c r="AC31" s="54" t="s">
        <v>9</v>
      </c>
      <c r="AD31" s="43" t="s">
        <v>9</v>
      </c>
      <c r="AE31" s="54" t="s">
        <v>9</v>
      </c>
      <c r="AF31" s="43" t="s">
        <v>9</v>
      </c>
      <c r="AG31" s="54" t="s">
        <v>9</v>
      </c>
      <c r="AH31" s="43" t="s">
        <v>9</v>
      </c>
      <c r="AI31" s="54" t="s">
        <v>9</v>
      </c>
      <c r="AJ31" s="43" t="s">
        <v>9</v>
      </c>
      <c r="AK31" s="54" t="s">
        <v>9</v>
      </c>
      <c r="AL31" s="43" t="s">
        <v>9</v>
      </c>
      <c r="AM31" s="54" t="s">
        <v>9</v>
      </c>
      <c r="AN31" s="43" t="s">
        <v>9</v>
      </c>
      <c r="AO31" s="54" t="s">
        <v>9</v>
      </c>
      <c r="AP31" s="43" t="s">
        <v>9</v>
      </c>
      <c r="AQ31" s="54" t="s">
        <v>9</v>
      </c>
      <c r="AR31" s="43" t="s">
        <v>9</v>
      </c>
      <c r="AS31" s="54" t="s">
        <v>9</v>
      </c>
    </row>
    <row r="32" spans="1:45" ht="6.55" customHeight="1" x14ac:dyDescent="0.4">
      <c r="A32" s="17">
        <v>32</v>
      </c>
      <c r="B32" s="53" t="s">
        <v>420</v>
      </c>
      <c r="C32" s="47" t="s">
        <v>107</v>
      </c>
      <c r="D32" s="43" t="s">
        <v>110</v>
      </c>
      <c r="E32" s="49" t="s">
        <v>496</v>
      </c>
      <c r="F32" s="43" t="s">
        <v>171</v>
      </c>
      <c r="G32" s="50">
        <v>19</v>
      </c>
      <c r="H32" s="43" t="s">
        <v>173</v>
      </c>
      <c r="I32" s="50">
        <v>19</v>
      </c>
      <c r="J32" s="43" t="s">
        <v>174</v>
      </c>
      <c r="K32" s="50">
        <v>29</v>
      </c>
      <c r="L32" s="43" t="s">
        <v>450</v>
      </c>
      <c r="M32" s="54">
        <v>5</v>
      </c>
      <c r="N32" s="58" t="s">
        <v>392</v>
      </c>
      <c r="O32" s="54" t="s">
        <v>388</v>
      </c>
      <c r="P32" s="43" t="s">
        <v>170</v>
      </c>
      <c r="Q32" s="54" t="s">
        <v>394</v>
      </c>
      <c r="R32" s="43" t="s">
        <v>9</v>
      </c>
      <c r="S32" s="54" t="s">
        <v>9</v>
      </c>
      <c r="T32" s="43" t="s">
        <v>9</v>
      </c>
      <c r="U32" s="54" t="s">
        <v>9</v>
      </c>
      <c r="V32" s="43" t="s">
        <v>9</v>
      </c>
      <c r="W32" s="54" t="s">
        <v>9</v>
      </c>
      <c r="X32" s="43" t="s">
        <v>9</v>
      </c>
      <c r="Y32" s="54" t="s">
        <v>9</v>
      </c>
      <c r="Z32" s="43" t="s">
        <v>9</v>
      </c>
      <c r="AA32" s="54" t="s">
        <v>9</v>
      </c>
      <c r="AB32" s="43" t="s">
        <v>9</v>
      </c>
      <c r="AC32" s="54" t="s">
        <v>9</v>
      </c>
      <c r="AD32" s="43" t="s">
        <v>9</v>
      </c>
      <c r="AE32" s="54" t="s">
        <v>9</v>
      </c>
      <c r="AF32" s="43" t="s">
        <v>9</v>
      </c>
      <c r="AG32" s="54" t="s">
        <v>9</v>
      </c>
      <c r="AH32" s="43" t="s">
        <v>9</v>
      </c>
      <c r="AI32" s="54" t="s">
        <v>9</v>
      </c>
      <c r="AJ32" s="43" t="s">
        <v>9</v>
      </c>
      <c r="AK32" s="54" t="s">
        <v>9</v>
      </c>
      <c r="AL32" s="43" t="s">
        <v>9</v>
      </c>
      <c r="AM32" s="54" t="s">
        <v>9</v>
      </c>
      <c r="AN32" s="43" t="s">
        <v>9</v>
      </c>
      <c r="AO32" s="54" t="s">
        <v>9</v>
      </c>
      <c r="AP32" s="43" t="s">
        <v>9</v>
      </c>
      <c r="AQ32" s="54" t="s">
        <v>9</v>
      </c>
      <c r="AR32" s="43" t="s">
        <v>9</v>
      </c>
      <c r="AS32" s="54" t="s">
        <v>9</v>
      </c>
    </row>
    <row r="33" spans="1:45" ht="6.55" customHeight="1" x14ac:dyDescent="0.4">
      <c r="A33" s="17">
        <v>33</v>
      </c>
      <c r="B33" s="53" t="s">
        <v>421</v>
      </c>
      <c r="C33" s="47" t="s">
        <v>106</v>
      </c>
      <c r="D33" s="43" t="s">
        <v>110</v>
      </c>
      <c r="E33" s="49" t="s">
        <v>422</v>
      </c>
      <c r="F33" s="43" t="s">
        <v>171</v>
      </c>
      <c r="G33" s="50">
        <v>9</v>
      </c>
      <c r="H33" s="43" t="s">
        <v>173</v>
      </c>
      <c r="I33" s="50">
        <v>19</v>
      </c>
      <c r="J33" s="43" t="s">
        <v>174</v>
      </c>
      <c r="K33" s="50">
        <v>29</v>
      </c>
      <c r="L33" s="43" t="s">
        <v>450</v>
      </c>
      <c r="M33" s="54">
        <v>3.5</v>
      </c>
      <c r="N33" s="58" t="s">
        <v>392</v>
      </c>
      <c r="O33" s="54" t="s">
        <v>388</v>
      </c>
      <c r="P33" s="43" t="s">
        <v>170</v>
      </c>
      <c r="Q33" s="54" t="s">
        <v>394</v>
      </c>
      <c r="R33" s="43" t="s">
        <v>9</v>
      </c>
      <c r="S33" s="54" t="s">
        <v>9</v>
      </c>
      <c r="T33" s="43" t="s">
        <v>9</v>
      </c>
      <c r="U33" s="54" t="s">
        <v>9</v>
      </c>
      <c r="V33" s="43" t="s">
        <v>9</v>
      </c>
      <c r="W33" s="54" t="s">
        <v>9</v>
      </c>
      <c r="X33" s="43" t="s">
        <v>9</v>
      </c>
      <c r="Y33" s="54" t="s">
        <v>9</v>
      </c>
      <c r="Z33" s="43" t="s">
        <v>9</v>
      </c>
      <c r="AA33" s="54" t="s">
        <v>9</v>
      </c>
      <c r="AB33" s="43" t="s">
        <v>9</v>
      </c>
      <c r="AC33" s="54" t="s">
        <v>9</v>
      </c>
      <c r="AD33" s="43" t="s">
        <v>9</v>
      </c>
      <c r="AE33" s="54" t="s">
        <v>9</v>
      </c>
      <c r="AF33" s="43" t="s">
        <v>9</v>
      </c>
      <c r="AG33" s="54" t="s">
        <v>9</v>
      </c>
      <c r="AH33" s="43" t="s">
        <v>9</v>
      </c>
      <c r="AI33" s="54" t="s">
        <v>9</v>
      </c>
      <c r="AJ33" s="43" t="s">
        <v>9</v>
      </c>
      <c r="AK33" s="54" t="s">
        <v>9</v>
      </c>
      <c r="AL33" s="43" t="s">
        <v>9</v>
      </c>
      <c r="AM33" s="54" t="s">
        <v>9</v>
      </c>
      <c r="AN33" s="43" t="s">
        <v>9</v>
      </c>
      <c r="AO33" s="54" t="s">
        <v>9</v>
      </c>
      <c r="AP33" s="43" t="s">
        <v>9</v>
      </c>
      <c r="AQ33" s="54" t="s">
        <v>9</v>
      </c>
      <c r="AR33" s="43" t="s">
        <v>9</v>
      </c>
      <c r="AS33" s="54" t="s">
        <v>9</v>
      </c>
    </row>
    <row r="34" spans="1:45" ht="6.55" customHeight="1" x14ac:dyDescent="0.4">
      <c r="A34" s="17">
        <v>34</v>
      </c>
      <c r="B34" s="53" t="s">
        <v>423</v>
      </c>
      <c r="C34" s="47" t="s">
        <v>106</v>
      </c>
      <c r="D34" s="43" t="s">
        <v>110</v>
      </c>
      <c r="E34" s="49" t="s">
        <v>425</v>
      </c>
      <c r="F34" s="43" t="s">
        <v>171</v>
      </c>
      <c r="G34" s="50">
        <v>11.5</v>
      </c>
      <c r="H34" s="43" t="s">
        <v>173</v>
      </c>
      <c r="I34" s="50">
        <v>19</v>
      </c>
      <c r="J34" s="43" t="s">
        <v>174</v>
      </c>
      <c r="K34" s="50">
        <v>29</v>
      </c>
      <c r="L34" s="43" t="s">
        <v>450</v>
      </c>
      <c r="M34" s="54">
        <v>3.8</v>
      </c>
      <c r="N34" s="58" t="s">
        <v>392</v>
      </c>
      <c r="O34" s="54" t="s">
        <v>388</v>
      </c>
      <c r="P34" s="43" t="s">
        <v>170</v>
      </c>
      <c r="Q34" s="54" t="s">
        <v>394</v>
      </c>
      <c r="R34" s="43" t="s">
        <v>9</v>
      </c>
      <c r="S34" s="54" t="s">
        <v>9</v>
      </c>
      <c r="T34" s="43" t="s">
        <v>9</v>
      </c>
      <c r="U34" s="54" t="s">
        <v>9</v>
      </c>
      <c r="V34" s="43" t="s">
        <v>9</v>
      </c>
      <c r="W34" s="54" t="s">
        <v>9</v>
      </c>
      <c r="X34" s="43" t="s">
        <v>9</v>
      </c>
      <c r="Y34" s="54" t="s">
        <v>9</v>
      </c>
      <c r="Z34" s="43" t="s">
        <v>9</v>
      </c>
      <c r="AA34" s="54" t="s">
        <v>9</v>
      </c>
      <c r="AB34" s="43" t="s">
        <v>9</v>
      </c>
      <c r="AC34" s="54" t="s">
        <v>9</v>
      </c>
      <c r="AD34" s="43" t="s">
        <v>9</v>
      </c>
      <c r="AE34" s="54" t="s">
        <v>9</v>
      </c>
      <c r="AF34" s="43" t="s">
        <v>9</v>
      </c>
      <c r="AG34" s="54" t="s">
        <v>9</v>
      </c>
      <c r="AH34" s="43" t="s">
        <v>9</v>
      </c>
      <c r="AI34" s="54" t="s">
        <v>9</v>
      </c>
      <c r="AJ34" s="43" t="s">
        <v>9</v>
      </c>
      <c r="AK34" s="54" t="s">
        <v>9</v>
      </c>
      <c r="AL34" s="43" t="s">
        <v>9</v>
      </c>
      <c r="AM34" s="54" t="s">
        <v>9</v>
      </c>
      <c r="AN34" s="43" t="s">
        <v>9</v>
      </c>
      <c r="AO34" s="54" t="s">
        <v>9</v>
      </c>
      <c r="AP34" s="43" t="s">
        <v>9</v>
      </c>
      <c r="AQ34" s="54" t="s">
        <v>9</v>
      </c>
      <c r="AR34" s="43" t="s">
        <v>9</v>
      </c>
      <c r="AS34" s="54" t="s">
        <v>9</v>
      </c>
    </row>
    <row r="35" spans="1:45" ht="6.55" customHeight="1" x14ac:dyDescent="0.4">
      <c r="A35" s="17">
        <v>35</v>
      </c>
      <c r="B35" s="53" t="s">
        <v>424</v>
      </c>
      <c r="C35" s="47" t="s">
        <v>106</v>
      </c>
      <c r="D35" s="43" t="s">
        <v>110</v>
      </c>
      <c r="E35" s="49" t="s">
        <v>427</v>
      </c>
      <c r="F35" s="43" t="s">
        <v>171</v>
      </c>
      <c r="G35" s="50">
        <v>14</v>
      </c>
      <c r="H35" s="43" t="s">
        <v>173</v>
      </c>
      <c r="I35" s="50">
        <v>19</v>
      </c>
      <c r="J35" s="43" t="s">
        <v>174</v>
      </c>
      <c r="K35" s="50">
        <v>29</v>
      </c>
      <c r="L35" s="43" t="s">
        <v>450</v>
      </c>
      <c r="M35" s="54">
        <v>4.5</v>
      </c>
      <c r="N35" s="58" t="s">
        <v>392</v>
      </c>
      <c r="O35" s="54" t="s">
        <v>388</v>
      </c>
      <c r="P35" s="43" t="s">
        <v>170</v>
      </c>
      <c r="Q35" s="54" t="s">
        <v>394</v>
      </c>
      <c r="R35" s="43" t="s">
        <v>9</v>
      </c>
      <c r="S35" s="54" t="s">
        <v>9</v>
      </c>
      <c r="T35" s="43" t="s">
        <v>9</v>
      </c>
      <c r="U35" s="54" t="s">
        <v>9</v>
      </c>
      <c r="V35" s="43" t="s">
        <v>9</v>
      </c>
      <c r="W35" s="54" t="s">
        <v>9</v>
      </c>
      <c r="X35" s="43" t="s">
        <v>9</v>
      </c>
      <c r="Y35" s="54" t="s">
        <v>9</v>
      </c>
      <c r="Z35" s="43" t="s">
        <v>9</v>
      </c>
      <c r="AA35" s="54" t="s">
        <v>9</v>
      </c>
      <c r="AB35" s="43" t="s">
        <v>9</v>
      </c>
      <c r="AC35" s="54" t="s">
        <v>9</v>
      </c>
      <c r="AD35" s="43" t="s">
        <v>9</v>
      </c>
      <c r="AE35" s="54" t="s">
        <v>9</v>
      </c>
      <c r="AF35" s="43" t="s">
        <v>9</v>
      </c>
      <c r="AG35" s="54" t="s">
        <v>9</v>
      </c>
      <c r="AH35" s="43" t="s">
        <v>9</v>
      </c>
      <c r="AI35" s="54" t="s">
        <v>9</v>
      </c>
      <c r="AJ35" s="43" t="s">
        <v>9</v>
      </c>
      <c r="AK35" s="54" t="s">
        <v>9</v>
      </c>
      <c r="AL35" s="43" t="s">
        <v>9</v>
      </c>
      <c r="AM35" s="54" t="s">
        <v>9</v>
      </c>
      <c r="AN35" s="43" t="s">
        <v>9</v>
      </c>
      <c r="AO35" s="54" t="s">
        <v>9</v>
      </c>
      <c r="AP35" s="43" t="s">
        <v>9</v>
      </c>
      <c r="AQ35" s="54" t="s">
        <v>9</v>
      </c>
      <c r="AR35" s="43" t="s">
        <v>9</v>
      </c>
      <c r="AS35" s="54" t="s">
        <v>9</v>
      </c>
    </row>
    <row r="36" spans="1:45" ht="6.55" customHeight="1" x14ac:dyDescent="0.4">
      <c r="A36" s="17">
        <v>36</v>
      </c>
      <c r="B36" s="53" t="s">
        <v>426</v>
      </c>
      <c r="C36" s="47" t="s">
        <v>106</v>
      </c>
      <c r="D36" s="43" t="s">
        <v>110</v>
      </c>
      <c r="E36" s="49" t="s">
        <v>443</v>
      </c>
      <c r="F36" s="43" t="s">
        <v>171</v>
      </c>
      <c r="G36" s="50">
        <v>19</v>
      </c>
      <c r="H36" s="43" t="s">
        <v>173</v>
      </c>
      <c r="I36" s="50">
        <v>19</v>
      </c>
      <c r="J36" s="43" t="s">
        <v>174</v>
      </c>
      <c r="K36" s="50">
        <v>29</v>
      </c>
      <c r="L36" s="43" t="s">
        <v>450</v>
      </c>
      <c r="M36" s="54">
        <v>5</v>
      </c>
      <c r="N36" s="58" t="s">
        <v>392</v>
      </c>
      <c r="O36" s="54" t="s">
        <v>388</v>
      </c>
      <c r="P36" s="43" t="s">
        <v>170</v>
      </c>
      <c r="Q36" s="54" t="s">
        <v>394</v>
      </c>
      <c r="R36" s="43" t="s">
        <v>9</v>
      </c>
      <c r="S36" s="54" t="s">
        <v>9</v>
      </c>
      <c r="T36" s="43" t="s">
        <v>9</v>
      </c>
      <c r="U36" s="54" t="s">
        <v>9</v>
      </c>
      <c r="V36" s="43" t="s">
        <v>9</v>
      </c>
      <c r="W36" s="54" t="s">
        <v>9</v>
      </c>
      <c r="X36" s="43" t="s">
        <v>9</v>
      </c>
      <c r="Y36" s="54" t="s">
        <v>9</v>
      </c>
      <c r="Z36" s="43" t="s">
        <v>9</v>
      </c>
      <c r="AA36" s="54" t="s">
        <v>9</v>
      </c>
      <c r="AB36" s="43" t="s">
        <v>9</v>
      </c>
      <c r="AC36" s="54" t="s">
        <v>9</v>
      </c>
      <c r="AD36" s="43" t="s">
        <v>9</v>
      </c>
      <c r="AE36" s="54" t="s">
        <v>9</v>
      </c>
      <c r="AF36" s="43" t="s">
        <v>9</v>
      </c>
      <c r="AG36" s="54" t="s">
        <v>9</v>
      </c>
      <c r="AH36" s="43" t="s">
        <v>9</v>
      </c>
      <c r="AI36" s="54" t="s">
        <v>9</v>
      </c>
      <c r="AJ36" s="43" t="s">
        <v>9</v>
      </c>
      <c r="AK36" s="54" t="s">
        <v>9</v>
      </c>
      <c r="AL36" s="43" t="s">
        <v>9</v>
      </c>
      <c r="AM36" s="54" t="s">
        <v>9</v>
      </c>
      <c r="AN36" s="43" t="s">
        <v>9</v>
      </c>
      <c r="AO36" s="54" t="s">
        <v>9</v>
      </c>
      <c r="AP36" s="43" t="s">
        <v>9</v>
      </c>
      <c r="AQ36" s="54" t="s">
        <v>9</v>
      </c>
      <c r="AR36" s="43" t="s">
        <v>9</v>
      </c>
      <c r="AS36" s="54" t="s">
        <v>9</v>
      </c>
    </row>
    <row r="37" spans="1:45" s="38" customFormat="1" ht="6.55" customHeight="1" x14ac:dyDescent="0.4">
      <c r="A37" s="17">
        <v>37</v>
      </c>
      <c r="B37" s="62" t="s">
        <v>428</v>
      </c>
      <c r="C37" s="47" t="s">
        <v>304</v>
      </c>
      <c r="D37" s="43" t="s">
        <v>110</v>
      </c>
      <c r="E37" s="49" t="s">
        <v>313</v>
      </c>
      <c r="F37" s="43" t="s">
        <v>171</v>
      </c>
      <c r="G37" s="50">
        <v>7</v>
      </c>
      <c r="H37" s="43" t="s">
        <v>173</v>
      </c>
      <c r="I37" s="50">
        <v>66.7</v>
      </c>
      <c r="J37" s="43" t="s">
        <v>174</v>
      </c>
      <c r="K37" s="50">
        <v>50</v>
      </c>
      <c r="L37" s="43" t="s">
        <v>450</v>
      </c>
      <c r="M37" s="50">
        <v>18</v>
      </c>
      <c r="N37" s="43" t="s">
        <v>9</v>
      </c>
      <c r="O37" s="50" t="s">
        <v>9</v>
      </c>
      <c r="P37" s="43" t="s">
        <v>170</v>
      </c>
      <c r="Q37" s="50" t="s">
        <v>314</v>
      </c>
      <c r="R37" s="43" t="s">
        <v>9</v>
      </c>
      <c r="S37" s="54" t="s">
        <v>9</v>
      </c>
      <c r="T37" s="43" t="s">
        <v>9</v>
      </c>
      <c r="U37" s="54" t="s">
        <v>9</v>
      </c>
      <c r="V37" s="43" t="s">
        <v>9</v>
      </c>
      <c r="W37" s="54" t="s">
        <v>9</v>
      </c>
      <c r="X37" s="43" t="s">
        <v>9</v>
      </c>
      <c r="Y37" s="54" t="s">
        <v>9</v>
      </c>
      <c r="Z37" s="43" t="s">
        <v>9</v>
      </c>
      <c r="AA37" s="50" t="s">
        <v>9</v>
      </c>
      <c r="AB37" s="43" t="s">
        <v>9</v>
      </c>
      <c r="AC37" s="50" t="s">
        <v>9</v>
      </c>
      <c r="AD37" s="43" t="s">
        <v>9</v>
      </c>
      <c r="AE37" s="50" t="s">
        <v>9</v>
      </c>
      <c r="AF37" s="43" t="s">
        <v>9</v>
      </c>
      <c r="AG37" s="50" t="s">
        <v>9</v>
      </c>
      <c r="AH37" s="43" t="s">
        <v>9</v>
      </c>
      <c r="AI37" s="50" t="s">
        <v>9</v>
      </c>
      <c r="AJ37" s="43" t="s">
        <v>9</v>
      </c>
      <c r="AK37" s="50" t="s">
        <v>9</v>
      </c>
      <c r="AL37" s="43" t="s">
        <v>9</v>
      </c>
      <c r="AM37" s="50" t="s">
        <v>9</v>
      </c>
      <c r="AN37" s="43" t="s">
        <v>9</v>
      </c>
      <c r="AO37" s="50" t="s">
        <v>9</v>
      </c>
      <c r="AP37" s="43" t="s">
        <v>9</v>
      </c>
      <c r="AQ37" s="50" t="s">
        <v>9</v>
      </c>
      <c r="AR37" s="43" t="s">
        <v>9</v>
      </c>
      <c r="AS37" s="50" t="s">
        <v>9</v>
      </c>
    </row>
    <row r="38" spans="1:45" s="38" customFormat="1" ht="6.55" customHeight="1" x14ac:dyDescent="0.4">
      <c r="A38" s="17">
        <v>38</v>
      </c>
      <c r="B38" s="62" t="s">
        <v>429</v>
      </c>
      <c r="C38" s="47" t="s">
        <v>306</v>
      </c>
      <c r="D38" s="43" t="s">
        <v>110</v>
      </c>
      <c r="E38" s="49" t="s">
        <v>307</v>
      </c>
      <c r="F38" s="43" t="s">
        <v>171</v>
      </c>
      <c r="G38" s="50">
        <v>10</v>
      </c>
      <c r="H38" s="43" t="s">
        <v>173</v>
      </c>
      <c r="I38" s="50">
        <v>30</v>
      </c>
      <c r="J38" s="43" t="s">
        <v>174</v>
      </c>
      <c r="K38" s="50">
        <v>60</v>
      </c>
      <c r="L38" s="43" t="s">
        <v>9</v>
      </c>
      <c r="M38" s="50" t="s">
        <v>9</v>
      </c>
      <c r="N38" s="43" t="s">
        <v>9</v>
      </c>
      <c r="O38" s="50" t="s">
        <v>9</v>
      </c>
      <c r="P38" s="43" t="s">
        <v>170</v>
      </c>
      <c r="Q38" s="50" t="s">
        <v>308</v>
      </c>
      <c r="R38" s="43" t="s">
        <v>9</v>
      </c>
      <c r="S38" s="54" t="s">
        <v>9</v>
      </c>
      <c r="T38" s="43" t="s">
        <v>9</v>
      </c>
      <c r="U38" s="54" t="s">
        <v>9</v>
      </c>
      <c r="V38" s="43" t="s">
        <v>9</v>
      </c>
      <c r="W38" s="54" t="s">
        <v>9</v>
      </c>
      <c r="X38" s="43" t="s">
        <v>9</v>
      </c>
      <c r="Y38" s="54" t="s">
        <v>9</v>
      </c>
      <c r="Z38" s="43" t="s">
        <v>9</v>
      </c>
      <c r="AA38" s="50" t="s">
        <v>9</v>
      </c>
      <c r="AB38" s="43" t="s">
        <v>9</v>
      </c>
      <c r="AC38" s="50" t="s">
        <v>9</v>
      </c>
      <c r="AD38" s="43" t="s">
        <v>9</v>
      </c>
      <c r="AE38" s="50" t="s">
        <v>9</v>
      </c>
      <c r="AF38" s="43" t="s">
        <v>9</v>
      </c>
      <c r="AG38" s="50" t="s">
        <v>9</v>
      </c>
      <c r="AH38" s="43" t="s">
        <v>9</v>
      </c>
      <c r="AI38" s="50" t="s">
        <v>9</v>
      </c>
      <c r="AJ38" s="43" t="s">
        <v>9</v>
      </c>
      <c r="AK38" s="50" t="s">
        <v>9</v>
      </c>
      <c r="AL38" s="43" t="s">
        <v>9</v>
      </c>
      <c r="AM38" s="50" t="s">
        <v>9</v>
      </c>
      <c r="AN38" s="43" t="s">
        <v>9</v>
      </c>
      <c r="AO38" s="50" t="s">
        <v>9</v>
      </c>
      <c r="AP38" s="43" t="s">
        <v>9</v>
      </c>
      <c r="AQ38" s="50" t="s">
        <v>9</v>
      </c>
      <c r="AR38" s="43" t="s">
        <v>9</v>
      </c>
      <c r="AS38" s="50" t="s">
        <v>9</v>
      </c>
    </row>
    <row r="39" spans="1:45" s="38" customFormat="1" ht="6.55" customHeight="1" x14ac:dyDescent="0.4">
      <c r="A39" s="17">
        <v>39</v>
      </c>
      <c r="B39" s="62" t="s">
        <v>136</v>
      </c>
      <c r="C39" s="47" t="s">
        <v>446</v>
      </c>
      <c r="D39" s="43" t="s">
        <v>110</v>
      </c>
      <c r="E39" s="49" t="s">
        <v>451</v>
      </c>
      <c r="F39" s="43" t="s">
        <v>171</v>
      </c>
      <c r="G39" s="50">
        <v>5.5</v>
      </c>
      <c r="H39" s="43" t="s">
        <v>173</v>
      </c>
      <c r="I39" s="50">
        <v>11</v>
      </c>
      <c r="J39" s="43" t="s">
        <v>174</v>
      </c>
      <c r="K39" s="50">
        <v>23</v>
      </c>
      <c r="L39" s="43" t="s">
        <v>450</v>
      </c>
      <c r="M39" s="50">
        <v>2.6</v>
      </c>
      <c r="N39" s="58" t="s">
        <v>392</v>
      </c>
      <c r="O39" s="54" t="s">
        <v>474</v>
      </c>
      <c r="P39" s="43" t="s">
        <v>170</v>
      </c>
      <c r="Q39" s="50" t="s">
        <v>445</v>
      </c>
      <c r="R39" s="43" t="s">
        <v>9</v>
      </c>
      <c r="S39" s="50" t="s">
        <v>9</v>
      </c>
      <c r="T39" s="43" t="s">
        <v>9</v>
      </c>
      <c r="U39" s="50" t="s">
        <v>9</v>
      </c>
      <c r="V39" s="43" t="s">
        <v>9</v>
      </c>
      <c r="W39" s="50" t="s">
        <v>9</v>
      </c>
      <c r="X39" s="43" t="s">
        <v>9</v>
      </c>
      <c r="Y39" s="50" t="s">
        <v>9</v>
      </c>
      <c r="Z39" s="43" t="s">
        <v>9</v>
      </c>
      <c r="AA39" s="50" t="s">
        <v>9</v>
      </c>
      <c r="AB39" s="43" t="s">
        <v>9</v>
      </c>
      <c r="AC39" s="50" t="s">
        <v>9</v>
      </c>
      <c r="AD39" s="43" t="s">
        <v>9</v>
      </c>
      <c r="AE39" s="50" t="s">
        <v>9</v>
      </c>
      <c r="AF39" s="43" t="s">
        <v>9</v>
      </c>
      <c r="AG39" s="50" t="s">
        <v>9</v>
      </c>
      <c r="AH39" s="43" t="s">
        <v>9</v>
      </c>
      <c r="AI39" s="50" t="s">
        <v>9</v>
      </c>
      <c r="AJ39" s="43" t="s">
        <v>9</v>
      </c>
      <c r="AK39" s="50" t="s">
        <v>9</v>
      </c>
      <c r="AL39" s="43" t="s">
        <v>9</v>
      </c>
      <c r="AM39" s="50" t="s">
        <v>9</v>
      </c>
      <c r="AN39" s="43" t="s">
        <v>9</v>
      </c>
      <c r="AO39" s="50" t="s">
        <v>9</v>
      </c>
      <c r="AP39" s="43" t="s">
        <v>9</v>
      </c>
      <c r="AQ39" s="50" t="s">
        <v>9</v>
      </c>
      <c r="AR39" s="43" t="s">
        <v>9</v>
      </c>
      <c r="AS39" s="50" t="s">
        <v>9</v>
      </c>
    </row>
    <row r="40" spans="1:45" s="38" customFormat="1" ht="6.55" customHeight="1" x14ac:dyDescent="0.4">
      <c r="A40" s="17">
        <v>40</v>
      </c>
      <c r="B40" s="62" t="s">
        <v>128</v>
      </c>
      <c r="C40" s="47" t="s">
        <v>123</v>
      </c>
      <c r="D40" s="43" t="s">
        <v>110</v>
      </c>
      <c r="E40" s="49" t="s">
        <v>497</v>
      </c>
      <c r="F40" s="43" t="s">
        <v>171</v>
      </c>
      <c r="G40" s="50">
        <v>6</v>
      </c>
      <c r="H40" s="43" t="s">
        <v>173</v>
      </c>
      <c r="I40" s="50">
        <v>10</v>
      </c>
      <c r="J40" s="43" t="s">
        <v>174</v>
      </c>
      <c r="K40" s="50">
        <v>22</v>
      </c>
      <c r="L40" s="43" t="s">
        <v>450</v>
      </c>
      <c r="M40" s="50">
        <v>2.6</v>
      </c>
      <c r="N40" s="43" t="s">
        <v>9</v>
      </c>
      <c r="O40" s="50" t="s">
        <v>9</v>
      </c>
      <c r="P40" s="43" t="s">
        <v>170</v>
      </c>
      <c r="Q40" s="50" t="s">
        <v>449</v>
      </c>
      <c r="R40" s="43" t="s">
        <v>9</v>
      </c>
      <c r="S40" s="50" t="s">
        <v>9</v>
      </c>
      <c r="T40" s="43" t="s">
        <v>9</v>
      </c>
      <c r="U40" s="50" t="s">
        <v>9</v>
      </c>
      <c r="V40" s="43" t="s">
        <v>9</v>
      </c>
      <c r="W40" s="50" t="s">
        <v>9</v>
      </c>
      <c r="X40" s="43" t="s">
        <v>9</v>
      </c>
      <c r="Y40" s="50" t="s">
        <v>9</v>
      </c>
      <c r="Z40" s="43" t="s">
        <v>9</v>
      </c>
      <c r="AA40" s="50" t="s">
        <v>9</v>
      </c>
      <c r="AB40" s="43" t="s">
        <v>9</v>
      </c>
      <c r="AC40" s="50" t="s">
        <v>9</v>
      </c>
      <c r="AD40" s="43" t="s">
        <v>9</v>
      </c>
      <c r="AE40" s="50" t="s">
        <v>9</v>
      </c>
      <c r="AF40" s="43" t="s">
        <v>9</v>
      </c>
      <c r="AG40" s="50" t="s">
        <v>9</v>
      </c>
      <c r="AH40" s="43" t="s">
        <v>9</v>
      </c>
      <c r="AI40" s="50" t="s">
        <v>9</v>
      </c>
      <c r="AJ40" s="43" t="s">
        <v>9</v>
      </c>
      <c r="AK40" s="50" t="s">
        <v>9</v>
      </c>
      <c r="AL40" s="43" t="s">
        <v>9</v>
      </c>
      <c r="AM40" s="50" t="s">
        <v>9</v>
      </c>
      <c r="AN40" s="43" t="s">
        <v>9</v>
      </c>
      <c r="AO40" s="50" t="s">
        <v>9</v>
      </c>
      <c r="AP40" s="43" t="s">
        <v>9</v>
      </c>
      <c r="AQ40" s="50" t="s">
        <v>9</v>
      </c>
      <c r="AR40" s="43" t="s">
        <v>9</v>
      </c>
      <c r="AS40" s="50" t="s">
        <v>9</v>
      </c>
    </row>
    <row r="41" spans="1:45" s="38" customFormat="1" ht="6.55" customHeight="1" x14ac:dyDescent="0.4">
      <c r="A41" s="17">
        <v>41</v>
      </c>
      <c r="B41" s="62" t="s">
        <v>379</v>
      </c>
      <c r="C41" s="47" t="s">
        <v>371</v>
      </c>
      <c r="D41" s="43" t="s">
        <v>110</v>
      </c>
      <c r="E41" s="49" t="s">
        <v>378</v>
      </c>
      <c r="F41" s="43" t="s">
        <v>171</v>
      </c>
      <c r="G41" s="50">
        <v>11</v>
      </c>
      <c r="H41" s="43" t="s">
        <v>173</v>
      </c>
      <c r="I41" s="50">
        <v>10</v>
      </c>
      <c r="J41" s="43" t="s">
        <v>174</v>
      </c>
      <c r="K41" s="50">
        <v>22</v>
      </c>
      <c r="L41" s="43" t="s">
        <v>9</v>
      </c>
      <c r="M41" s="50" t="s">
        <v>9</v>
      </c>
      <c r="N41" s="43" t="s">
        <v>9</v>
      </c>
      <c r="O41" s="50" t="s">
        <v>9</v>
      </c>
      <c r="P41" s="43" t="s">
        <v>170</v>
      </c>
      <c r="Q41" s="50" t="s">
        <v>430</v>
      </c>
      <c r="R41" s="43" t="s">
        <v>9</v>
      </c>
      <c r="S41" s="50" t="s">
        <v>9</v>
      </c>
      <c r="T41" s="43" t="s">
        <v>9</v>
      </c>
      <c r="U41" s="50" t="s">
        <v>9</v>
      </c>
      <c r="V41" s="43" t="s">
        <v>9</v>
      </c>
      <c r="W41" s="50" t="s">
        <v>9</v>
      </c>
      <c r="X41" s="43" t="s">
        <v>9</v>
      </c>
      <c r="Y41" s="50" t="s">
        <v>9</v>
      </c>
      <c r="Z41" s="43" t="s">
        <v>9</v>
      </c>
      <c r="AA41" s="50" t="s">
        <v>9</v>
      </c>
      <c r="AB41" s="43" t="s">
        <v>9</v>
      </c>
      <c r="AC41" s="50" t="s">
        <v>9</v>
      </c>
      <c r="AD41" s="43" t="s">
        <v>9</v>
      </c>
      <c r="AE41" s="50" t="s">
        <v>9</v>
      </c>
      <c r="AF41" s="43" t="s">
        <v>9</v>
      </c>
      <c r="AG41" s="50" t="s">
        <v>9</v>
      </c>
      <c r="AH41" s="43" t="s">
        <v>9</v>
      </c>
      <c r="AI41" s="50" t="s">
        <v>9</v>
      </c>
      <c r="AJ41" s="43" t="s">
        <v>9</v>
      </c>
      <c r="AK41" s="50" t="s">
        <v>9</v>
      </c>
      <c r="AL41" s="43" t="s">
        <v>9</v>
      </c>
      <c r="AM41" s="50" t="s">
        <v>9</v>
      </c>
      <c r="AN41" s="43" t="s">
        <v>9</v>
      </c>
      <c r="AO41" s="50" t="s">
        <v>9</v>
      </c>
      <c r="AP41" s="43" t="s">
        <v>9</v>
      </c>
      <c r="AQ41" s="50" t="s">
        <v>9</v>
      </c>
      <c r="AR41" s="43" t="s">
        <v>9</v>
      </c>
      <c r="AS41" s="50" t="s">
        <v>9</v>
      </c>
    </row>
    <row r="42" spans="1:45" s="38" customFormat="1" ht="6.55" customHeight="1" x14ac:dyDescent="0.4">
      <c r="A42" s="17">
        <v>42</v>
      </c>
      <c r="B42" s="62" t="s">
        <v>380</v>
      </c>
      <c r="C42" s="47" t="s">
        <v>371</v>
      </c>
      <c r="D42" s="43" t="s">
        <v>110</v>
      </c>
      <c r="E42" s="49" t="s">
        <v>381</v>
      </c>
      <c r="F42" s="43" t="s">
        <v>171</v>
      </c>
      <c r="G42" s="50">
        <v>11</v>
      </c>
      <c r="H42" s="43" t="s">
        <v>173</v>
      </c>
      <c r="I42" s="50">
        <v>10</v>
      </c>
      <c r="J42" s="43" t="s">
        <v>174</v>
      </c>
      <c r="K42" s="50">
        <v>11</v>
      </c>
      <c r="L42" s="43" t="s">
        <v>9</v>
      </c>
      <c r="M42" s="50" t="s">
        <v>9</v>
      </c>
      <c r="N42" s="43" t="s">
        <v>9</v>
      </c>
      <c r="O42" s="50" t="s">
        <v>9</v>
      </c>
      <c r="P42" s="43" t="s">
        <v>170</v>
      </c>
      <c r="Q42" s="50" t="s">
        <v>430</v>
      </c>
      <c r="R42" s="43" t="s">
        <v>9</v>
      </c>
      <c r="S42" s="50" t="s">
        <v>9</v>
      </c>
      <c r="T42" s="43" t="s">
        <v>9</v>
      </c>
      <c r="U42" s="50" t="s">
        <v>9</v>
      </c>
      <c r="V42" s="43" t="s">
        <v>9</v>
      </c>
      <c r="W42" s="50" t="s">
        <v>9</v>
      </c>
      <c r="X42" s="43" t="s">
        <v>9</v>
      </c>
      <c r="Y42" s="50" t="s">
        <v>9</v>
      </c>
      <c r="Z42" s="43" t="s">
        <v>9</v>
      </c>
      <c r="AA42" s="50" t="s">
        <v>9</v>
      </c>
      <c r="AB42" s="43" t="s">
        <v>9</v>
      </c>
      <c r="AC42" s="50" t="s">
        <v>9</v>
      </c>
      <c r="AD42" s="43" t="s">
        <v>9</v>
      </c>
      <c r="AE42" s="50" t="s">
        <v>9</v>
      </c>
      <c r="AF42" s="43" t="s">
        <v>9</v>
      </c>
      <c r="AG42" s="50" t="s">
        <v>9</v>
      </c>
      <c r="AH42" s="43" t="s">
        <v>9</v>
      </c>
      <c r="AI42" s="50" t="s">
        <v>9</v>
      </c>
      <c r="AJ42" s="43" t="s">
        <v>9</v>
      </c>
      <c r="AK42" s="50" t="s">
        <v>9</v>
      </c>
      <c r="AL42" s="43" t="s">
        <v>9</v>
      </c>
      <c r="AM42" s="50" t="s">
        <v>9</v>
      </c>
      <c r="AN42" s="43" t="s">
        <v>9</v>
      </c>
      <c r="AO42" s="50" t="s">
        <v>9</v>
      </c>
      <c r="AP42" s="43" t="s">
        <v>9</v>
      </c>
      <c r="AQ42" s="50" t="s">
        <v>9</v>
      </c>
      <c r="AR42" s="43" t="s">
        <v>9</v>
      </c>
      <c r="AS42" s="50" t="s">
        <v>9</v>
      </c>
    </row>
    <row r="43" spans="1:45" s="38" customFormat="1" ht="6.55" customHeight="1" x14ac:dyDescent="0.4">
      <c r="A43" s="17">
        <v>43</v>
      </c>
      <c r="B43" s="62" t="s">
        <v>382</v>
      </c>
      <c r="C43" s="47" t="s">
        <v>371</v>
      </c>
      <c r="D43" s="43" t="s">
        <v>110</v>
      </c>
      <c r="E43" s="49" t="s">
        <v>385</v>
      </c>
      <c r="F43" s="43" t="s">
        <v>171</v>
      </c>
      <c r="G43" s="50">
        <v>11</v>
      </c>
      <c r="H43" s="43" t="s">
        <v>173</v>
      </c>
      <c r="I43" s="50">
        <v>10</v>
      </c>
      <c r="J43" s="43" t="s">
        <v>174</v>
      </c>
      <c r="K43" s="50">
        <v>22</v>
      </c>
      <c r="L43" s="43" t="s">
        <v>9</v>
      </c>
      <c r="M43" s="50" t="s">
        <v>9</v>
      </c>
      <c r="N43" s="43" t="s">
        <v>9</v>
      </c>
      <c r="O43" s="50" t="s">
        <v>9</v>
      </c>
      <c r="P43" s="43" t="s">
        <v>170</v>
      </c>
      <c r="Q43" s="50" t="s">
        <v>430</v>
      </c>
      <c r="R43" s="43" t="s">
        <v>9</v>
      </c>
      <c r="S43" s="50" t="s">
        <v>9</v>
      </c>
      <c r="T43" s="43" t="s">
        <v>9</v>
      </c>
      <c r="U43" s="50" t="s">
        <v>9</v>
      </c>
      <c r="V43" s="43" t="s">
        <v>9</v>
      </c>
      <c r="W43" s="50" t="s">
        <v>9</v>
      </c>
      <c r="X43" s="43" t="s">
        <v>9</v>
      </c>
      <c r="Y43" s="50" t="s">
        <v>9</v>
      </c>
      <c r="Z43" s="43" t="s">
        <v>9</v>
      </c>
      <c r="AA43" s="50" t="s">
        <v>9</v>
      </c>
      <c r="AB43" s="43" t="s">
        <v>9</v>
      </c>
      <c r="AC43" s="50" t="s">
        <v>9</v>
      </c>
      <c r="AD43" s="43" t="s">
        <v>9</v>
      </c>
      <c r="AE43" s="50" t="s">
        <v>9</v>
      </c>
      <c r="AF43" s="43" t="s">
        <v>9</v>
      </c>
      <c r="AG43" s="50" t="s">
        <v>9</v>
      </c>
      <c r="AH43" s="43" t="s">
        <v>9</v>
      </c>
      <c r="AI43" s="50" t="s">
        <v>9</v>
      </c>
      <c r="AJ43" s="43" t="s">
        <v>9</v>
      </c>
      <c r="AK43" s="50" t="s">
        <v>9</v>
      </c>
      <c r="AL43" s="43" t="s">
        <v>9</v>
      </c>
      <c r="AM43" s="50" t="s">
        <v>9</v>
      </c>
      <c r="AN43" s="43" t="s">
        <v>9</v>
      </c>
      <c r="AO43" s="50" t="s">
        <v>9</v>
      </c>
      <c r="AP43" s="43" t="s">
        <v>9</v>
      </c>
      <c r="AQ43" s="50" t="s">
        <v>9</v>
      </c>
      <c r="AR43" s="43" t="s">
        <v>9</v>
      </c>
      <c r="AS43" s="50" t="s">
        <v>9</v>
      </c>
    </row>
    <row r="44" spans="1:45" s="38" customFormat="1" ht="6.55" customHeight="1" x14ac:dyDescent="0.4">
      <c r="A44" s="17">
        <v>44</v>
      </c>
      <c r="B44" s="62" t="s">
        <v>383</v>
      </c>
      <c r="C44" s="47" t="s">
        <v>371</v>
      </c>
      <c r="D44" s="43" t="s">
        <v>110</v>
      </c>
      <c r="E44" s="49" t="s">
        <v>385</v>
      </c>
      <c r="F44" s="43" t="s">
        <v>171</v>
      </c>
      <c r="G44" s="50">
        <v>11</v>
      </c>
      <c r="H44" s="43" t="s">
        <v>173</v>
      </c>
      <c r="I44" s="50">
        <v>10</v>
      </c>
      <c r="J44" s="43" t="s">
        <v>174</v>
      </c>
      <c r="K44" s="50">
        <v>22</v>
      </c>
      <c r="L44" s="43" t="s">
        <v>9</v>
      </c>
      <c r="M44" s="50" t="s">
        <v>9</v>
      </c>
      <c r="N44" s="43" t="s">
        <v>9</v>
      </c>
      <c r="O44" s="50" t="s">
        <v>9</v>
      </c>
      <c r="P44" s="43" t="s">
        <v>170</v>
      </c>
      <c r="Q44" s="50" t="s">
        <v>430</v>
      </c>
      <c r="R44" s="43" t="s">
        <v>9</v>
      </c>
      <c r="S44" s="50" t="s">
        <v>9</v>
      </c>
      <c r="T44" s="43" t="s">
        <v>9</v>
      </c>
      <c r="U44" s="50" t="s">
        <v>9</v>
      </c>
      <c r="V44" s="43" t="s">
        <v>9</v>
      </c>
      <c r="W44" s="50" t="s">
        <v>9</v>
      </c>
      <c r="X44" s="43" t="s">
        <v>9</v>
      </c>
      <c r="Y44" s="50" t="s">
        <v>9</v>
      </c>
      <c r="Z44" s="43" t="s">
        <v>9</v>
      </c>
      <c r="AA44" s="50" t="s">
        <v>9</v>
      </c>
      <c r="AB44" s="43" t="s">
        <v>9</v>
      </c>
      <c r="AC44" s="50" t="s">
        <v>9</v>
      </c>
      <c r="AD44" s="43" t="s">
        <v>9</v>
      </c>
      <c r="AE44" s="50" t="s">
        <v>9</v>
      </c>
      <c r="AF44" s="43" t="s">
        <v>9</v>
      </c>
      <c r="AG44" s="50" t="s">
        <v>9</v>
      </c>
      <c r="AH44" s="43" t="s">
        <v>9</v>
      </c>
      <c r="AI44" s="50" t="s">
        <v>9</v>
      </c>
      <c r="AJ44" s="43" t="s">
        <v>9</v>
      </c>
      <c r="AK44" s="50" t="s">
        <v>9</v>
      </c>
      <c r="AL44" s="43" t="s">
        <v>9</v>
      </c>
      <c r="AM44" s="50" t="s">
        <v>9</v>
      </c>
      <c r="AN44" s="43" t="s">
        <v>9</v>
      </c>
      <c r="AO44" s="50" t="s">
        <v>9</v>
      </c>
      <c r="AP44" s="43" t="s">
        <v>9</v>
      </c>
      <c r="AQ44" s="50" t="s">
        <v>9</v>
      </c>
      <c r="AR44" s="43" t="s">
        <v>9</v>
      </c>
      <c r="AS44" s="50" t="s">
        <v>9</v>
      </c>
    </row>
    <row r="45" spans="1:45" s="38" customFormat="1" ht="6.55" customHeight="1" x14ac:dyDescent="0.4">
      <c r="A45" s="17">
        <v>45</v>
      </c>
      <c r="B45" s="62" t="s">
        <v>384</v>
      </c>
      <c r="C45" s="47" t="s">
        <v>371</v>
      </c>
      <c r="D45" s="43" t="s">
        <v>110</v>
      </c>
      <c r="E45" s="49" t="s">
        <v>386</v>
      </c>
      <c r="F45" s="43" t="s">
        <v>171</v>
      </c>
      <c r="G45" s="50">
        <v>11</v>
      </c>
      <c r="H45" s="43" t="s">
        <v>173</v>
      </c>
      <c r="I45" s="50">
        <v>10</v>
      </c>
      <c r="J45" s="43" t="s">
        <v>174</v>
      </c>
      <c r="K45" s="50">
        <v>22</v>
      </c>
      <c r="L45" s="43" t="s">
        <v>9</v>
      </c>
      <c r="M45" s="50" t="s">
        <v>9</v>
      </c>
      <c r="N45" s="43" t="s">
        <v>9</v>
      </c>
      <c r="O45" s="50" t="s">
        <v>9</v>
      </c>
      <c r="P45" s="43" t="s">
        <v>170</v>
      </c>
      <c r="Q45" s="50" t="s">
        <v>430</v>
      </c>
      <c r="R45" s="43" t="s">
        <v>9</v>
      </c>
      <c r="S45" s="50" t="s">
        <v>9</v>
      </c>
      <c r="T45" s="43" t="s">
        <v>9</v>
      </c>
      <c r="U45" s="50" t="s">
        <v>9</v>
      </c>
      <c r="V45" s="43" t="s">
        <v>9</v>
      </c>
      <c r="W45" s="50" t="s">
        <v>9</v>
      </c>
      <c r="X45" s="43" t="s">
        <v>9</v>
      </c>
      <c r="Y45" s="50" t="s">
        <v>9</v>
      </c>
      <c r="Z45" s="43" t="s">
        <v>9</v>
      </c>
      <c r="AA45" s="50" t="s">
        <v>9</v>
      </c>
      <c r="AB45" s="43" t="s">
        <v>9</v>
      </c>
      <c r="AC45" s="50" t="s">
        <v>9</v>
      </c>
      <c r="AD45" s="43" t="s">
        <v>9</v>
      </c>
      <c r="AE45" s="50" t="s">
        <v>9</v>
      </c>
      <c r="AF45" s="43" t="s">
        <v>9</v>
      </c>
      <c r="AG45" s="50" t="s">
        <v>9</v>
      </c>
      <c r="AH45" s="43" t="s">
        <v>9</v>
      </c>
      <c r="AI45" s="50" t="s">
        <v>9</v>
      </c>
      <c r="AJ45" s="43" t="s">
        <v>9</v>
      </c>
      <c r="AK45" s="50" t="s">
        <v>9</v>
      </c>
      <c r="AL45" s="43" t="s">
        <v>9</v>
      </c>
      <c r="AM45" s="50" t="s">
        <v>9</v>
      </c>
      <c r="AN45" s="43" t="s">
        <v>9</v>
      </c>
      <c r="AO45" s="50" t="s">
        <v>9</v>
      </c>
      <c r="AP45" s="43" t="s">
        <v>9</v>
      </c>
      <c r="AQ45" s="50" t="s">
        <v>9</v>
      </c>
      <c r="AR45" s="43" t="s">
        <v>9</v>
      </c>
      <c r="AS45" s="50" t="s">
        <v>9</v>
      </c>
    </row>
    <row r="46" spans="1:45" s="38" customFormat="1" ht="6.55" customHeight="1" x14ac:dyDescent="0.4">
      <c r="A46" s="17">
        <v>46</v>
      </c>
      <c r="B46" s="62" t="s">
        <v>169</v>
      </c>
      <c r="C46" s="47" t="s">
        <v>146</v>
      </c>
      <c r="D46" s="43" t="s">
        <v>110</v>
      </c>
      <c r="E46" s="45" t="s">
        <v>444</v>
      </c>
      <c r="F46" s="43" t="s">
        <v>171</v>
      </c>
      <c r="G46" s="50">
        <v>8</v>
      </c>
      <c r="H46" s="43" t="s">
        <v>173</v>
      </c>
      <c r="I46" s="50">
        <v>1.2</v>
      </c>
      <c r="J46" s="43" t="s">
        <v>174</v>
      </c>
      <c r="K46" s="50">
        <v>2.4</v>
      </c>
      <c r="L46" s="43" t="s">
        <v>450</v>
      </c>
      <c r="M46" s="50">
        <v>31.68</v>
      </c>
      <c r="N46" s="43" t="s">
        <v>9</v>
      </c>
      <c r="O46" s="50" t="s">
        <v>9</v>
      </c>
      <c r="P46" s="43" t="s">
        <v>170</v>
      </c>
      <c r="Q46" s="50" t="s">
        <v>185</v>
      </c>
      <c r="R46" s="43" t="s">
        <v>9</v>
      </c>
      <c r="S46" s="50" t="s">
        <v>9</v>
      </c>
      <c r="T46" s="43" t="s">
        <v>9</v>
      </c>
      <c r="U46" s="50" t="s">
        <v>9</v>
      </c>
      <c r="V46" s="43" t="s">
        <v>9</v>
      </c>
      <c r="W46" s="50" t="s">
        <v>9</v>
      </c>
      <c r="X46" s="43" t="s">
        <v>9</v>
      </c>
      <c r="Y46" s="50" t="s">
        <v>9</v>
      </c>
      <c r="Z46" s="43" t="s">
        <v>9</v>
      </c>
      <c r="AA46" s="50" t="s">
        <v>9</v>
      </c>
      <c r="AB46" s="43" t="s">
        <v>9</v>
      </c>
      <c r="AC46" s="50" t="s">
        <v>9</v>
      </c>
      <c r="AD46" s="43" t="s">
        <v>9</v>
      </c>
      <c r="AE46" s="50" t="s">
        <v>9</v>
      </c>
      <c r="AF46" s="43" t="s">
        <v>9</v>
      </c>
      <c r="AG46" s="50" t="s">
        <v>9</v>
      </c>
      <c r="AH46" s="43" t="s">
        <v>9</v>
      </c>
      <c r="AI46" s="50" t="s">
        <v>9</v>
      </c>
      <c r="AJ46" s="43" t="s">
        <v>9</v>
      </c>
      <c r="AK46" s="50" t="s">
        <v>9</v>
      </c>
      <c r="AL46" s="43" t="s">
        <v>9</v>
      </c>
      <c r="AM46" s="50" t="s">
        <v>9</v>
      </c>
      <c r="AN46" s="43" t="s">
        <v>9</v>
      </c>
      <c r="AO46" s="50" t="s">
        <v>9</v>
      </c>
      <c r="AP46" s="43" t="s">
        <v>9</v>
      </c>
      <c r="AQ46" s="50" t="s">
        <v>9</v>
      </c>
      <c r="AR46" s="43" t="s">
        <v>9</v>
      </c>
      <c r="AS46" s="50" t="s">
        <v>9</v>
      </c>
    </row>
    <row r="47" spans="1:45" s="38" customFormat="1" ht="6.55" customHeight="1" x14ac:dyDescent="0.4">
      <c r="A47" s="17">
        <v>47</v>
      </c>
      <c r="B47" s="62" t="s">
        <v>175</v>
      </c>
      <c r="C47" s="47" t="s">
        <v>147</v>
      </c>
      <c r="D47" s="43" t="s">
        <v>110</v>
      </c>
      <c r="E47" s="45" t="s">
        <v>172</v>
      </c>
      <c r="F47" s="43" t="s">
        <v>171</v>
      </c>
      <c r="G47" s="50">
        <v>12.5</v>
      </c>
      <c r="H47" s="43" t="s">
        <v>173</v>
      </c>
      <c r="I47" s="50">
        <v>1.2</v>
      </c>
      <c r="J47" s="43" t="s">
        <v>174</v>
      </c>
      <c r="K47" s="50">
        <v>2.4</v>
      </c>
      <c r="L47" s="43" t="s">
        <v>450</v>
      </c>
      <c r="M47" s="50">
        <v>34.56</v>
      </c>
      <c r="N47" s="43" t="s">
        <v>9</v>
      </c>
      <c r="O47" s="50" t="s">
        <v>9</v>
      </c>
      <c r="P47" s="43" t="s">
        <v>170</v>
      </c>
      <c r="Q47" s="50" t="s">
        <v>185</v>
      </c>
      <c r="R47" s="43" t="s">
        <v>9</v>
      </c>
      <c r="S47" s="50" t="s">
        <v>9</v>
      </c>
      <c r="T47" s="43" t="s">
        <v>9</v>
      </c>
      <c r="U47" s="50" t="s">
        <v>9</v>
      </c>
      <c r="V47" s="43" t="s">
        <v>9</v>
      </c>
      <c r="W47" s="50" t="s">
        <v>9</v>
      </c>
      <c r="X47" s="43" t="s">
        <v>9</v>
      </c>
      <c r="Y47" s="50" t="s">
        <v>9</v>
      </c>
      <c r="Z47" s="43" t="s">
        <v>9</v>
      </c>
      <c r="AA47" s="50" t="s">
        <v>9</v>
      </c>
      <c r="AB47" s="43" t="s">
        <v>9</v>
      </c>
      <c r="AC47" s="50" t="s">
        <v>9</v>
      </c>
      <c r="AD47" s="43" t="s">
        <v>9</v>
      </c>
      <c r="AE47" s="50" t="s">
        <v>9</v>
      </c>
      <c r="AF47" s="43" t="s">
        <v>9</v>
      </c>
      <c r="AG47" s="50" t="s">
        <v>9</v>
      </c>
      <c r="AH47" s="43" t="s">
        <v>9</v>
      </c>
      <c r="AI47" s="50" t="s">
        <v>9</v>
      </c>
      <c r="AJ47" s="43" t="s">
        <v>9</v>
      </c>
      <c r="AK47" s="50" t="s">
        <v>9</v>
      </c>
      <c r="AL47" s="43" t="s">
        <v>9</v>
      </c>
      <c r="AM47" s="50" t="s">
        <v>9</v>
      </c>
      <c r="AN47" s="43" t="s">
        <v>9</v>
      </c>
      <c r="AO47" s="50" t="s">
        <v>9</v>
      </c>
      <c r="AP47" s="43" t="s">
        <v>9</v>
      </c>
      <c r="AQ47" s="50" t="s">
        <v>9</v>
      </c>
      <c r="AR47" s="43" t="s">
        <v>9</v>
      </c>
      <c r="AS47" s="50" t="s">
        <v>9</v>
      </c>
    </row>
    <row r="48" spans="1:45" s="38" customFormat="1" ht="6.55" customHeight="1" x14ac:dyDescent="0.4">
      <c r="A48" s="17">
        <v>48</v>
      </c>
      <c r="B48" s="62" t="s">
        <v>177</v>
      </c>
      <c r="C48" s="47" t="s">
        <v>178</v>
      </c>
      <c r="D48" s="43" t="s">
        <v>110</v>
      </c>
      <c r="E48" s="45" t="s">
        <v>180</v>
      </c>
      <c r="F48" s="43" t="s">
        <v>171</v>
      </c>
      <c r="G48" s="50">
        <v>35</v>
      </c>
      <c r="H48" s="43" t="s">
        <v>173</v>
      </c>
      <c r="I48" s="50">
        <v>1.2</v>
      </c>
      <c r="J48" s="43" t="s">
        <v>174</v>
      </c>
      <c r="K48" s="50">
        <v>2.11</v>
      </c>
      <c r="L48" s="43" t="s">
        <v>450</v>
      </c>
      <c r="M48" s="50">
        <v>22</v>
      </c>
      <c r="N48" s="43" t="s">
        <v>9</v>
      </c>
      <c r="O48" s="50" t="s">
        <v>9</v>
      </c>
      <c r="P48" s="43" t="s">
        <v>170</v>
      </c>
      <c r="Q48" s="50" t="s">
        <v>186</v>
      </c>
      <c r="R48" s="43" t="s">
        <v>9</v>
      </c>
      <c r="S48" s="50" t="s">
        <v>9</v>
      </c>
      <c r="T48" s="43" t="s">
        <v>9</v>
      </c>
      <c r="U48" s="50" t="s">
        <v>9</v>
      </c>
      <c r="V48" s="43" t="s">
        <v>9</v>
      </c>
      <c r="W48" s="50" t="s">
        <v>9</v>
      </c>
      <c r="X48" s="43" t="s">
        <v>9</v>
      </c>
      <c r="Y48" s="50" t="s">
        <v>9</v>
      </c>
      <c r="Z48" s="43" t="s">
        <v>9</v>
      </c>
      <c r="AA48" s="50" t="s">
        <v>9</v>
      </c>
      <c r="AB48" s="43" t="s">
        <v>9</v>
      </c>
      <c r="AC48" s="50" t="s">
        <v>9</v>
      </c>
      <c r="AD48" s="43" t="s">
        <v>9</v>
      </c>
      <c r="AE48" s="50" t="s">
        <v>9</v>
      </c>
      <c r="AF48" s="43" t="s">
        <v>9</v>
      </c>
      <c r="AG48" s="50" t="s">
        <v>9</v>
      </c>
      <c r="AH48" s="43" t="s">
        <v>9</v>
      </c>
      <c r="AI48" s="50" t="s">
        <v>9</v>
      </c>
      <c r="AJ48" s="43" t="s">
        <v>9</v>
      </c>
      <c r="AK48" s="50" t="s">
        <v>9</v>
      </c>
      <c r="AL48" s="43" t="s">
        <v>9</v>
      </c>
      <c r="AM48" s="50" t="s">
        <v>9</v>
      </c>
      <c r="AN48" s="43" t="s">
        <v>9</v>
      </c>
      <c r="AO48" s="50" t="s">
        <v>9</v>
      </c>
      <c r="AP48" s="43" t="s">
        <v>9</v>
      </c>
      <c r="AQ48" s="50" t="s">
        <v>9</v>
      </c>
      <c r="AR48" s="43" t="s">
        <v>9</v>
      </c>
      <c r="AS48" s="50" t="s">
        <v>9</v>
      </c>
    </row>
    <row r="49" spans="1:45" s="38" customFormat="1" ht="6.55" customHeight="1" x14ac:dyDescent="0.4">
      <c r="A49" s="17">
        <v>49</v>
      </c>
      <c r="B49" s="62" t="s">
        <v>181</v>
      </c>
      <c r="C49" s="47" t="s">
        <v>187</v>
      </c>
      <c r="D49" s="43" t="s">
        <v>110</v>
      </c>
      <c r="E49" s="45" t="s">
        <v>184</v>
      </c>
      <c r="F49" s="43" t="s">
        <v>9</v>
      </c>
      <c r="G49" s="50" t="s">
        <v>9</v>
      </c>
      <c r="H49" s="43" t="s">
        <v>9</v>
      </c>
      <c r="I49" s="50" t="s">
        <v>9</v>
      </c>
      <c r="J49" s="43" t="s">
        <v>9</v>
      </c>
      <c r="K49" s="50" t="s">
        <v>9</v>
      </c>
      <c r="L49" s="43" t="s">
        <v>9</v>
      </c>
      <c r="M49" s="50" t="s">
        <v>9</v>
      </c>
      <c r="N49" s="43" t="s">
        <v>9</v>
      </c>
      <c r="O49" s="50" t="s">
        <v>9</v>
      </c>
      <c r="P49" s="43" t="s">
        <v>170</v>
      </c>
      <c r="Q49" s="50" t="s">
        <v>256</v>
      </c>
      <c r="R49" s="43" t="s">
        <v>9</v>
      </c>
      <c r="S49" s="50" t="s">
        <v>9</v>
      </c>
      <c r="T49" s="43" t="s">
        <v>9</v>
      </c>
      <c r="U49" s="50" t="s">
        <v>9</v>
      </c>
      <c r="V49" s="43" t="s">
        <v>9</v>
      </c>
      <c r="W49" s="50" t="s">
        <v>9</v>
      </c>
      <c r="X49" s="43" t="s">
        <v>9</v>
      </c>
      <c r="Y49" s="50" t="s">
        <v>9</v>
      </c>
      <c r="Z49" s="43" t="s">
        <v>9</v>
      </c>
      <c r="AA49" s="50" t="s">
        <v>9</v>
      </c>
      <c r="AB49" s="43" t="s">
        <v>9</v>
      </c>
      <c r="AC49" s="50" t="s">
        <v>9</v>
      </c>
      <c r="AD49" s="43" t="s">
        <v>9</v>
      </c>
      <c r="AE49" s="50" t="s">
        <v>9</v>
      </c>
      <c r="AF49" s="43" t="s">
        <v>9</v>
      </c>
      <c r="AG49" s="50" t="s">
        <v>9</v>
      </c>
      <c r="AH49" s="43" t="s">
        <v>9</v>
      </c>
      <c r="AI49" s="50" t="s">
        <v>9</v>
      </c>
      <c r="AJ49" s="43" t="s">
        <v>9</v>
      </c>
      <c r="AK49" s="50" t="s">
        <v>9</v>
      </c>
      <c r="AL49" s="43" t="s">
        <v>9</v>
      </c>
      <c r="AM49" s="50" t="s">
        <v>9</v>
      </c>
      <c r="AN49" s="43" t="s">
        <v>9</v>
      </c>
      <c r="AO49" s="50" t="s">
        <v>9</v>
      </c>
      <c r="AP49" s="43" t="s">
        <v>9</v>
      </c>
      <c r="AQ49" s="50" t="s">
        <v>9</v>
      </c>
      <c r="AR49" s="43" t="s">
        <v>9</v>
      </c>
      <c r="AS49" s="50" t="s">
        <v>9</v>
      </c>
    </row>
    <row r="50" spans="1:45" s="38" customFormat="1" ht="6.55" customHeight="1" x14ac:dyDescent="0.4">
      <c r="A50" s="17">
        <v>50</v>
      </c>
      <c r="B50" s="62" t="s">
        <v>182</v>
      </c>
      <c r="C50" s="47" t="s">
        <v>194</v>
      </c>
      <c r="D50" s="43" t="s">
        <v>110</v>
      </c>
      <c r="E50" s="45" t="s">
        <v>257</v>
      </c>
      <c r="F50" s="43" t="s">
        <v>9</v>
      </c>
      <c r="G50" s="50" t="s">
        <v>9</v>
      </c>
      <c r="H50" s="43" t="s">
        <v>9</v>
      </c>
      <c r="I50" s="50" t="s">
        <v>9</v>
      </c>
      <c r="J50" s="43" t="s">
        <v>9</v>
      </c>
      <c r="K50" s="50" t="s">
        <v>9</v>
      </c>
      <c r="L50" s="43" t="s">
        <v>9</v>
      </c>
      <c r="M50" s="50" t="s">
        <v>9</v>
      </c>
      <c r="N50" s="43" t="s">
        <v>9</v>
      </c>
      <c r="O50" s="50" t="s">
        <v>9</v>
      </c>
      <c r="P50" s="43" t="s">
        <v>170</v>
      </c>
      <c r="Q50" s="50" t="s">
        <v>256</v>
      </c>
      <c r="R50" s="43" t="s">
        <v>9</v>
      </c>
      <c r="S50" s="50" t="s">
        <v>9</v>
      </c>
      <c r="T50" s="43" t="s">
        <v>9</v>
      </c>
      <c r="U50" s="50" t="s">
        <v>9</v>
      </c>
      <c r="V50" s="43" t="s">
        <v>9</v>
      </c>
      <c r="W50" s="50" t="s">
        <v>9</v>
      </c>
      <c r="X50" s="43" t="s">
        <v>9</v>
      </c>
      <c r="Y50" s="50" t="s">
        <v>9</v>
      </c>
      <c r="Z50" s="43" t="s">
        <v>9</v>
      </c>
      <c r="AA50" s="50" t="s">
        <v>9</v>
      </c>
      <c r="AB50" s="43" t="s">
        <v>9</v>
      </c>
      <c r="AC50" s="50" t="s">
        <v>9</v>
      </c>
      <c r="AD50" s="43" t="s">
        <v>9</v>
      </c>
      <c r="AE50" s="50" t="s">
        <v>9</v>
      </c>
      <c r="AF50" s="43" t="s">
        <v>9</v>
      </c>
      <c r="AG50" s="50" t="s">
        <v>9</v>
      </c>
      <c r="AH50" s="43" t="s">
        <v>9</v>
      </c>
      <c r="AI50" s="50" t="s">
        <v>9</v>
      </c>
      <c r="AJ50" s="43" t="s">
        <v>9</v>
      </c>
      <c r="AK50" s="50" t="s">
        <v>9</v>
      </c>
      <c r="AL50" s="43" t="s">
        <v>9</v>
      </c>
      <c r="AM50" s="50" t="s">
        <v>9</v>
      </c>
      <c r="AN50" s="43" t="s">
        <v>9</v>
      </c>
      <c r="AO50" s="50" t="s">
        <v>9</v>
      </c>
      <c r="AP50" s="43" t="s">
        <v>9</v>
      </c>
      <c r="AQ50" s="50" t="s">
        <v>9</v>
      </c>
      <c r="AR50" s="43" t="s">
        <v>9</v>
      </c>
      <c r="AS50" s="50" t="s">
        <v>9</v>
      </c>
    </row>
    <row r="51" spans="1:45" ht="6.55" customHeight="1" x14ac:dyDescent="0.4">
      <c r="A51" s="17">
        <v>51</v>
      </c>
      <c r="B51" s="63" t="s">
        <v>476</v>
      </c>
      <c r="C51" s="47" t="s">
        <v>242</v>
      </c>
      <c r="D51" s="43" t="s">
        <v>110</v>
      </c>
      <c r="E51" s="49" t="s">
        <v>498</v>
      </c>
      <c r="F51" s="43" t="s">
        <v>9</v>
      </c>
      <c r="G51" s="50" t="s">
        <v>9</v>
      </c>
      <c r="H51" s="43" t="s">
        <v>9</v>
      </c>
      <c r="I51" s="50" t="s">
        <v>9</v>
      </c>
      <c r="J51" s="43" t="s">
        <v>9</v>
      </c>
      <c r="K51" s="50" t="s">
        <v>9</v>
      </c>
      <c r="L51" s="43" t="s">
        <v>9</v>
      </c>
      <c r="M51" s="50" t="s">
        <v>9</v>
      </c>
      <c r="N51" s="58" t="s">
        <v>392</v>
      </c>
      <c r="O51" s="50" t="s">
        <v>9</v>
      </c>
      <c r="P51" s="43" t="s">
        <v>170</v>
      </c>
      <c r="Q51" s="50" t="s">
        <v>430</v>
      </c>
      <c r="R51" s="43" t="s">
        <v>9</v>
      </c>
      <c r="S51" s="50" t="s">
        <v>9</v>
      </c>
      <c r="T51" s="43" t="s">
        <v>9</v>
      </c>
      <c r="U51" s="50" t="s">
        <v>9</v>
      </c>
      <c r="V51" s="43" t="s">
        <v>9</v>
      </c>
      <c r="W51" s="50" t="s">
        <v>9</v>
      </c>
      <c r="X51" s="43" t="s">
        <v>9</v>
      </c>
      <c r="Y51" s="50" t="s">
        <v>9</v>
      </c>
      <c r="Z51" s="43" t="s">
        <v>9</v>
      </c>
      <c r="AA51" s="50" t="s">
        <v>9</v>
      </c>
      <c r="AB51" s="43" t="s">
        <v>9</v>
      </c>
      <c r="AC51" s="50" t="s">
        <v>9</v>
      </c>
      <c r="AD51" s="43" t="s">
        <v>9</v>
      </c>
      <c r="AE51" s="50" t="s">
        <v>9</v>
      </c>
      <c r="AF51" s="43" t="s">
        <v>9</v>
      </c>
      <c r="AG51" s="50" t="s">
        <v>9</v>
      </c>
      <c r="AH51" s="43" t="s">
        <v>9</v>
      </c>
      <c r="AI51" s="50" t="s">
        <v>9</v>
      </c>
      <c r="AJ51" s="43" t="s">
        <v>9</v>
      </c>
      <c r="AK51" s="50" t="s">
        <v>9</v>
      </c>
      <c r="AL51" s="43" t="s">
        <v>9</v>
      </c>
      <c r="AM51" s="50" t="s">
        <v>9</v>
      </c>
      <c r="AN51" s="43" t="s">
        <v>9</v>
      </c>
      <c r="AO51" s="50" t="s">
        <v>9</v>
      </c>
      <c r="AP51" s="43" t="s">
        <v>9</v>
      </c>
      <c r="AQ51" s="50" t="s">
        <v>9</v>
      </c>
      <c r="AR51" s="43" t="s">
        <v>9</v>
      </c>
      <c r="AS51" s="50" t="s">
        <v>9</v>
      </c>
    </row>
    <row r="52" spans="1:45" ht="6.55" customHeight="1" x14ac:dyDescent="0.4">
      <c r="A52" s="17">
        <v>52</v>
      </c>
      <c r="B52" s="63" t="s">
        <v>477</v>
      </c>
      <c r="C52" s="47" t="s">
        <v>243</v>
      </c>
      <c r="D52" s="43" t="s">
        <v>110</v>
      </c>
      <c r="E52" s="49" t="s">
        <v>499</v>
      </c>
      <c r="F52" s="43" t="s">
        <v>9</v>
      </c>
      <c r="G52" s="50" t="s">
        <v>9</v>
      </c>
      <c r="H52" s="43" t="s">
        <v>9</v>
      </c>
      <c r="I52" s="50" t="s">
        <v>9</v>
      </c>
      <c r="J52" s="43" t="s">
        <v>9</v>
      </c>
      <c r="K52" s="50" t="s">
        <v>9</v>
      </c>
      <c r="L52" s="43" t="s">
        <v>9</v>
      </c>
      <c r="M52" s="50" t="s">
        <v>9</v>
      </c>
      <c r="N52" s="58" t="s">
        <v>392</v>
      </c>
      <c r="O52" s="50" t="s">
        <v>9</v>
      </c>
      <c r="P52" s="43" t="s">
        <v>170</v>
      </c>
      <c r="Q52" s="50" t="s">
        <v>430</v>
      </c>
      <c r="R52" s="43" t="s">
        <v>9</v>
      </c>
      <c r="S52" s="50" t="s">
        <v>9</v>
      </c>
      <c r="T52" s="43" t="s">
        <v>9</v>
      </c>
      <c r="U52" s="50" t="s">
        <v>9</v>
      </c>
      <c r="V52" s="43" t="s">
        <v>9</v>
      </c>
      <c r="W52" s="50" t="s">
        <v>9</v>
      </c>
      <c r="X52" s="43" t="s">
        <v>9</v>
      </c>
      <c r="Y52" s="50" t="s">
        <v>9</v>
      </c>
      <c r="Z52" s="43" t="s">
        <v>9</v>
      </c>
      <c r="AA52" s="50" t="s">
        <v>9</v>
      </c>
      <c r="AB52" s="43" t="s">
        <v>9</v>
      </c>
      <c r="AC52" s="50" t="s">
        <v>9</v>
      </c>
      <c r="AD52" s="43" t="s">
        <v>9</v>
      </c>
      <c r="AE52" s="50" t="s">
        <v>9</v>
      </c>
      <c r="AF52" s="43" t="s">
        <v>9</v>
      </c>
      <c r="AG52" s="50" t="s">
        <v>9</v>
      </c>
      <c r="AH52" s="43" t="s">
        <v>9</v>
      </c>
      <c r="AI52" s="50" t="s">
        <v>9</v>
      </c>
      <c r="AJ52" s="43" t="s">
        <v>9</v>
      </c>
      <c r="AK52" s="50" t="s">
        <v>9</v>
      </c>
      <c r="AL52" s="43" t="s">
        <v>9</v>
      </c>
      <c r="AM52" s="50" t="s">
        <v>9</v>
      </c>
      <c r="AN52" s="43" t="s">
        <v>9</v>
      </c>
      <c r="AO52" s="50" t="s">
        <v>9</v>
      </c>
      <c r="AP52" s="43" t="s">
        <v>9</v>
      </c>
      <c r="AQ52" s="50" t="s">
        <v>9</v>
      </c>
      <c r="AR52" s="43" t="s">
        <v>9</v>
      </c>
      <c r="AS52" s="50" t="s">
        <v>9</v>
      </c>
    </row>
    <row r="53" spans="1:45" ht="6.55" customHeight="1" x14ac:dyDescent="0.4">
      <c r="A53" s="17">
        <v>53</v>
      </c>
      <c r="B53" s="63" t="s">
        <v>478</v>
      </c>
      <c r="C53" s="47" t="s">
        <v>243</v>
      </c>
      <c r="D53" s="43" t="s">
        <v>110</v>
      </c>
      <c r="E53" s="49" t="s">
        <v>501</v>
      </c>
      <c r="F53" s="43" t="s">
        <v>9</v>
      </c>
      <c r="G53" s="50" t="s">
        <v>9</v>
      </c>
      <c r="H53" s="43" t="s">
        <v>9</v>
      </c>
      <c r="I53" s="50" t="s">
        <v>9</v>
      </c>
      <c r="J53" s="43" t="s">
        <v>9</v>
      </c>
      <c r="K53" s="50" t="s">
        <v>9</v>
      </c>
      <c r="L53" s="43" t="s">
        <v>9</v>
      </c>
      <c r="M53" s="50" t="s">
        <v>9</v>
      </c>
      <c r="N53" s="58" t="s">
        <v>392</v>
      </c>
      <c r="O53" s="50" t="s">
        <v>9</v>
      </c>
      <c r="P53" s="43" t="s">
        <v>170</v>
      </c>
      <c r="Q53" s="50" t="s">
        <v>430</v>
      </c>
      <c r="R53" s="43" t="s">
        <v>9</v>
      </c>
      <c r="S53" s="50" t="s">
        <v>9</v>
      </c>
      <c r="T53" s="43" t="s">
        <v>9</v>
      </c>
      <c r="U53" s="50" t="s">
        <v>9</v>
      </c>
      <c r="V53" s="43" t="s">
        <v>9</v>
      </c>
      <c r="W53" s="50" t="s">
        <v>9</v>
      </c>
      <c r="X53" s="43" t="s">
        <v>9</v>
      </c>
      <c r="Y53" s="50" t="s">
        <v>9</v>
      </c>
      <c r="Z53" s="43" t="s">
        <v>9</v>
      </c>
      <c r="AA53" s="50" t="s">
        <v>9</v>
      </c>
      <c r="AB53" s="43" t="s">
        <v>9</v>
      </c>
      <c r="AC53" s="50" t="s">
        <v>9</v>
      </c>
      <c r="AD53" s="43" t="s">
        <v>9</v>
      </c>
      <c r="AE53" s="50" t="s">
        <v>9</v>
      </c>
      <c r="AF53" s="43" t="s">
        <v>9</v>
      </c>
      <c r="AG53" s="50" t="s">
        <v>9</v>
      </c>
      <c r="AH53" s="43" t="s">
        <v>9</v>
      </c>
      <c r="AI53" s="50" t="s">
        <v>9</v>
      </c>
      <c r="AJ53" s="43" t="s">
        <v>9</v>
      </c>
      <c r="AK53" s="50" t="s">
        <v>9</v>
      </c>
      <c r="AL53" s="43" t="s">
        <v>9</v>
      </c>
      <c r="AM53" s="50" t="s">
        <v>9</v>
      </c>
      <c r="AN53" s="43" t="s">
        <v>9</v>
      </c>
      <c r="AO53" s="50" t="s">
        <v>9</v>
      </c>
      <c r="AP53" s="43" t="s">
        <v>9</v>
      </c>
      <c r="AQ53" s="50" t="s">
        <v>9</v>
      </c>
      <c r="AR53" s="43" t="s">
        <v>9</v>
      </c>
      <c r="AS53" s="50" t="s">
        <v>9</v>
      </c>
    </row>
    <row r="54" spans="1:45" ht="6.55" customHeight="1" x14ac:dyDescent="0.4">
      <c r="A54" s="17">
        <v>54</v>
      </c>
      <c r="B54" s="63" t="s">
        <v>480</v>
      </c>
      <c r="C54" s="47" t="s">
        <v>244</v>
      </c>
      <c r="D54" s="43" t="s">
        <v>110</v>
      </c>
      <c r="E54" s="49" t="s">
        <v>500</v>
      </c>
      <c r="F54" s="43" t="s">
        <v>9</v>
      </c>
      <c r="G54" s="50" t="s">
        <v>9</v>
      </c>
      <c r="H54" s="43" t="s">
        <v>9</v>
      </c>
      <c r="I54" s="50" t="s">
        <v>9</v>
      </c>
      <c r="J54" s="43" t="s">
        <v>9</v>
      </c>
      <c r="K54" s="50" t="s">
        <v>9</v>
      </c>
      <c r="L54" s="43" t="s">
        <v>9</v>
      </c>
      <c r="M54" s="50" t="s">
        <v>9</v>
      </c>
      <c r="N54" s="58" t="s">
        <v>392</v>
      </c>
      <c r="O54" s="50" t="s">
        <v>9</v>
      </c>
      <c r="P54" s="43" t="s">
        <v>170</v>
      </c>
      <c r="Q54" s="50" t="s">
        <v>430</v>
      </c>
      <c r="R54" s="43" t="s">
        <v>9</v>
      </c>
      <c r="S54" s="50" t="s">
        <v>9</v>
      </c>
      <c r="T54" s="43" t="s">
        <v>9</v>
      </c>
      <c r="U54" s="50" t="s">
        <v>9</v>
      </c>
      <c r="V54" s="43" t="s">
        <v>9</v>
      </c>
      <c r="W54" s="50" t="s">
        <v>9</v>
      </c>
      <c r="X54" s="43" t="s">
        <v>9</v>
      </c>
      <c r="Y54" s="50" t="s">
        <v>9</v>
      </c>
      <c r="Z54" s="43" t="s">
        <v>9</v>
      </c>
      <c r="AA54" s="50" t="s">
        <v>9</v>
      </c>
      <c r="AB54" s="43" t="s">
        <v>9</v>
      </c>
      <c r="AC54" s="50" t="s">
        <v>9</v>
      </c>
      <c r="AD54" s="43" t="s">
        <v>9</v>
      </c>
      <c r="AE54" s="50" t="s">
        <v>9</v>
      </c>
      <c r="AF54" s="43" t="s">
        <v>9</v>
      </c>
      <c r="AG54" s="50" t="s">
        <v>9</v>
      </c>
      <c r="AH54" s="43" t="s">
        <v>9</v>
      </c>
      <c r="AI54" s="50" t="s">
        <v>9</v>
      </c>
      <c r="AJ54" s="43" t="s">
        <v>9</v>
      </c>
      <c r="AK54" s="50" t="s">
        <v>9</v>
      </c>
      <c r="AL54" s="43" t="s">
        <v>9</v>
      </c>
      <c r="AM54" s="50" t="s">
        <v>9</v>
      </c>
      <c r="AN54" s="43" t="s">
        <v>9</v>
      </c>
      <c r="AO54" s="50" t="s">
        <v>9</v>
      </c>
      <c r="AP54" s="43" t="s">
        <v>9</v>
      </c>
      <c r="AQ54" s="50" t="s">
        <v>9</v>
      </c>
      <c r="AR54" s="43" t="s">
        <v>9</v>
      </c>
      <c r="AS54" s="50" t="s">
        <v>9</v>
      </c>
    </row>
    <row r="55" spans="1:45" ht="6.55" customHeight="1" x14ac:dyDescent="0.4">
      <c r="A55" s="17">
        <v>55</v>
      </c>
      <c r="B55" s="63" t="s">
        <v>479</v>
      </c>
      <c r="C55" s="47" t="s">
        <v>245</v>
      </c>
      <c r="D55" s="43" t="s">
        <v>110</v>
      </c>
      <c r="E55" s="49" t="s">
        <v>502</v>
      </c>
      <c r="F55" s="43" t="s">
        <v>9</v>
      </c>
      <c r="G55" s="50" t="s">
        <v>9</v>
      </c>
      <c r="H55" s="43" t="s">
        <v>9</v>
      </c>
      <c r="I55" s="50" t="s">
        <v>9</v>
      </c>
      <c r="J55" s="43" t="s">
        <v>9</v>
      </c>
      <c r="K55" s="50" t="s">
        <v>9</v>
      </c>
      <c r="L55" s="43" t="s">
        <v>9</v>
      </c>
      <c r="M55" s="50" t="s">
        <v>9</v>
      </c>
      <c r="N55" s="58" t="s">
        <v>392</v>
      </c>
      <c r="O55" s="50" t="s">
        <v>9</v>
      </c>
      <c r="P55" s="43" t="s">
        <v>170</v>
      </c>
      <c r="Q55" s="50" t="s">
        <v>430</v>
      </c>
      <c r="R55" s="43" t="s">
        <v>9</v>
      </c>
      <c r="S55" s="50" t="s">
        <v>9</v>
      </c>
      <c r="T55" s="43" t="s">
        <v>9</v>
      </c>
      <c r="U55" s="50" t="s">
        <v>9</v>
      </c>
      <c r="V55" s="43" t="s">
        <v>9</v>
      </c>
      <c r="W55" s="50" t="s">
        <v>9</v>
      </c>
      <c r="X55" s="43" t="s">
        <v>9</v>
      </c>
      <c r="Y55" s="50" t="s">
        <v>9</v>
      </c>
      <c r="Z55" s="43" t="s">
        <v>9</v>
      </c>
      <c r="AA55" s="50" t="s">
        <v>9</v>
      </c>
      <c r="AB55" s="43" t="s">
        <v>9</v>
      </c>
      <c r="AC55" s="50" t="s">
        <v>9</v>
      </c>
      <c r="AD55" s="43" t="s">
        <v>9</v>
      </c>
      <c r="AE55" s="50" t="s">
        <v>9</v>
      </c>
      <c r="AF55" s="43" t="s">
        <v>9</v>
      </c>
      <c r="AG55" s="50" t="s">
        <v>9</v>
      </c>
      <c r="AH55" s="43" t="s">
        <v>9</v>
      </c>
      <c r="AI55" s="50" t="s">
        <v>9</v>
      </c>
      <c r="AJ55" s="43" t="s">
        <v>9</v>
      </c>
      <c r="AK55" s="50" t="s">
        <v>9</v>
      </c>
      <c r="AL55" s="43" t="s">
        <v>9</v>
      </c>
      <c r="AM55" s="50" t="s">
        <v>9</v>
      </c>
      <c r="AN55" s="43" t="s">
        <v>9</v>
      </c>
      <c r="AO55" s="50" t="s">
        <v>9</v>
      </c>
      <c r="AP55" s="43" t="s">
        <v>9</v>
      </c>
      <c r="AQ55" s="50" t="s">
        <v>9</v>
      </c>
      <c r="AR55" s="43" t="s">
        <v>9</v>
      </c>
      <c r="AS55" s="50" t="s">
        <v>9</v>
      </c>
    </row>
    <row r="56" spans="1:45" ht="6.55" customHeight="1" x14ac:dyDescent="0.4">
      <c r="A56" s="17">
        <v>56</v>
      </c>
      <c r="B56" s="63" t="s">
        <v>481</v>
      </c>
      <c r="C56" s="47" t="s">
        <v>225</v>
      </c>
      <c r="D56" s="43" t="s">
        <v>110</v>
      </c>
      <c r="E56" s="49" t="s">
        <v>485</v>
      </c>
      <c r="F56" s="43" t="s">
        <v>9</v>
      </c>
      <c r="G56" s="50" t="s">
        <v>9</v>
      </c>
      <c r="H56" s="43" t="s">
        <v>9</v>
      </c>
      <c r="I56" s="50" t="s">
        <v>9</v>
      </c>
      <c r="J56" s="43" t="s">
        <v>9</v>
      </c>
      <c r="K56" s="50" t="s">
        <v>9</v>
      </c>
      <c r="L56" s="43" t="s">
        <v>9</v>
      </c>
      <c r="M56" s="50" t="s">
        <v>9</v>
      </c>
      <c r="N56" s="58" t="s">
        <v>392</v>
      </c>
      <c r="O56" s="50" t="s">
        <v>9</v>
      </c>
      <c r="P56" s="43" t="s">
        <v>170</v>
      </c>
      <c r="Q56" s="50" t="s">
        <v>489</v>
      </c>
      <c r="R56" s="43" t="s">
        <v>9</v>
      </c>
      <c r="S56" s="50" t="s">
        <v>9</v>
      </c>
      <c r="T56" s="43" t="s">
        <v>9</v>
      </c>
      <c r="U56" s="50" t="s">
        <v>9</v>
      </c>
      <c r="V56" s="43" t="s">
        <v>9</v>
      </c>
      <c r="W56" s="50" t="s">
        <v>9</v>
      </c>
      <c r="X56" s="43" t="s">
        <v>9</v>
      </c>
      <c r="Y56" s="50" t="s">
        <v>9</v>
      </c>
      <c r="Z56" s="43" t="s">
        <v>9</v>
      </c>
      <c r="AA56" s="50" t="s">
        <v>9</v>
      </c>
      <c r="AB56" s="43" t="s">
        <v>9</v>
      </c>
      <c r="AC56" s="50" t="s">
        <v>9</v>
      </c>
      <c r="AD56" s="43" t="s">
        <v>9</v>
      </c>
      <c r="AE56" s="50" t="s">
        <v>9</v>
      </c>
      <c r="AF56" s="43" t="s">
        <v>9</v>
      </c>
      <c r="AG56" s="50" t="s">
        <v>9</v>
      </c>
      <c r="AH56" s="43" t="s">
        <v>9</v>
      </c>
      <c r="AI56" s="50" t="s">
        <v>9</v>
      </c>
      <c r="AJ56" s="43" t="s">
        <v>9</v>
      </c>
      <c r="AK56" s="50" t="s">
        <v>9</v>
      </c>
      <c r="AL56" s="43" t="s">
        <v>9</v>
      </c>
      <c r="AM56" s="50" t="s">
        <v>9</v>
      </c>
      <c r="AN56" s="43" t="s">
        <v>9</v>
      </c>
      <c r="AO56" s="50" t="s">
        <v>9</v>
      </c>
      <c r="AP56" s="43" t="s">
        <v>9</v>
      </c>
      <c r="AQ56" s="50" t="s">
        <v>9</v>
      </c>
      <c r="AR56" s="43" t="s">
        <v>9</v>
      </c>
      <c r="AS56" s="50" t="s">
        <v>9</v>
      </c>
    </row>
    <row r="57" spans="1:45" ht="6.55" customHeight="1" x14ac:dyDescent="0.4">
      <c r="A57" s="17">
        <v>57</v>
      </c>
      <c r="B57" s="63" t="s">
        <v>483</v>
      </c>
      <c r="C57" s="47" t="s">
        <v>225</v>
      </c>
      <c r="D57" s="43" t="s">
        <v>110</v>
      </c>
      <c r="E57" s="49" t="s">
        <v>487</v>
      </c>
      <c r="F57" s="43" t="s">
        <v>9</v>
      </c>
      <c r="G57" s="50" t="s">
        <v>9</v>
      </c>
      <c r="H57" s="43" t="s">
        <v>9</v>
      </c>
      <c r="I57" s="50" t="s">
        <v>9</v>
      </c>
      <c r="J57" s="43" t="s">
        <v>9</v>
      </c>
      <c r="K57" s="50" t="s">
        <v>9</v>
      </c>
      <c r="L57" s="43" t="s">
        <v>9</v>
      </c>
      <c r="M57" s="50" t="s">
        <v>9</v>
      </c>
      <c r="N57" s="58" t="s">
        <v>392</v>
      </c>
      <c r="O57" s="50" t="s">
        <v>9</v>
      </c>
      <c r="P57" s="43" t="s">
        <v>170</v>
      </c>
      <c r="Q57" s="50" t="s">
        <v>489</v>
      </c>
      <c r="R57" s="43" t="s">
        <v>9</v>
      </c>
      <c r="S57" s="50" t="s">
        <v>9</v>
      </c>
      <c r="T57" s="43" t="s">
        <v>9</v>
      </c>
      <c r="U57" s="50" t="s">
        <v>9</v>
      </c>
      <c r="V57" s="43" t="s">
        <v>9</v>
      </c>
      <c r="W57" s="50" t="s">
        <v>9</v>
      </c>
      <c r="X57" s="43" t="s">
        <v>9</v>
      </c>
      <c r="Y57" s="50" t="s">
        <v>9</v>
      </c>
      <c r="Z57" s="43" t="s">
        <v>9</v>
      </c>
      <c r="AA57" s="50" t="s">
        <v>9</v>
      </c>
      <c r="AB57" s="43" t="s">
        <v>9</v>
      </c>
      <c r="AC57" s="50" t="s">
        <v>9</v>
      </c>
      <c r="AD57" s="43" t="s">
        <v>9</v>
      </c>
      <c r="AE57" s="50" t="s">
        <v>9</v>
      </c>
      <c r="AF57" s="43" t="s">
        <v>9</v>
      </c>
      <c r="AG57" s="50" t="s">
        <v>9</v>
      </c>
      <c r="AH57" s="43" t="s">
        <v>9</v>
      </c>
      <c r="AI57" s="50" t="s">
        <v>9</v>
      </c>
      <c r="AJ57" s="43" t="s">
        <v>9</v>
      </c>
      <c r="AK57" s="50" t="s">
        <v>9</v>
      </c>
      <c r="AL57" s="43" t="s">
        <v>9</v>
      </c>
      <c r="AM57" s="50" t="s">
        <v>9</v>
      </c>
      <c r="AN57" s="43" t="s">
        <v>9</v>
      </c>
      <c r="AO57" s="50" t="s">
        <v>9</v>
      </c>
      <c r="AP57" s="43" t="s">
        <v>9</v>
      </c>
      <c r="AQ57" s="50" t="s">
        <v>9</v>
      </c>
      <c r="AR57" s="43" t="s">
        <v>9</v>
      </c>
      <c r="AS57" s="50" t="s">
        <v>9</v>
      </c>
    </row>
    <row r="58" spans="1:45" ht="6.55" customHeight="1" x14ac:dyDescent="0.4">
      <c r="A58" s="17">
        <v>58</v>
      </c>
      <c r="B58" s="63" t="s">
        <v>482</v>
      </c>
      <c r="C58" s="47" t="s">
        <v>225</v>
      </c>
      <c r="D58" s="43" t="s">
        <v>110</v>
      </c>
      <c r="E58" s="49" t="s">
        <v>486</v>
      </c>
      <c r="F58" s="43" t="s">
        <v>9</v>
      </c>
      <c r="G58" s="50" t="s">
        <v>9</v>
      </c>
      <c r="H58" s="43" t="s">
        <v>9</v>
      </c>
      <c r="I58" s="50" t="s">
        <v>9</v>
      </c>
      <c r="J58" s="43" t="s">
        <v>9</v>
      </c>
      <c r="K58" s="50" t="s">
        <v>9</v>
      </c>
      <c r="L58" s="43" t="s">
        <v>9</v>
      </c>
      <c r="M58" s="50" t="s">
        <v>9</v>
      </c>
      <c r="N58" s="58" t="s">
        <v>392</v>
      </c>
      <c r="O58" s="50" t="s">
        <v>9</v>
      </c>
      <c r="P58" s="43" t="s">
        <v>170</v>
      </c>
      <c r="Q58" s="50" t="s">
        <v>489</v>
      </c>
      <c r="R58" s="43" t="s">
        <v>9</v>
      </c>
      <c r="S58" s="50" t="s">
        <v>9</v>
      </c>
      <c r="T58" s="43" t="s">
        <v>9</v>
      </c>
      <c r="U58" s="50" t="s">
        <v>9</v>
      </c>
      <c r="V58" s="43" t="s">
        <v>9</v>
      </c>
      <c r="W58" s="50" t="s">
        <v>9</v>
      </c>
      <c r="X58" s="43" t="s">
        <v>9</v>
      </c>
      <c r="Y58" s="50" t="s">
        <v>9</v>
      </c>
      <c r="Z58" s="43" t="s">
        <v>9</v>
      </c>
      <c r="AA58" s="50" t="s">
        <v>9</v>
      </c>
      <c r="AB58" s="43" t="s">
        <v>9</v>
      </c>
      <c r="AC58" s="50" t="s">
        <v>9</v>
      </c>
      <c r="AD58" s="43" t="s">
        <v>9</v>
      </c>
      <c r="AE58" s="50" t="s">
        <v>9</v>
      </c>
      <c r="AF58" s="43" t="s">
        <v>9</v>
      </c>
      <c r="AG58" s="50" t="s">
        <v>9</v>
      </c>
      <c r="AH58" s="43" t="s">
        <v>9</v>
      </c>
      <c r="AI58" s="50" t="s">
        <v>9</v>
      </c>
      <c r="AJ58" s="43" t="s">
        <v>9</v>
      </c>
      <c r="AK58" s="50" t="s">
        <v>9</v>
      </c>
      <c r="AL58" s="43" t="s">
        <v>9</v>
      </c>
      <c r="AM58" s="50" t="s">
        <v>9</v>
      </c>
      <c r="AN58" s="43" t="s">
        <v>9</v>
      </c>
      <c r="AO58" s="50" t="s">
        <v>9</v>
      </c>
      <c r="AP58" s="43" t="s">
        <v>9</v>
      </c>
      <c r="AQ58" s="50" t="s">
        <v>9</v>
      </c>
      <c r="AR58" s="43" t="s">
        <v>9</v>
      </c>
      <c r="AS58" s="50" t="s">
        <v>9</v>
      </c>
    </row>
    <row r="59" spans="1:45" ht="6.55" customHeight="1" x14ac:dyDescent="0.4">
      <c r="A59" s="17">
        <v>59</v>
      </c>
      <c r="B59" s="63" t="s">
        <v>484</v>
      </c>
      <c r="C59" s="47" t="s">
        <v>225</v>
      </c>
      <c r="D59" s="43" t="s">
        <v>110</v>
      </c>
      <c r="E59" s="49" t="s">
        <v>488</v>
      </c>
      <c r="F59" s="43" t="s">
        <v>9</v>
      </c>
      <c r="G59" s="50" t="s">
        <v>9</v>
      </c>
      <c r="H59" s="43" t="s">
        <v>9</v>
      </c>
      <c r="I59" s="50" t="s">
        <v>9</v>
      </c>
      <c r="J59" s="43" t="s">
        <v>9</v>
      </c>
      <c r="K59" s="50" t="s">
        <v>9</v>
      </c>
      <c r="L59" s="43" t="s">
        <v>9</v>
      </c>
      <c r="M59" s="50" t="s">
        <v>9</v>
      </c>
      <c r="N59" s="58" t="s">
        <v>392</v>
      </c>
      <c r="O59" s="50" t="s">
        <v>9</v>
      </c>
      <c r="P59" s="43" t="s">
        <v>170</v>
      </c>
      <c r="Q59" s="50" t="s">
        <v>489</v>
      </c>
      <c r="R59" s="43" t="s">
        <v>9</v>
      </c>
      <c r="S59" s="50" t="s">
        <v>9</v>
      </c>
      <c r="T59" s="43" t="s">
        <v>9</v>
      </c>
      <c r="U59" s="50" t="s">
        <v>9</v>
      </c>
      <c r="V59" s="43" t="s">
        <v>9</v>
      </c>
      <c r="W59" s="50" t="s">
        <v>9</v>
      </c>
      <c r="X59" s="43" t="s">
        <v>9</v>
      </c>
      <c r="Y59" s="50" t="s">
        <v>9</v>
      </c>
      <c r="Z59" s="43" t="s">
        <v>9</v>
      </c>
      <c r="AA59" s="50" t="s">
        <v>9</v>
      </c>
      <c r="AB59" s="43" t="s">
        <v>9</v>
      </c>
      <c r="AC59" s="50" t="s">
        <v>9</v>
      </c>
      <c r="AD59" s="43" t="s">
        <v>9</v>
      </c>
      <c r="AE59" s="50" t="s">
        <v>9</v>
      </c>
      <c r="AF59" s="43" t="s">
        <v>9</v>
      </c>
      <c r="AG59" s="50" t="s">
        <v>9</v>
      </c>
      <c r="AH59" s="43" t="s">
        <v>9</v>
      </c>
      <c r="AI59" s="50" t="s">
        <v>9</v>
      </c>
      <c r="AJ59" s="43" t="s">
        <v>9</v>
      </c>
      <c r="AK59" s="50" t="s">
        <v>9</v>
      </c>
      <c r="AL59" s="43" t="s">
        <v>9</v>
      </c>
      <c r="AM59" s="50" t="s">
        <v>9</v>
      </c>
      <c r="AN59" s="43" t="s">
        <v>9</v>
      </c>
      <c r="AO59" s="50" t="s">
        <v>9</v>
      </c>
      <c r="AP59" s="43" t="s">
        <v>9</v>
      </c>
      <c r="AQ59" s="50" t="s">
        <v>9</v>
      </c>
      <c r="AR59" s="43" t="s">
        <v>9</v>
      </c>
      <c r="AS59" s="50" t="s">
        <v>9</v>
      </c>
    </row>
    <row r="60" spans="1:45" ht="6.55" customHeight="1" x14ac:dyDescent="0.4">
      <c r="A60" s="17">
        <v>60</v>
      </c>
      <c r="B60" s="63" t="s">
        <v>452</v>
      </c>
      <c r="C60" s="64" t="s">
        <v>353</v>
      </c>
      <c r="D60" s="43" t="s">
        <v>110</v>
      </c>
      <c r="E60" s="49" t="s">
        <v>468</v>
      </c>
      <c r="F60" s="43" t="s">
        <v>171</v>
      </c>
      <c r="G60" s="50">
        <v>1.1000000000000001</v>
      </c>
      <c r="H60" s="43" t="s">
        <v>173</v>
      </c>
      <c r="I60" s="65">
        <v>25</v>
      </c>
      <c r="J60" s="43" t="s">
        <v>174</v>
      </c>
      <c r="K60" s="65">
        <v>25</v>
      </c>
      <c r="L60" s="59" t="s">
        <v>490</v>
      </c>
      <c r="M60" s="63" t="s">
        <v>481</v>
      </c>
      <c r="N60" s="58" t="s">
        <v>392</v>
      </c>
      <c r="O60" s="54" t="s">
        <v>473</v>
      </c>
      <c r="P60" s="43" t="s">
        <v>170</v>
      </c>
      <c r="Q60" s="50" t="s">
        <v>469</v>
      </c>
      <c r="R60" s="43" t="s">
        <v>9</v>
      </c>
      <c r="S60" s="50" t="s">
        <v>9</v>
      </c>
      <c r="T60" s="43" t="s">
        <v>9</v>
      </c>
      <c r="U60" s="50" t="s">
        <v>9</v>
      </c>
      <c r="V60" s="43" t="s">
        <v>9</v>
      </c>
      <c r="W60" s="50" t="s">
        <v>9</v>
      </c>
      <c r="X60" s="43" t="s">
        <v>9</v>
      </c>
      <c r="Y60" s="50" t="s">
        <v>9</v>
      </c>
      <c r="Z60" s="43" t="s">
        <v>9</v>
      </c>
      <c r="AA60" s="50" t="s">
        <v>9</v>
      </c>
      <c r="AB60" s="43" t="s">
        <v>9</v>
      </c>
      <c r="AC60" s="50" t="s">
        <v>9</v>
      </c>
      <c r="AD60" s="43" t="s">
        <v>9</v>
      </c>
      <c r="AE60" s="50" t="s">
        <v>9</v>
      </c>
      <c r="AF60" s="43" t="s">
        <v>9</v>
      </c>
      <c r="AG60" s="50" t="s">
        <v>9</v>
      </c>
      <c r="AH60" s="43" t="s">
        <v>9</v>
      </c>
      <c r="AI60" s="50" t="s">
        <v>9</v>
      </c>
      <c r="AJ60" s="43" t="s">
        <v>9</v>
      </c>
      <c r="AK60" s="50" t="s">
        <v>9</v>
      </c>
      <c r="AL60" s="43" t="s">
        <v>9</v>
      </c>
      <c r="AM60" s="50" t="s">
        <v>9</v>
      </c>
      <c r="AN60" s="43" t="s">
        <v>9</v>
      </c>
      <c r="AO60" s="50" t="s">
        <v>9</v>
      </c>
      <c r="AP60" s="43" t="s">
        <v>9</v>
      </c>
      <c r="AQ60" s="50" t="s">
        <v>9</v>
      </c>
      <c r="AR60" s="43" t="s">
        <v>9</v>
      </c>
      <c r="AS60" s="50" t="s">
        <v>9</v>
      </c>
    </row>
    <row r="61" spans="1:45" ht="6.55" customHeight="1" x14ac:dyDescent="0.4">
      <c r="A61" s="17">
        <v>61</v>
      </c>
      <c r="B61" s="63" t="s">
        <v>453</v>
      </c>
      <c r="C61" s="64" t="s">
        <v>353</v>
      </c>
      <c r="D61" s="43" t="s">
        <v>110</v>
      </c>
      <c r="E61" s="49" t="s">
        <v>468</v>
      </c>
      <c r="F61" s="43" t="s">
        <v>171</v>
      </c>
      <c r="G61" s="50">
        <v>1.1000000000000001</v>
      </c>
      <c r="H61" s="43" t="s">
        <v>173</v>
      </c>
      <c r="I61" s="65">
        <v>30</v>
      </c>
      <c r="J61" s="43" t="s">
        <v>174</v>
      </c>
      <c r="K61" s="65">
        <v>60</v>
      </c>
      <c r="L61" s="59" t="s">
        <v>490</v>
      </c>
      <c r="M61" s="63" t="s">
        <v>483</v>
      </c>
      <c r="N61" s="58" t="s">
        <v>392</v>
      </c>
      <c r="O61" s="54" t="s">
        <v>491</v>
      </c>
      <c r="P61" s="43" t="s">
        <v>170</v>
      </c>
      <c r="Q61" s="50" t="s">
        <v>469</v>
      </c>
      <c r="R61" s="43" t="s">
        <v>9</v>
      </c>
      <c r="S61" s="50" t="s">
        <v>9</v>
      </c>
      <c r="T61" s="43" t="s">
        <v>9</v>
      </c>
      <c r="U61" s="50" t="s">
        <v>9</v>
      </c>
      <c r="V61" s="43" t="s">
        <v>9</v>
      </c>
      <c r="W61" s="50" t="s">
        <v>9</v>
      </c>
      <c r="X61" s="43" t="s">
        <v>9</v>
      </c>
      <c r="Y61" s="50" t="s">
        <v>9</v>
      </c>
      <c r="Z61" s="43" t="s">
        <v>9</v>
      </c>
      <c r="AA61" s="50" t="s">
        <v>9</v>
      </c>
      <c r="AB61" s="43" t="s">
        <v>9</v>
      </c>
      <c r="AC61" s="50" t="s">
        <v>9</v>
      </c>
      <c r="AD61" s="43" t="s">
        <v>9</v>
      </c>
      <c r="AE61" s="50" t="s">
        <v>9</v>
      </c>
      <c r="AF61" s="43" t="s">
        <v>9</v>
      </c>
      <c r="AG61" s="50" t="s">
        <v>9</v>
      </c>
      <c r="AH61" s="43" t="s">
        <v>9</v>
      </c>
      <c r="AI61" s="50" t="s">
        <v>9</v>
      </c>
      <c r="AJ61" s="43" t="s">
        <v>9</v>
      </c>
      <c r="AK61" s="50" t="s">
        <v>9</v>
      </c>
      <c r="AL61" s="43" t="s">
        <v>9</v>
      </c>
      <c r="AM61" s="50" t="s">
        <v>9</v>
      </c>
      <c r="AN61" s="43" t="s">
        <v>9</v>
      </c>
      <c r="AO61" s="50" t="s">
        <v>9</v>
      </c>
      <c r="AP61" s="43" t="s">
        <v>9</v>
      </c>
      <c r="AQ61" s="50" t="s">
        <v>9</v>
      </c>
      <c r="AR61" s="43" t="s">
        <v>9</v>
      </c>
      <c r="AS61" s="50" t="s">
        <v>9</v>
      </c>
    </row>
    <row r="62" spans="1:45" ht="6.55" customHeight="1" x14ac:dyDescent="0.4">
      <c r="A62" s="17">
        <v>62</v>
      </c>
      <c r="B62" s="63" t="s">
        <v>454</v>
      </c>
      <c r="C62" s="64" t="s">
        <v>353</v>
      </c>
      <c r="D62" s="43" t="s">
        <v>110</v>
      </c>
      <c r="E62" s="49" t="s">
        <v>468</v>
      </c>
      <c r="F62" s="43" t="s">
        <v>171</v>
      </c>
      <c r="G62" s="50">
        <v>1.1000000000000001</v>
      </c>
      <c r="H62" s="43" t="s">
        <v>173</v>
      </c>
      <c r="I62" s="65">
        <v>50</v>
      </c>
      <c r="J62" s="43" t="s">
        <v>174</v>
      </c>
      <c r="K62" s="65">
        <v>10</v>
      </c>
      <c r="L62" s="59" t="s">
        <v>490</v>
      </c>
      <c r="M62" s="63" t="s">
        <v>481</v>
      </c>
      <c r="N62" s="58" t="s">
        <v>392</v>
      </c>
      <c r="O62" s="54" t="s">
        <v>473</v>
      </c>
      <c r="P62" s="43" t="s">
        <v>170</v>
      </c>
      <c r="Q62" s="50" t="s">
        <v>469</v>
      </c>
      <c r="R62" s="43" t="s">
        <v>9</v>
      </c>
      <c r="S62" s="50" t="s">
        <v>9</v>
      </c>
      <c r="T62" s="43" t="s">
        <v>9</v>
      </c>
      <c r="U62" s="50" t="s">
        <v>9</v>
      </c>
      <c r="V62" s="43" t="s">
        <v>9</v>
      </c>
      <c r="W62" s="50" t="s">
        <v>9</v>
      </c>
      <c r="X62" s="43" t="s">
        <v>9</v>
      </c>
      <c r="Y62" s="50" t="s">
        <v>9</v>
      </c>
      <c r="Z62" s="43" t="s">
        <v>9</v>
      </c>
      <c r="AA62" s="50" t="s">
        <v>9</v>
      </c>
      <c r="AB62" s="43" t="s">
        <v>9</v>
      </c>
      <c r="AC62" s="50" t="s">
        <v>9</v>
      </c>
      <c r="AD62" s="43" t="s">
        <v>9</v>
      </c>
      <c r="AE62" s="50" t="s">
        <v>9</v>
      </c>
      <c r="AF62" s="43" t="s">
        <v>9</v>
      </c>
      <c r="AG62" s="50" t="s">
        <v>9</v>
      </c>
      <c r="AH62" s="43" t="s">
        <v>9</v>
      </c>
      <c r="AI62" s="50" t="s">
        <v>9</v>
      </c>
      <c r="AJ62" s="43" t="s">
        <v>9</v>
      </c>
      <c r="AK62" s="50" t="s">
        <v>9</v>
      </c>
      <c r="AL62" s="43" t="s">
        <v>9</v>
      </c>
      <c r="AM62" s="50" t="s">
        <v>9</v>
      </c>
      <c r="AN62" s="43" t="s">
        <v>9</v>
      </c>
      <c r="AO62" s="50" t="s">
        <v>9</v>
      </c>
      <c r="AP62" s="43" t="s">
        <v>9</v>
      </c>
      <c r="AQ62" s="50" t="s">
        <v>9</v>
      </c>
      <c r="AR62" s="43" t="s">
        <v>9</v>
      </c>
      <c r="AS62" s="50" t="s">
        <v>9</v>
      </c>
    </row>
    <row r="63" spans="1:45" ht="6.55" customHeight="1" x14ac:dyDescent="0.4">
      <c r="A63" s="17">
        <v>63</v>
      </c>
      <c r="B63" s="63" t="s">
        <v>455</v>
      </c>
      <c r="C63" s="64" t="s">
        <v>353</v>
      </c>
      <c r="D63" s="43" t="s">
        <v>110</v>
      </c>
      <c r="E63" s="49" t="s">
        <v>468</v>
      </c>
      <c r="F63" s="43" t="s">
        <v>171</v>
      </c>
      <c r="G63" s="50">
        <v>1.1000000000000001</v>
      </c>
      <c r="H63" s="43" t="s">
        <v>173</v>
      </c>
      <c r="I63" s="65">
        <v>60</v>
      </c>
      <c r="J63" s="43" t="s">
        <v>174</v>
      </c>
      <c r="K63" s="65">
        <v>60</v>
      </c>
      <c r="L63" s="59" t="s">
        <v>490</v>
      </c>
      <c r="M63" s="63" t="s">
        <v>482</v>
      </c>
      <c r="N63" s="58" t="s">
        <v>392</v>
      </c>
      <c r="O63" s="54" t="s">
        <v>473</v>
      </c>
      <c r="P63" s="43" t="s">
        <v>170</v>
      </c>
      <c r="Q63" s="50" t="s">
        <v>469</v>
      </c>
      <c r="R63" s="43" t="s">
        <v>9</v>
      </c>
      <c r="S63" s="50" t="s">
        <v>9</v>
      </c>
      <c r="T63" s="43" t="s">
        <v>9</v>
      </c>
      <c r="U63" s="50" t="s">
        <v>9</v>
      </c>
      <c r="V63" s="43" t="s">
        <v>9</v>
      </c>
      <c r="W63" s="50" t="s">
        <v>9</v>
      </c>
      <c r="X63" s="43" t="s">
        <v>9</v>
      </c>
      <c r="Y63" s="50" t="s">
        <v>9</v>
      </c>
      <c r="Z63" s="43" t="s">
        <v>9</v>
      </c>
      <c r="AA63" s="50" t="s">
        <v>9</v>
      </c>
      <c r="AB63" s="43" t="s">
        <v>9</v>
      </c>
      <c r="AC63" s="50" t="s">
        <v>9</v>
      </c>
      <c r="AD63" s="43" t="s">
        <v>9</v>
      </c>
      <c r="AE63" s="50" t="s">
        <v>9</v>
      </c>
      <c r="AF63" s="43" t="s">
        <v>9</v>
      </c>
      <c r="AG63" s="50" t="s">
        <v>9</v>
      </c>
      <c r="AH63" s="43" t="s">
        <v>9</v>
      </c>
      <c r="AI63" s="50" t="s">
        <v>9</v>
      </c>
      <c r="AJ63" s="43" t="s">
        <v>9</v>
      </c>
      <c r="AK63" s="50" t="s">
        <v>9</v>
      </c>
      <c r="AL63" s="43" t="s">
        <v>9</v>
      </c>
      <c r="AM63" s="50" t="s">
        <v>9</v>
      </c>
      <c r="AN63" s="43" t="s">
        <v>9</v>
      </c>
      <c r="AO63" s="50" t="s">
        <v>9</v>
      </c>
      <c r="AP63" s="43" t="s">
        <v>9</v>
      </c>
      <c r="AQ63" s="50" t="s">
        <v>9</v>
      </c>
      <c r="AR63" s="43" t="s">
        <v>9</v>
      </c>
      <c r="AS63" s="50" t="s">
        <v>9</v>
      </c>
    </row>
    <row r="64" spans="1:45" ht="6.55" customHeight="1" x14ac:dyDescent="0.4">
      <c r="A64" s="17">
        <v>64</v>
      </c>
      <c r="B64" s="63" t="s">
        <v>461</v>
      </c>
      <c r="C64" s="64" t="s">
        <v>353</v>
      </c>
      <c r="D64" s="43" t="s">
        <v>110</v>
      </c>
      <c r="E64" s="49" t="s">
        <v>468</v>
      </c>
      <c r="F64" s="43" t="s">
        <v>171</v>
      </c>
      <c r="G64" s="50">
        <v>1.1000000000000001</v>
      </c>
      <c r="H64" s="43" t="s">
        <v>173</v>
      </c>
      <c r="I64" s="65">
        <v>60</v>
      </c>
      <c r="J64" s="43" t="s">
        <v>174</v>
      </c>
      <c r="K64" s="65">
        <v>14.5</v>
      </c>
      <c r="L64" s="59" t="s">
        <v>490</v>
      </c>
      <c r="M64" s="63" t="s">
        <v>481</v>
      </c>
      <c r="N64" s="58" t="s">
        <v>392</v>
      </c>
      <c r="O64" s="54" t="s">
        <v>473</v>
      </c>
      <c r="P64" s="43" t="s">
        <v>170</v>
      </c>
      <c r="Q64" s="50" t="s">
        <v>469</v>
      </c>
      <c r="R64" s="43" t="s">
        <v>9</v>
      </c>
      <c r="S64" s="50" t="s">
        <v>9</v>
      </c>
      <c r="T64" s="43" t="s">
        <v>9</v>
      </c>
      <c r="U64" s="50" t="s">
        <v>9</v>
      </c>
      <c r="V64" s="43" t="s">
        <v>9</v>
      </c>
      <c r="W64" s="50" t="s">
        <v>9</v>
      </c>
      <c r="X64" s="43" t="s">
        <v>9</v>
      </c>
      <c r="Y64" s="50" t="s">
        <v>9</v>
      </c>
      <c r="Z64" s="43" t="s">
        <v>9</v>
      </c>
      <c r="AA64" s="50" t="s">
        <v>9</v>
      </c>
      <c r="AB64" s="43" t="s">
        <v>9</v>
      </c>
      <c r="AC64" s="50" t="s">
        <v>9</v>
      </c>
      <c r="AD64" s="43" t="s">
        <v>9</v>
      </c>
      <c r="AE64" s="50" t="s">
        <v>9</v>
      </c>
      <c r="AF64" s="43" t="s">
        <v>9</v>
      </c>
      <c r="AG64" s="50" t="s">
        <v>9</v>
      </c>
      <c r="AH64" s="43" t="s">
        <v>9</v>
      </c>
      <c r="AI64" s="50" t="s">
        <v>9</v>
      </c>
      <c r="AJ64" s="43" t="s">
        <v>9</v>
      </c>
      <c r="AK64" s="50" t="s">
        <v>9</v>
      </c>
      <c r="AL64" s="43" t="s">
        <v>9</v>
      </c>
      <c r="AM64" s="50" t="s">
        <v>9</v>
      </c>
      <c r="AN64" s="43" t="s">
        <v>9</v>
      </c>
      <c r="AO64" s="50" t="s">
        <v>9</v>
      </c>
      <c r="AP64" s="43" t="s">
        <v>9</v>
      </c>
      <c r="AQ64" s="50" t="s">
        <v>9</v>
      </c>
      <c r="AR64" s="43" t="s">
        <v>9</v>
      </c>
      <c r="AS64" s="50" t="s">
        <v>9</v>
      </c>
    </row>
    <row r="65" spans="1:45" ht="6.55" customHeight="1" x14ac:dyDescent="0.4">
      <c r="A65" s="17">
        <v>65</v>
      </c>
      <c r="B65" s="63" t="s">
        <v>462</v>
      </c>
      <c r="C65" s="64" t="s">
        <v>353</v>
      </c>
      <c r="D65" s="43" t="s">
        <v>110</v>
      </c>
      <c r="E65" s="49" t="s">
        <v>468</v>
      </c>
      <c r="F65" s="43" t="s">
        <v>171</v>
      </c>
      <c r="G65" s="50">
        <v>1.1000000000000001</v>
      </c>
      <c r="H65" s="43" t="s">
        <v>173</v>
      </c>
      <c r="I65" s="65">
        <v>60</v>
      </c>
      <c r="J65" s="43" t="s">
        <v>174</v>
      </c>
      <c r="K65" s="65">
        <v>9.5</v>
      </c>
      <c r="L65" s="59" t="s">
        <v>490</v>
      </c>
      <c r="M65" s="63" t="s">
        <v>481</v>
      </c>
      <c r="N65" s="58" t="s">
        <v>392</v>
      </c>
      <c r="O65" s="54" t="s">
        <v>473</v>
      </c>
      <c r="P65" s="43" t="s">
        <v>170</v>
      </c>
      <c r="Q65" s="50" t="s">
        <v>469</v>
      </c>
      <c r="R65" s="43" t="s">
        <v>9</v>
      </c>
      <c r="S65" s="50" t="s">
        <v>9</v>
      </c>
      <c r="T65" s="43" t="s">
        <v>9</v>
      </c>
      <c r="U65" s="50" t="s">
        <v>9</v>
      </c>
      <c r="V65" s="43" t="s">
        <v>9</v>
      </c>
      <c r="W65" s="50" t="s">
        <v>9</v>
      </c>
      <c r="X65" s="43" t="s">
        <v>9</v>
      </c>
      <c r="Y65" s="50" t="s">
        <v>9</v>
      </c>
      <c r="Z65" s="43" t="s">
        <v>9</v>
      </c>
      <c r="AA65" s="50" t="s">
        <v>9</v>
      </c>
      <c r="AB65" s="43" t="s">
        <v>9</v>
      </c>
      <c r="AC65" s="50" t="s">
        <v>9</v>
      </c>
      <c r="AD65" s="43" t="s">
        <v>9</v>
      </c>
      <c r="AE65" s="50" t="s">
        <v>9</v>
      </c>
      <c r="AF65" s="43" t="s">
        <v>9</v>
      </c>
      <c r="AG65" s="50" t="s">
        <v>9</v>
      </c>
      <c r="AH65" s="43" t="s">
        <v>9</v>
      </c>
      <c r="AI65" s="50" t="s">
        <v>9</v>
      </c>
      <c r="AJ65" s="43" t="s">
        <v>9</v>
      </c>
      <c r="AK65" s="50" t="s">
        <v>9</v>
      </c>
      <c r="AL65" s="43" t="s">
        <v>9</v>
      </c>
      <c r="AM65" s="50" t="s">
        <v>9</v>
      </c>
      <c r="AN65" s="43" t="s">
        <v>9</v>
      </c>
      <c r="AO65" s="50" t="s">
        <v>9</v>
      </c>
      <c r="AP65" s="43" t="s">
        <v>9</v>
      </c>
      <c r="AQ65" s="50" t="s">
        <v>9</v>
      </c>
      <c r="AR65" s="43" t="s">
        <v>9</v>
      </c>
      <c r="AS65" s="50" t="s">
        <v>9</v>
      </c>
    </row>
    <row r="66" spans="1:45" ht="6.55" customHeight="1" x14ac:dyDescent="0.4">
      <c r="A66" s="17">
        <v>66</v>
      </c>
      <c r="B66" s="63" t="s">
        <v>456</v>
      </c>
      <c r="C66" s="64" t="s">
        <v>353</v>
      </c>
      <c r="D66" s="43" t="s">
        <v>110</v>
      </c>
      <c r="E66" s="49" t="s">
        <v>468</v>
      </c>
      <c r="F66" s="43" t="s">
        <v>171</v>
      </c>
      <c r="G66" s="50">
        <v>1.1000000000000001</v>
      </c>
      <c r="H66" s="43" t="s">
        <v>173</v>
      </c>
      <c r="I66" s="65">
        <v>60</v>
      </c>
      <c r="J66" s="43" t="s">
        <v>174</v>
      </c>
      <c r="K66" s="65">
        <v>10</v>
      </c>
      <c r="L66" s="59" t="s">
        <v>490</v>
      </c>
      <c r="M66" s="63" t="s">
        <v>483</v>
      </c>
      <c r="N66" s="58" t="s">
        <v>392</v>
      </c>
      <c r="O66" s="54" t="s">
        <v>491</v>
      </c>
      <c r="P66" s="43" t="s">
        <v>170</v>
      </c>
      <c r="Q66" s="50" t="s">
        <v>469</v>
      </c>
      <c r="R66" s="43" t="s">
        <v>9</v>
      </c>
      <c r="S66" s="50" t="s">
        <v>9</v>
      </c>
      <c r="T66" s="43" t="s">
        <v>9</v>
      </c>
      <c r="U66" s="50" t="s">
        <v>9</v>
      </c>
      <c r="V66" s="43" t="s">
        <v>9</v>
      </c>
      <c r="W66" s="50" t="s">
        <v>9</v>
      </c>
      <c r="X66" s="43" t="s">
        <v>9</v>
      </c>
      <c r="Y66" s="50" t="s">
        <v>9</v>
      </c>
      <c r="Z66" s="43" t="s">
        <v>9</v>
      </c>
      <c r="AA66" s="50" t="s">
        <v>9</v>
      </c>
      <c r="AB66" s="43" t="s">
        <v>9</v>
      </c>
      <c r="AC66" s="50" t="s">
        <v>9</v>
      </c>
      <c r="AD66" s="43" t="s">
        <v>9</v>
      </c>
      <c r="AE66" s="50" t="s">
        <v>9</v>
      </c>
      <c r="AF66" s="43" t="s">
        <v>9</v>
      </c>
      <c r="AG66" s="50" t="s">
        <v>9</v>
      </c>
      <c r="AH66" s="43" t="s">
        <v>9</v>
      </c>
      <c r="AI66" s="50" t="s">
        <v>9</v>
      </c>
      <c r="AJ66" s="43" t="s">
        <v>9</v>
      </c>
      <c r="AK66" s="50" t="s">
        <v>9</v>
      </c>
      <c r="AL66" s="43" t="s">
        <v>9</v>
      </c>
      <c r="AM66" s="50" t="s">
        <v>9</v>
      </c>
      <c r="AN66" s="43" t="s">
        <v>9</v>
      </c>
      <c r="AO66" s="50" t="s">
        <v>9</v>
      </c>
      <c r="AP66" s="43" t="s">
        <v>9</v>
      </c>
      <c r="AQ66" s="50" t="s">
        <v>9</v>
      </c>
      <c r="AR66" s="43" t="s">
        <v>9</v>
      </c>
      <c r="AS66" s="50" t="s">
        <v>9</v>
      </c>
    </row>
    <row r="67" spans="1:45" ht="6.55" customHeight="1" x14ac:dyDescent="0.4">
      <c r="A67" s="17">
        <v>67</v>
      </c>
      <c r="B67" s="63" t="s">
        <v>457</v>
      </c>
      <c r="C67" s="64" t="s">
        <v>353</v>
      </c>
      <c r="D67" s="43" t="s">
        <v>110</v>
      </c>
      <c r="E67" s="49" t="s">
        <v>468</v>
      </c>
      <c r="F67" s="43" t="s">
        <v>171</v>
      </c>
      <c r="G67" s="50">
        <v>1.1000000000000001</v>
      </c>
      <c r="H67" s="43" t="s">
        <v>173</v>
      </c>
      <c r="I67" s="65">
        <v>70</v>
      </c>
      <c r="J67" s="43" t="s">
        <v>174</v>
      </c>
      <c r="K67" s="65">
        <v>70</v>
      </c>
      <c r="L67" s="59" t="s">
        <v>490</v>
      </c>
      <c r="M67" s="63" t="s">
        <v>482</v>
      </c>
      <c r="N67" s="58" t="s">
        <v>392</v>
      </c>
      <c r="O67" s="54" t="s">
        <v>473</v>
      </c>
      <c r="P67" s="43" t="s">
        <v>170</v>
      </c>
      <c r="Q67" s="50" t="s">
        <v>469</v>
      </c>
      <c r="R67" s="43" t="s">
        <v>9</v>
      </c>
      <c r="S67" s="50" t="s">
        <v>9</v>
      </c>
      <c r="T67" s="43" t="s">
        <v>9</v>
      </c>
      <c r="U67" s="50" t="s">
        <v>9</v>
      </c>
      <c r="V67" s="43" t="s">
        <v>9</v>
      </c>
      <c r="W67" s="50" t="s">
        <v>9</v>
      </c>
      <c r="X67" s="43" t="s">
        <v>9</v>
      </c>
      <c r="Y67" s="50" t="s">
        <v>9</v>
      </c>
      <c r="Z67" s="43" t="s">
        <v>9</v>
      </c>
      <c r="AA67" s="50" t="s">
        <v>9</v>
      </c>
      <c r="AB67" s="43" t="s">
        <v>9</v>
      </c>
      <c r="AC67" s="50" t="s">
        <v>9</v>
      </c>
      <c r="AD67" s="43" t="s">
        <v>9</v>
      </c>
      <c r="AE67" s="50" t="s">
        <v>9</v>
      </c>
      <c r="AF67" s="43" t="s">
        <v>9</v>
      </c>
      <c r="AG67" s="50" t="s">
        <v>9</v>
      </c>
      <c r="AH67" s="43" t="s">
        <v>9</v>
      </c>
      <c r="AI67" s="50" t="s">
        <v>9</v>
      </c>
      <c r="AJ67" s="43" t="s">
        <v>9</v>
      </c>
      <c r="AK67" s="50" t="s">
        <v>9</v>
      </c>
      <c r="AL67" s="43" t="s">
        <v>9</v>
      </c>
      <c r="AM67" s="50" t="s">
        <v>9</v>
      </c>
      <c r="AN67" s="43" t="s">
        <v>9</v>
      </c>
      <c r="AO67" s="50" t="s">
        <v>9</v>
      </c>
      <c r="AP67" s="43" t="s">
        <v>9</v>
      </c>
      <c r="AQ67" s="50" t="s">
        <v>9</v>
      </c>
      <c r="AR67" s="43" t="s">
        <v>9</v>
      </c>
      <c r="AS67" s="50" t="s">
        <v>9</v>
      </c>
    </row>
    <row r="68" spans="1:45" ht="6.55" customHeight="1" x14ac:dyDescent="0.4">
      <c r="A68" s="17">
        <v>68</v>
      </c>
      <c r="B68" s="63" t="s">
        <v>458</v>
      </c>
      <c r="C68" s="64" t="s">
        <v>353</v>
      </c>
      <c r="D68" s="43" t="s">
        <v>110</v>
      </c>
      <c r="E68" s="49" t="s">
        <v>468</v>
      </c>
      <c r="F68" s="43" t="s">
        <v>171</v>
      </c>
      <c r="G68" s="50">
        <v>1.1000000000000001</v>
      </c>
      <c r="H68" s="43" t="s">
        <v>173</v>
      </c>
      <c r="I68" s="65">
        <v>80</v>
      </c>
      <c r="J68" s="43" t="s">
        <v>174</v>
      </c>
      <c r="K68" s="65">
        <v>80</v>
      </c>
      <c r="L68" s="59" t="s">
        <v>490</v>
      </c>
      <c r="M68" s="63" t="s">
        <v>482</v>
      </c>
      <c r="N68" s="58" t="s">
        <v>392</v>
      </c>
      <c r="O68" s="54" t="s">
        <v>473</v>
      </c>
      <c r="P68" s="43" t="s">
        <v>170</v>
      </c>
      <c r="Q68" s="50" t="s">
        <v>469</v>
      </c>
      <c r="R68" s="43" t="s">
        <v>9</v>
      </c>
      <c r="S68" s="50" t="s">
        <v>9</v>
      </c>
      <c r="T68" s="43" t="s">
        <v>9</v>
      </c>
      <c r="U68" s="50" t="s">
        <v>9</v>
      </c>
      <c r="V68" s="43" t="s">
        <v>9</v>
      </c>
      <c r="W68" s="50" t="s">
        <v>9</v>
      </c>
      <c r="X68" s="43" t="s">
        <v>9</v>
      </c>
      <c r="Y68" s="50" t="s">
        <v>9</v>
      </c>
      <c r="Z68" s="43" t="s">
        <v>9</v>
      </c>
      <c r="AA68" s="50" t="s">
        <v>9</v>
      </c>
      <c r="AB68" s="43" t="s">
        <v>9</v>
      </c>
      <c r="AC68" s="50" t="s">
        <v>9</v>
      </c>
      <c r="AD68" s="43" t="s">
        <v>9</v>
      </c>
      <c r="AE68" s="50" t="s">
        <v>9</v>
      </c>
      <c r="AF68" s="43" t="s">
        <v>9</v>
      </c>
      <c r="AG68" s="50" t="s">
        <v>9</v>
      </c>
      <c r="AH68" s="43" t="s">
        <v>9</v>
      </c>
      <c r="AI68" s="50" t="s">
        <v>9</v>
      </c>
      <c r="AJ68" s="43" t="s">
        <v>9</v>
      </c>
      <c r="AK68" s="50" t="s">
        <v>9</v>
      </c>
      <c r="AL68" s="43" t="s">
        <v>9</v>
      </c>
      <c r="AM68" s="50" t="s">
        <v>9</v>
      </c>
      <c r="AN68" s="43" t="s">
        <v>9</v>
      </c>
      <c r="AO68" s="50" t="s">
        <v>9</v>
      </c>
      <c r="AP68" s="43" t="s">
        <v>9</v>
      </c>
      <c r="AQ68" s="50" t="s">
        <v>9</v>
      </c>
      <c r="AR68" s="43" t="s">
        <v>9</v>
      </c>
      <c r="AS68" s="50" t="s">
        <v>9</v>
      </c>
    </row>
    <row r="69" spans="1:45" ht="6.55" customHeight="1" x14ac:dyDescent="0.4">
      <c r="A69" s="17">
        <v>69</v>
      </c>
      <c r="B69" s="63" t="s">
        <v>463</v>
      </c>
      <c r="C69" s="64" t="s">
        <v>353</v>
      </c>
      <c r="D69" s="43" t="s">
        <v>110</v>
      </c>
      <c r="E69" s="49" t="s">
        <v>468</v>
      </c>
      <c r="F69" s="43" t="s">
        <v>171</v>
      </c>
      <c r="G69" s="50">
        <v>1.1000000000000001</v>
      </c>
      <c r="H69" s="43" t="s">
        <v>173</v>
      </c>
      <c r="I69" s="65">
        <v>80</v>
      </c>
      <c r="J69" s="43" t="s">
        <v>174</v>
      </c>
      <c r="K69" s="65">
        <v>29.8</v>
      </c>
      <c r="L69" s="59" t="s">
        <v>490</v>
      </c>
      <c r="M69" s="63" t="s">
        <v>481</v>
      </c>
      <c r="N69" s="58" t="s">
        <v>392</v>
      </c>
      <c r="O69" s="54" t="s">
        <v>473</v>
      </c>
      <c r="P69" s="43" t="s">
        <v>170</v>
      </c>
      <c r="Q69" s="50" t="s">
        <v>469</v>
      </c>
      <c r="R69" s="43" t="s">
        <v>9</v>
      </c>
      <c r="S69" s="50" t="s">
        <v>9</v>
      </c>
      <c r="T69" s="43" t="s">
        <v>9</v>
      </c>
      <c r="U69" s="50" t="s">
        <v>9</v>
      </c>
      <c r="V69" s="43" t="s">
        <v>9</v>
      </c>
      <c r="W69" s="50" t="s">
        <v>9</v>
      </c>
      <c r="X69" s="43" t="s">
        <v>9</v>
      </c>
      <c r="Y69" s="50" t="s">
        <v>9</v>
      </c>
      <c r="Z69" s="43" t="s">
        <v>9</v>
      </c>
      <c r="AA69" s="50" t="s">
        <v>9</v>
      </c>
      <c r="AB69" s="43" t="s">
        <v>9</v>
      </c>
      <c r="AC69" s="50" t="s">
        <v>9</v>
      </c>
      <c r="AD69" s="43" t="s">
        <v>9</v>
      </c>
      <c r="AE69" s="50" t="s">
        <v>9</v>
      </c>
      <c r="AF69" s="43" t="s">
        <v>9</v>
      </c>
      <c r="AG69" s="50" t="s">
        <v>9</v>
      </c>
      <c r="AH69" s="43" t="s">
        <v>9</v>
      </c>
      <c r="AI69" s="50" t="s">
        <v>9</v>
      </c>
      <c r="AJ69" s="43" t="s">
        <v>9</v>
      </c>
      <c r="AK69" s="50" t="s">
        <v>9</v>
      </c>
      <c r="AL69" s="43" t="s">
        <v>9</v>
      </c>
      <c r="AM69" s="50" t="s">
        <v>9</v>
      </c>
      <c r="AN69" s="43" t="s">
        <v>9</v>
      </c>
      <c r="AO69" s="50" t="s">
        <v>9</v>
      </c>
      <c r="AP69" s="43" t="s">
        <v>9</v>
      </c>
      <c r="AQ69" s="50" t="s">
        <v>9</v>
      </c>
      <c r="AR69" s="43" t="s">
        <v>9</v>
      </c>
      <c r="AS69" s="50" t="s">
        <v>9</v>
      </c>
    </row>
    <row r="70" spans="1:45" ht="6.55" customHeight="1" x14ac:dyDescent="0.4">
      <c r="A70" s="17">
        <v>70</v>
      </c>
      <c r="B70" s="63" t="s">
        <v>464</v>
      </c>
      <c r="C70" s="64" t="s">
        <v>353</v>
      </c>
      <c r="D70" s="43" t="s">
        <v>110</v>
      </c>
      <c r="E70" s="49" t="s">
        <v>468</v>
      </c>
      <c r="F70" s="43" t="s">
        <v>171</v>
      </c>
      <c r="G70" s="50">
        <v>1.1000000000000001</v>
      </c>
      <c r="H70" s="43" t="s">
        <v>173</v>
      </c>
      <c r="I70" s="65">
        <v>80</v>
      </c>
      <c r="J70" s="43" t="s">
        <v>174</v>
      </c>
      <c r="K70" s="65">
        <v>14.5</v>
      </c>
      <c r="L70" s="59" t="s">
        <v>490</v>
      </c>
      <c r="M70" s="63" t="s">
        <v>481</v>
      </c>
      <c r="N70" s="58" t="s">
        <v>392</v>
      </c>
      <c r="O70" s="54" t="s">
        <v>473</v>
      </c>
      <c r="P70" s="43" t="s">
        <v>170</v>
      </c>
      <c r="Q70" s="50" t="s">
        <v>469</v>
      </c>
      <c r="R70" s="43" t="s">
        <v>9</v>
      </c>
      <c r="S70" s="50" t="s">
        <v>9</v>
      </c>
      <c r="T70" s="43" t="s">
        <v>9</v>
      </c>
      <c r="U70" s="50" t="s">
        <v>9</v>
      </c>
      <c r="V70" s="43" t="s">
        <v>9</v>
      </c>
      <c r="W70" s="50" t="s">
        <v>9</v>
      </c>
      <c r="X70" s="43" t="s">
        <v>9</v>
      </c>
      <c r="Y70" s="50" t="s">
        <v>9</v>
      </c>
      <c r="Z70" s="43" t="s">
        <v>9</v>
      </c>
      <c r="AA70" s="50" t="s">
        <v>9</v>
      </c>
      <c r="AB70" s="43" t="s">
        <v>9</v>
      </c>
      <c r="AC70" s="50" t="s">
        <v>9</v>
      </c>
      <c r="AD70" s="43" t="s">
        <v>9</v>
      </c>
      <c r="AE70" s="50" t="s">
        <v>9</v>
      </c>
      <c r="AF70" s="43" t="s">
        <v>9</v>
      </c>
      <c r="AG70" s="50" t="s">
        <v>9</v>
      </c>
      <c r="AH70" s="43" t="s">
        <v>9</v>
      </c>
      <c r="AI70" s="50" t="s">
        <v>9</v>
      </c>
      <c r="AJ70" s="43" t="s">
        <v>9</v>
      </c>
      <c r="AK70" s="50" t="s">
        <v>9</v>
      </c>
      <c r="AL70" s="43" t="s">
        <v>9</v>
      </c>
      <c r="AM70" s="50" t="s">
        <v>9</v>
      </c>
      <c r="AN70" s="43" t="s">
        <v>9</v>
      </c>
      <c r="AO70" s="50" t="s">
        <v>9</v>
      </c>
      <c r="AP70" s="43" t="s">
        <v>9</v>
      </c>
      <c r="AQ70" s="50" t="s">
        <v>9</v>
      </c>
      <c r="AR70" s="43" t="s">
        <v>9</v>
      </c>
      <c r="AS70" s="50" t="s">
        <v>9</v>
      </c>
    </row>
    <row r="71" spans="1:45" ht="6.55" customHeight="1" x14ac:dyDescent="0.4">
      <c r="A71" s="17">
        <v>71</v>
      </c>
      <c r="B71" s="63" t="s">
        <v>465</v>
      </c>
      <c r="C71" s="64" t="s">
        <v>353</v>
      </c>
      <c r="D71" s="43" t="s">
        <v>110</v>
      </c>
      <c r="E71" s="49" t="s">
        <v>468</v>
      </c>
      <c r="F71" s="43" t="s">
        <v>171</v>
      </c>
      <c r="G71" s="50">
        <v>1.1000000000000001</v>
      </c>
      <c r="H71" s="43" t="s">
        <v>173</v>
      </c>
      <c r="I71" s="65">
        <v>80</v>
      </c>
      <c r="J71" s="43" t="s">
        <v>174</v>
      </c>
      <c r="K71" s="65">
        <v>9.5</v>
      </c>
      <c r="L71" s="59" t="s">
        <v>490</v>
      </c>
      <c r="M71" s="63" t="s">
        <v>481</v>
      </c>
      <c r="N71" s="58" t="s">
        <v>392</v>
      </c>
      <c r="O71" s="54" t="s">
        <v>473</v>
      </c>
      <c r="P71" s="43" t="s">
        <v>170</v>
      </c>
      <c r="Q71" s="50" t="s">
        <v>469</v>
      </c>
      <c r="R71" s="43" t="s">
        <v>9</v>
      </c>
      <c r="S71" s="50" t="s">
        <v>9</v>
      </c>
      <c r="T71" s="43" t="s">
        <v>9</v>
      </c>
      <c r="U71" s="50" t="s">
        <v>9</v>
      </c>
      <c r="V71" s="43" t="s">
        <v>9</v>
      </c>
      <c r="W71" s="50" t="s">
        <v>9</v>
      </c>
      <c r="X71" s="43" t="s">
        <v>9</v>
      </c>
      <c r="Y71" s="50" t="s">
        <v>9</v>
      </c>
      <c r="Z71" s="43" t="s">
        <v>9</v>
      </c>
      <c r="AA71" s="50" t="s">
        <v>9</v>
      </c>
      <c r="AB71" s="43" t="s">
        <v>9</v>
      </c>
      <c r="AC71" s="50" t="s">
        <v>9</v>
      </c>
      <c r="AD71" s="43" t="s">
        <v>9</v>
      </c>
      <c r="AE71" s="50" t="s">
        <v>9</v>
      </c>
      <c r="AF71" s="43" t="s">
        <v>9</v>
      </c>
      <c r="AG71" s="50" t="s">
        <v>9</v>
      </c>
      <c r="AH71" s="43" t="s">
        <v>9</v>
      </c>
      <c r="AI71" s="50" t="s">
        <v>9</v>
      </c>
      <c r="AJ71" s="43" t="s">
        <v>9</v>
      </c>
      <c r="AK71" s="50" t="s">
        <v>9</v>
      </c>
      <c r="AL71" s="43" t="s">
        <v>9</v>
      </c>
      <c r="AM71" s="50" t="s">
        <v>9</v>
      </c>
      <c r="AN71" s="43" t="s">
        <v>9</v>
      </c>
      <c r="AO71" s="50" t="s">
        <v>9</v>
      </c>
      <c r="AP71" s="43" t="s">
        <v>9</v>
      </c>
      <c r="AQ71" s="50" t="s">
        <v>9</v>
      </c>
      <c r="AR71" s="43" t="s">
        <v>9</v>
      </c>
      <c r="AS71" s="50" t="s">
        <v>9</v>
      </c>
    </row>
    <row r="72" spans="1:45" ht="6.55" customHeight="1" x14ac:dyDescent="0.4">
      <c r="A72" s="17">
        <v>72</v>
      </c>
      <c r="B72" s="63" t="s">
        <v>459</v>
      </c>
      <c r="C72" s="64" t="s">
        <v>353</v>
      </c>
      <c r="D72" s="43" t="s">
        <v>110</v>
      </c>
      <c r="E72" s="49" t="s">
        <v>468</v>
      </c>
      <c r="F72" s="43" t="s">
        <v>171</v>
      </c>
      <c r="G72" s="50">
        <v>1.1000000000000001</v>
      </c>
      <c r="H72" s="43" t="s">
        <v>173</v>
      </c>
      <c r="I72" s="65">
        <v>90</v>
      </c>
      <c r="J72" s="43" t="s">
        <v>174</v>
      </c>
      <c r="K72" s="65">
        <v>90</v>
      </c>
      <c r="L72" s="59" t="s">
        <v>490</v>
      </c>
      <c r="M72" s="63" t="s">
        <v>482</v>
      </c>
      <c r="N72" s="58" t="s">
        <v>392</v>
      </c>
      <c r="O72" s="54" t="s">
        <v>473</v>
      </c>
      <c r="P72" s="43" t="s">
        <v>170</v>
      </c>
      <c r="Q72" s="50" t="s">
        <v>469</v>
      </c>
      <c r="R72" s="43" t="s">
        <v>9</v>
      </c>
      <c r="S72" s="50" t="s">
        <v>9</v>
      </c>
      <c r="T72" s="43" t="s">
        <v>9</v>
      </c>
      <c r="U72" s="50" t="s">
        <v>9</v>
      </c>
      <c r="V72" s="43" t="s">
        <v>9</v>
      </c>
      <c r="W72" s="50" t="s">
        <v>9</v>
      </c>
      <c r="X72" s="43" t="s">
        <v>9</v>
      </c>
      <c r="Y72" s="50" t="s">
        <v>9</v>
      </c>
      <c r="Z72" s="43" t="s">
        <v>9</v>
      </c>
      <c r="AA72" s="50" t="s">
        <v>9</v>
      </c>
      <c r="AB72" s="43" t="s">
        <v>9</v>
      </c>
      <c r="AC72" s="50" t="s">
        <v>9</v>
      </c>
      <c r="AD72" s="43" t="s">
        <v>9</v>
      </c>
      <c r="AE72" s="50" t="s">
        <v>9</v>
      </c>
      <c r="AF72" s="43" t="s">
        <v>9</v>
      </c>
      <c r="AG72" s="50" t="s">
        <v>9</v>
      </c>
      <c r="AH72" s="43" t="s">
        <v>9</v>
      </c>
      <c r="AI72" s="50" t="s">
        <v>9</v>
      </c>
      <c r="AJ72" s="43" t="s">
        <v>9</v>
      </c>
      <c r="AK72" s="50" t="s">
        <v>9</v>
      </c>
      <c r="AL72" s="43" t="s">
        <v>9</v>
      </c>
      <c r="AM72" s="50" t="s">
        <v>9</v>
      </c>
      <c r="AN72" s="43" t="s">
        <v>9</v>
      </c>
      <c r="AO72" s="50" t="s">
        <v>9</v>
      </c>
      <c r="AP72" s="43" t="s">
        <v>9</v>
      </c>
      <c r="AQ72" s="50" t="s">
        <v>9</v>
      </c>
      <c r="AR72" s="43" t="s">
        <v>9</v>
      </c>
      <c r="AS72" s="50" t="s">
        <v>9</v>
      </c>
    </row>
    <row r="73" spans="1:45" ht="6.55" customHeight="1" x14ac:dyDescent="0.4">
      <c r="A73" s="17">
        <v>73</v>
      </c>
      <c r="B73" s="63" t="s">
        <v>466</v>
      </c>
      <c r="C73" s="64" t="s">
        <v>353</v>
      </c>
      <c r="D73" s="43" t="s">
        <v>110</v>
      </c>
      <c r="E73" s="49" t="s">
        <v>468</v>
      </c>
      <c r="F73" s="43" t="s">
        <v>171</v>
      </c>
      <c r="G73" s="50">
        <v>1.1000000000000001</v>
      </c>
      <c r="H73" s="43" t="s">
        <v>173</v>
      </c>
      <c r="I73" s="65">
        <v>90</v>
      </c>
      <c r="J73" s="43" t="s">
        <v>174</v>
      </c>
      <c r="K73" s="65">
        <v>14.5</v>
      </c>
      <c r="L73" s="59" t="s">
        <v>490</v>
      </c>
      <c r="M73" s="63" t="s">
        <v>481</v>
      </c>
      <c r="N73" s="58" t="s">
        <v>392</v>
      </c>
      <c r="O73" s="54" t="s">
        <v>473</v>
      </c>
      <c r="P73" s="43" t="s">
        <v>170</v>
      </c>
      <c r="Q73" s="50" t="s">
        <v>469</v>
      </c>
      <c r="R73" s="43" t="s">
        <v>9</v>
      </c>
      <c r="S73" s="50" t="s">
        <v>9</v>
      </c>
      <c r="T73" s="43" t="s">
        <v>9</v>
      </c>
      <c r="U73" s="50" t="s">
        <v>9</v>
      </c>
      <c r="V73" s="43" t="s">
        <v>9</v>
      </c>
      <c r="W73" s="50" t="s">
        <v>9</v>
      </c>
      <c r="X73" s="43" t="s">
        <v>9</v>
      </c>
      <c r="Y73" s="50" t="s">
        <v>9</v>
      </c>
      <c r="Z73" s="43" t="s">
        <v>9</v>
      </c>
      <c r="AA73" s="50" t="s">
        <v>9</v>
      </c>
      <c r="AB73" s="43" t="s">
        <v>9</v>
      </c>
      <c r="AC73" s="50" t="s">
        <v>9</v>
      </c>
      <c r="AD73" s="43" t="s">
        <v>9</v>
      </c>
      <c r="AE73" s="50" t="s">
        <v>9</v>
      </c>
      <c r="AF73" s="43" t="s">
        <v>9</v>
      </c>
      <c r="AG73" s="50" t="s">
        <v>9</v>
      </c>
      <c r="AH73" s="43" t="s">
        <v>9</v>
      </c>
      <c r="AI73" s="50" t="s">
        <v>9</v>
      </c>
      <c r="AJ73" s="43" t="s">
        <v>9</v>
      </c>
      <c r="AK73" s="50" t="s">
        <v>9</v>
      </c>
      <c r="AL73" s="43" t="s">
        <v>9</v>
      </c>
      <c r="AM73" s="50" t="s">
        <v>9</v>
      </c>
      <c r="AN73" s="43" t="s">
        <v>9</v>
      </c>
      <c r="AO73" s="50" t="s">
        <v>9</v>
      </c>
      <c r="AP73" s="43" t="s">
        <v>9</v>
      </c>
      <c r="AQ73" s="50" t="s">
        <v>9</v>
      </c>
      <c r="AR73" s="43" t="s">
        <v>9</v>
      </c>
      <c r="AS73" s="50" t="s">
        <v>9</v>
      </c>
    </row>
    <row r="74" spans="1:45" ht="6.55" customHeight="1" x14ac:dyDescent="0.4">
      <c r="A74" s="17">
        <v>74</v>
      </c>
      <c r="B74" s="63" t="s">
        <v>460</v>
      </c>
      <c r="C74" s="64" t="s">
        <v>353</v>
      </c>
      <c r="D74" s="43" t="s">
        <v>110</v>
      </c>
      <c r="E74" s="49" t="s">
        <v>468</v>
      </c>
      <c r="F74" s="43" t="s">
        <v>171</v>
      </c>
      <c r="G74" s="50">
        <v>1.1000000000000001</v>
      </c>
      <c r="H74" s="43" t="s">
        <v>173</v>
      </c>
      <c r="I74" s="65">
        <v>120</v>
      </c>
      <c r="J74" s="43" t="s">
        <v>174</v>
      </c>
      <c r="K74" s="65">
        <v>60</v>
      </c>
      <c r="L74" s="59" t="s">
        <v>490</v>
      </c>
      <c r="M74" s="63" t="s">
        <v>482</v>
      </c>
      <c r="N74" s="58" t="s">
        <v>392</v>
      </c>
      <c r="O74" s="54" t="s">
        <v>473</v>
      </c>
      <c r="P74" s="43" t="s">
        <v>170</v>
      </c>
      <c r="Q74" s="50" t="s">
        <v>469</v>
      </c>
      <c r="R74" s="43" t="s">
        <v>9</v>
      </c>
      <c r="S74" s="50" t="s">
        <v>9</v>
      </c>
      <c r="T74" s="43" t="s">
        <v>9</v>
      </c>
      <c r="U74" s="50" t="s">
        <v>9</v>
      </c>
      <c r="V74" s="43" t="s">
        <v>9</v>
      </c>
      <c r="W74" s="50" t="s">
        <v>9</v>
      </c>
      <c r="X74" s="43" t="s">
        <v>9</v>
      </c>
      <c r="Y74" s="50" t="s">
        <v>9</v>
      </c>
      <c r="Z74" s="43" t="s">
        <v>9</v>
      </c>
      <c r="AA74" s="50" t="s">
        <v>9</v>
      </c>
      <c r="AB74" s="43" t="s">
        <v>9</v>
      </c>
      <c r="AC74" s="50" t="s">
        <v>9</v>
      </c>
      <c r="AD74" s="43" t="s">
        <v>9</v>
      </c>
      <c r="AE74" s="50" t="s">
        <v>9</v>
      </c>
      <c r="AF74" s="43" t="s">
        <v>9</v>
      </c>
      <c r="AG74" s="50" t="s">
        <v>9</v>
      </c>
      <c r="AH74" s="43" t="s">
        <v>9</v>
      </c>
      <c r="AI74" s="50" t="s">
        <v>9</v>
      </c>
      <c r="AJ74" s="43" t="s">
        <v>9</v>
      </c>
      <c r="AK74" s="50" t="s">
        <v>9</v>
      </c>
      <c r="AL74" s="43" t="s">
        <v>9</v>
      </c>
      <c r="AM74" s="50" t="s">
        <v>9</v>
      </c>
      <c r="AN74" s="43" t="s">
        <v>9</v>
      </c>
      <c r="AO74" s="50" t="s">
        <v>9</v>
      </c>
      <c r="AP74" s="43" t="s">
        <v>9</v>
      </c>
      <c r="AQ74" s="50" t="s">
        <v>9</v>
      </c>
      <c r="AR74" s="43" t="s">
        <v>9</v>
      </c>
      <c r="AS74" s="50" t="s">
        <v>9</v>
      </c>
    </row>
    <row r="75" spans="1:45" ht="6.55" customHeight="1" x14ac:dyDescent="0.4">
      <c r="A75" s="17">
        <v>75</v>
      </c>
      <c r="B75" s="63" t="s">
        <v>467</v>
      </c>
      <c r="C75" s="64" t="s">
        <v>353</v>
      </c>
      <c r="D75" s="43" t="s">
        <v>110</v>
      </c>
      <c r="E75" s="49" t="s">
        <v>468</v>
      </c>
      <c r="F75" s="43" t="s">
        <v>171</v>
      </c>
      <c r="G75" s="50">
        <v>1.1000000000000001</v>
      </c>
      <c r="H75" s="43" t="s">
        <v>173</v>
      </c>
      <c r="I75" s="65">
        <v>120</v>
      </c>
      <c r="J75" s="43" t="s">
        <v>174</v>
      </c>
      <c r="K75" s="65">
        <v>29.4</v>
      </c>
      <c r="L75" s="59" t="s">
        <v>490</v>
      </c>
      <c r="M75" s="63" t="s">
        <v>482</v>
      </c>
      <c r="N75" s="58" t="s">
        <v>392</v>
      </c>
      <c r="O75" s="54" t="s">
        <v>473</v>
      </c>
      <c r="P75" s="43" t="s">
        <v>170</v>
      </c>
      <c r="Q75" s="50" t="s">
        <v>469</v>
      </c>
      <c r="R75" s="43" t="s">
        <v>9</v>
      </c>
      <c r="S75" s="50" t="s">
        <v>9</v>
      </c>
      <c r="T75" s="43" t="s">
        <v>9</v>
      </c>
      <c r="U75" s="50" t="s">
        <v>9</v>
      </c>
      <c r="V75" s="43" t="s">
        <v>9</v>
      </c>
      <c r="W75" s="50" t="s">
        <v>9</v>
      </c>
      <c r="X75" s="43" t="s">
        <v>9</v>
      </c>
      <c r="Y75" s="50" t="s">
        <v>9</v>
      </c>
      <c r="Z75" s="43" t="s">
        <v>9</v>
      </c>
      <c r="AA75" s="50" t="s">
        <v>9</v>
      </c>
      <c r="AB75" s="43" t="s">
        <v>9</v>
      </c>
      <c r="AC75" s="50" t="s">
        <v>9</v>
      </c>
      <c r="AD75" s="43" t="s">
        <v>9</v>
      </c>
      <c r="AE75" s="50" t="s">
        <v>9</v>
      </c>
      <c r="AF75" s="43" t="s">
        <v>9</v>
      </c>
      <c r="AG75" s="50" t="s">
        <v>9</v>
      </c>
      <c r="AH75" s="43" t="s">
        <v>9</v>
      </c>
      <c r="AI75" s="50" t="s">
        <v>9</v>
      </c>
      <c r="AJ75" s="43" t="s">
        <v>9</v>
      </c>
      <c r="AK75" s="50" t="s">
        <v>9</v>
      </c>
      <c r="AL75" s="43" t="s">
        <v>9</v>
      </c>
      <c r="AM75" s="50" t="s">
        <v>9</v>
      </c>
      <c r="AN75" s="43" t="s">
        <v>9</v>
      </c>
      <c r="AO75" s="50" t="s">
        <v>9</v>
      </c>
      <c r="AP75" s="43" t="s">
        <v>9</v>
      </c>
      <c r="AQ75" s="50" t="s">
        <v>9</v>
      </c>
      <c r="AR75" s="43" t="s">
        <v>9</v>
      </c>
      <c r="AS75" s="50" t="s">
        <v>9</v>
      </c>
    </row>
    <row r="76" spans="1:45" ht="6.55" customHeight="1" x14ac:dyDescent="0.4">
      <c r="A76" s="17">
        <v>76</v>
      </c>
      <c r="B76" s="63" t="s">
        <v>515</v>
      </c>
      <c r="C76" s="64" t="s">
        <v>503</v>
      </c>
      <c r="D76" s="43" t="s">
        <v>110</v>
      </c>
      <c r="E76" s="49" t="s">
        <v>517</v>
      </c>
      <c r="F76" s="43" t="s">
        <v>171</v>
      </c>
      <c r="G76" s="50">
        <v>1.6</v>
      </c>
      <c r="H76" s="43" t="s">
        <v>173</v>
      </c>
      <c r="I76" s="65">
        <v>16</v>
      </c>
      <c r="J76" s="43" t="s">
        <v>174</v>
      </c>
      <c r="K76" s="65">
        <v>243</v>
      </c>
      <c r="L76" s="43" t="s">
        <v>450</v>
      </c>
      <c r="M76" s="50">
        <v>11</v>
      </c>
      <c r="N76" s="58" t="s">
        <v>392</v>
      </c>
      <c r="O76" s="54" t="s">
        <v>507</v>
      </c>
      <c r="P76" s="43" t="s">
        <v>170</v>
      </c>
      <c r="Q76" s="50" t="s">
        <v>506</v>
      </c>
      <c r="R76" s="67" t="s">
        <v>508</v>
      </c>
      <c r="S76" s="68">
        <v>0.41</v>
      </c>
      <c r="T76" s="67" t="s">
        <v>509</v>
      </c>
      <c r="U76" s="68">
        <v>1.02</v>
      </c>
      <c r="V76" s="67" t="s">
        <v>510</v>
      </c>
      <c r="W76" s="68">
        <v>0.9</v>
      </c>
      <c r="X76" s="67" t="s">
        <v>511</v>
      </c>
      <c r="Y76" s="68">
        <v>0.7</v>
      </c>
      <c r="Z76" s="67" t="s">
        <v>512</v>
      </c>
      <c r="AA76" s="68">
        <v>0.47</v>
      </c>
      <c r="AB76" s="67" t="s">
        <v>513</v>
      </c>
      <c r="AC76" s="68">
        <v>0.44</v>
      </c>
      <c r="AD76" s="67" t="s">
        <v>514</v>
      </c>
      <c r="AE76" s="68">
        <v>0.8</v>
      </c>
      <c r="AF76" s="43" t="s">
        <v>9</v>
      </c>
      <c r="AG76" s="50" t="s">
        <v>9</v>
      </c>
      <c r="AH76" s="43" t="s">
        <v>9</v>
      </c>
      <c r="AI76" s="50" t="s">
        <v>9</v>
      </c>
      <c r="AJ76" s="43" t="s">
        <v>9</v>
      </c>
      <c r="AK76" s="50" t="s">
        <v>9</v>
      </c>
      <c r="AL76" s="43" t="s">
        <v>9</v>
      </c>
      <c r="AM76" s="50" t="s">
        <v>9</v>
      </c>
      <c r="AN76" s="43" t="s">
        <v>9</v>
      </c>
      <c r="AO76" s="50" t="s">
        <v>9</v>
      </c>
      <c r="AP76" s="43" t="s">
        <v>9</v>
      </c>
      <c r="AQ76" s="50" t="s">
        <v>9</v>
      </c>
      <c r="AR76" s="43" t="s">
        <v>9</v>
      </c>
      <c r="AS76" s="50" t="s">
        <v>9</v>
      </c>
    </row>
    <row r="77" spans="1:45" ht="6.55" customHeight="1" x14ac:dyDescent="0.4">
      <c r="A77" s="17">
        <v>77</v>
      </c>
      <c r="B77" s="63" t="s">
        <v>516</v>
      </c>
      <c r="C77" s="64" t="s">
        <v>503</v>
      </c>
      <c r="D77" s="43" t="s">
        <v>110</v>
      </c>
      <c r="E77" s="49" t="s">
        <v>518</v>
      </c>
      <c r="F77" s="43" t="s">
        <v>171</v>
      </c>
      <c r="G77" s="50">
        <v>1.6</v>
      </c>
      <c r="H77" s="43" t="s">
        <v>173</v>
      </c>
      <c r="I77" s="65">
        <v>16</v>
      </c>
      <c r="J77" s="43" t="s">
        <v>174</v>
      </c>
      <c r="K77" s="65">
        <v>274</v>
      </c>
      <c r="L77" s="43" t="s">
        <v>450</v>
      </c>
      <c r="M77" s="50">
        <v>11</v>
      </c>
      <c r="N77" s="58" t="s">
        <v>392</v>
      </c>
      <c r="O77" s="54" t="s">
        <v>507</v>
      </c>
      <c r="P77" s="43" t="s">
        <v>170</v>
      </c>
      <c r="Q77" s="50" t="s">
        <v>506</v>
      </c>
      <c r="R77" s="67" t="s">
        <v>508</v>
      </c>
      <c r="S77" s="68">
        <v>0.45</v>
      </c>
      <c r="T77" s="67" t="s">
        <v>509</v>
      </c>
      <c r="U77" s="68">
        <v>0.96</v>
      </c>
      <c r="V77" s="67" t="s">
        <v>510</v>
      </c>
      <c r="W77" s="68">
        <v>0.92</v>
      </c>
      <c r="X77" s="67" t="s">
        <v>511</v>
      </c>
      <c r="Y77" s="68">
        <v>0.62</v>
      </c>
      <c r="Z77" s="67" t="s">
        <v>512</v>
      </c>
      <c r="AA77" s="68">
        <v>0.41</v>
      </c>
      <c r="AB77" s="67" t="s">
        <v>513</v>
      </c>
      <c r="AC77" s="68">
        <v>0.41</v>
      </c>
      <c r="AD77" s="67" t="s">
        <v>514</v>
      </c>
      <c r="AE77" s="68">
        <v>0.75</v>
      </c>
      <c r="AF77" s="43" t="s">
        <v>9</v>
      </c>
      <c r="AG77" s="50" t="s">
        <v>9</v>
      </c>
      <c r="AH77" s="43" t="s">
        <v>9</v>
      </c>
      <c r="AI77" s="50" t="s">
        <v>9</v>
      </c>
      <c r="AJ77" s="43" t="s">
        <v>9</v>
      </c>
      <c r="AK77" s="50" t="s">
        <v>9</v>
      </c>
      <c r="AL77" s="43" t="s">
        <v>9</v>
      </c>
      <c r="AM77" s="50" t="s">
        <v>9</v>
      </c>
      <c r="AN77" s="43" t="s">
        <v>9</v>
      </c>
      <c r="AO77" s="50" t="s">
        <v>9</v>
      </c>
      <c r="AP77" s="43" t="s">
        <v>9</v>
      </c>
      <c r="AQ77" s="50" t="s">
        <v>9</v>
      </c>
      <c r="AR77" s="43" t="s">
        <v>9</v>
      </c>
      <c r="AS77" s="50" t="s">
        <v>9</v>
      </c>
    </row>
    <row r="78" spans="1:45" s="38" customFormat="1" ht="6.55" customHeight="1" x14ac:dyDescent="0.4">
      <c r="A78" s="17">
        <v>78</v>
      </c>
      <c r="B78" s="62" t="s">
        <v>297</v>
      </c>
      <c r="C78" s="47" t="s">
        <v>292</v>
      </c>
      <c r="D78" s="43" t="s">
        <v>110</v>
      </c>
      <c r="E78" s="45" t="s">
        <v>298</v>
      </c>
      <c r="F78" s="59" t="s">
        <v>176</v>
      </c>
      <c r="G78" s="60" t="s">
        <v>169</v>
      </c>
      <c r="H78" s="43" t="s">
        <v>9</v>
      </c>
      <c r="I78" s="50" t="s">
        <v>9</v>
      </c>
      <c r="J78" s="43" t="s">
        <v>9</v>
      </c>
      <c r="K78" s="50" t="s">
        <v>9</v>
      </c>
      <c r="L78" s="43" t="s">
        <v>9</v>
      </c>
      <c r="M78" s="50" t="s">
        <v>9</v>
      </c>
      <c r="N78" s="43" t="s">
        <v>9</v>
      </c>
      <c r="O78" s="50" t="s">
        <v>9</v>
      </c>
      <c r="P78" s="43" t="s">
        <v>170</v>
      </c>
      <c r="Q78" s="50" t="s">
        <v>430</v>
      </c>
      <c r="R78" s="43" t="s">
        <v>9</v>
      </c>
      <c r="S78" s="50" t="s">
        <v>9</v>
      </c>
      <c r="T78" s="43" t="s">
        <v>9</v>
      </c>
      <c r="U78" s="50" t="s">
        <v>9</v>
      </c>
      <c r="V78" s="43" t="s">
        <v>90</v>
      </c>
      <c r="W78" s="50" t="s">
        <v>103</v>
      </c>
      <c r="X78" s="43" t="s">
        <v>91</v>
      </c>
      <c r="Y78" s="50" t="s">
        <v>104</v>
      </c>
      <c r="Z78" s="43" t="s">
        <v>9</v>
      </c>
      <c r="AA78" s="50" t="s">
        <v>9</v>
      </c>
      <c r="AB78" s="43" t="s">
        <v>9</v>
      </c>
      <c r="AC78" s="50" t="s">
        <v>9</v>
      </c>
      <c r="AD78" s="43" t="s">
        <v>9</v>
      </c>
      <c r="AE78" s="50" t="s">
        <v>9</v>
      </c>
      <c r="AF78" s="43" t="s">
        <v>9</v>
      </c>
      <c r="AG78" s="50" t="s">
        <v>9</v>
      </c>
      <c r="AH78" s="43" t="s">
        <v>9</v>
      </c>
      <c r="AI78" s="50" t="s">
        <v>9</v>
      </c>
      <c r="AJ78" s="43" t="s">
        <v>9</v>
      </c>
      <c r="AK78" s="50" t="s">
        <v>9</v>
      </c>
      <c r="AL78" s="43" t="s">
        <v>9</v>
      </c>
      <c r="AM78" s="50" t="s">
        <v>9</v>
      </c>
      <c r="AN78" s="43" t="s">
        <v>9</v>
      </c>
      <c r="AO78" s="50" t="s">
        <v>9</v>
      </c>
      <c r="AP78" s="43" t="s">
        <v>9</v>
      </c>
      <c r="AQ78" s="50" t="s">
        <v>9</v>
      </c>
      <c r="AR78" s="43" t="s">
        <v>9</v>
      </c>
      <c r="AS78" s="50" t="s">
        <v>9</v>
      </c>
    </row>
    <row r="79" spans="1:45" s="38" customFormat="1" ht="6.55" customHeight="1" x14ac:dyDescent="0.4">
      <c r="A79" s="17">
        <v>79</v>
      </c>
      <c r="B79" s="62" t="s">
        <v>129</v>
      </c>
      <c r="C79" s="47" t="s">
        <v>267</v>
      </c>
      <c r="D79" s="43" t="s">
        <v>110</v>
      </c>
      <c r="E79" s="45" t="s">
        <v>258</v>
      </c>
      <c r="F79" s="59" t="s">
        <v>176</v>
      </c>
      <c r="G79" s="60" t="s">
        <v>175</v>
      </c>
      <c r="H79" s="43" t="s">
        <v>9</v>
      </c>
      <c r="I79" s="50" t="s">
        <v>9</v>
      </c>
      <c r="J79" s="43" t="s">
        <v>9</v>
      </c>
      <c r="K79" s="50" t="s">
        <v>9</v>
      </c>
      <c r="L79" s="43" t="s">
        <v>9</v>
      </c>
      <c r="M79" s="50" t="s">
        <v>9</v>
      </c>
      <c r="N79" s="43" t="s">
        <v>9</v>
      </c>
      <c r="O79" s="50" t="s">
        <v>9</v>
      </c>
      <c r="P79" s="43" t="s">
        <v>170</v>
      </c>
      <c r="Q79" s="50" t="s">
        <v>430</v>
      </c>
      <c r="R79" s="43" t="s">
        <v>9</v>
      </c>
      <c r="S79" s="50" t="s">
        <v>9</v>
      </c>
      <c r="T79" s="43" t="s">
        <v>9</v>
      </c>
      <c r="U79" s="50" t="s">
        <v>9</v>
      </c>
      <c r="V79" s="43" t="s">
        <v>90</v>
      </c>
      <c r="W79" s="50" t="s">
        <v>103</v>
      </c>
      <c r="X79" s="43" t="s">
        <v>91</v>
      </c>
      <c r="Y79" s="50" t="s">
        <v>104</v>
      </c>
      <c r="Z79" s="43" t="s">
        <v>9</v>
      </c>
      <c r="AA79" s="50" t="s">
        <v>9</v>
      </c>
      <c r="AB79" s="43" t="s">
        <v>9</v>
      </c>
      <c r="AC79" s="50" t="s">
        <v>9</v>
      </c>
      <c r="AD79" s="43" t="s">
        <v>9</v>
      </c>
      <c r="AE79" s="50" t="s">
        <v>9</v>
      </c>
      <c r="AF79" s="43" t="s">
        <v>9</v>
      </c>
      <c r="AG79" s="50" t="s">
        <v>9</v>
      </c>
      <c r="AH79" s="43" t="s">
        <v>9</v>
      </c>
      <c r="AI79" s="50" t="s">
        <v>9</v>
      </c>
      <c r="AJ79" s="43" t="s">
        <v>9</v>
      </c>
      <c r="AK79" s="50" t="s">
        <v>9</v>
      </c>
      <c r="AL79" s="43" t="s">
        <v>9</v>
      </c>
      <c r="AM79" s="50" t="s">
        <v>9</v>
      </c>
      <c r="AN79" s="43" t="s">
        <v>9</v>
      </c>
      <c r="AO79" s="50" t="s">
        <v>9</v>
      </c>
      <c r="AP79" s="43" t="s">
        <v>9</v>
      </c>
      <c r="AQ79" s="50" t="s">
        <v>9</v>
      </c>
      <c r="AR79" s="43" t="s">
        <v>9</v>
      </c>
      <c r="AS79" s="50" t="s">
        <v>9</v>
      </c>
    </row>
    <row r="80" spans="1:45" s="38" customFormat="1" ht="6.55" customHeight="1" x14ac:dyDescent="0.4">
      <c r="A80" s="17">
        <v>80</v>
      </c>
      <c r="B80" s="62" t="s">
        <v>130</v>
      </c>
      <c r="C80" s="47" t="s">
        <v>268</v>
      </c>
      <c r="D80" s="43" t="s">
        <v>110</v>
      </c>
      <c r="E80" s="45" t="s">
        <v>259</v>
      </c>
      <c r="F80" s="59" t="s">
        <v>176</v>
      </c>
      <c r="G80" s="60" t="s">
        <v>175</v>
      </c>
      <c r="H80" s="43" t="s">
        <v>9</v>
      </c>
      <c r="I80" s="50" t="s">
        <v>9</v>
      </c>
      <c r="J80" s="43" t="s">
        <v>9</v>
      </c>
      <c r="K80" s="50" t="s">
        <v>9</v>
      </c>
      <c r="L80" s="43" t="s">
        <v>9</v>
      </c>
      <c r="M80" s="50" t="s">
        <v>9</v>
      </c>
      <c r="N80" s="43" t="s">
        <v>9</v>
      </c>
      <c r="O80" s="50" t="s">
        <v>9</v>
      </c>
      <c r="P80" s="43" t="s">
        <v>170</v>
      </c>
      <c r="Q80" s="50" t="s">
        <v>430</v>
      </c>
      <c r="R80" s="43" t="s">
        <v>9</v>
      </c>
      <c r="S80" s="50" t="s">
        <v>9</v>
      </c>
      <c r="T80" s="43" t="s">
        <v>9</v>
      </c>
      <c r="U80" s="50" t="s">
        <v>9</v>
      </c>
      <c r="V80" s="43" t="s">
        <v>90</v>
      </c>
      <c r="W80" s="50" t="s">
        <v>103</v>
      </c>
      <c r="X80" s="43" t="s">
        <v>91</v>
      </c>
      <c r="Y80" s="50" t="s">
        <v>104</v>
      </c>
      <c r="Z80" s="43" t="s">
        <v>9</v>
      </c>
      <c r="AA80" s="50" t="s">
        <v>9</v>
      </c>
      <c r="AB80" s="43" t="s">
        <v>9</v>
      </c>
      <c r="AC80" s="50" t="s">
        <v>9</v>
      </c>
      <c r="AD80" s="43" t="s">
        <v>9</v>
      </c>
      <c r="AE80" s="50" t="s">
        <v>9</v>
      </c>
      <c r="AF80" s="43" t="s">
        <v>9</v>
      </c>
      <c r="AG80" s="50" t="s">
        <v>9</v>
      </c>
      <c r="AH80" s="43" t="s">
        <v>9</v>
      </c>
      <c r="AI80" s="50" t="s">
        <v>9</v>
      </c>
      <c r="AJ80" s="43" t="s">
        <v>9</v>
      </c>
      <c r="AK80" s="50" t="s">
        <v>9</v>
      </c>
      <c r="AL80" s="43" t="s">
        <v>9</v>
      </c>
      <c r="AM80" s="50" t="s">
        <v>9</v>
      </c>
      <c r="AN80" s="43" t="s">
        <v>9</v>
      </c>
      <c r="AO80" s="50" t="s">
        <v>9</v>
      </c>
      <c r="AP80" s="43" t="s">
        <v>9</v>
      </c>
      <c r="AQ80" s="50" t="s">
        <v>9</v>
      </c>
      <c r="AR80" s="43" t="s">
        <v>9</v>
      </c>
      <c r="AS80" s="50" t="s">
        <v>9</v>
      </c>
    </row>
    <row r="81" spans="1:45" s="38" customFormat="1" ht="6.55" customHeight="1" x14ac:dyDescent="0.4">
      <c r="A81" s="17">
        <v>81</v>
      </c>
      <c r="B81" s="62" t="s">
        <v>131</v>
      </c>
      <c r="C81" s="47" t="s">
        <v>265</v>
      </c>
      <c r="D81" s="43" t="s">
        <v>110</v>
      </c>
      <c r="E81" s="45" t="s">
        <v>134</v>
      </c>
      <c r="F81" s="59" t="s">
        <v>176</v>
      </c>
      <c r="G81" s="60" t="s">
        <v>177</v>
      </c>
      <c r="H81" s="43" t="s">
        <v>9</v>
      </c>
      <c r="I81" s="50" t="s">
        <v>9</v>
      </c>
      <c r="J81" s="43" t="s">
        <v>9</v>
      </c>
      <c r="K81" s="50" t="s">
        <v>9</v>
      </c>
      <c r="L81" s="43" t="s">
        <v>9</v>
      </c>
      <c r="M81" s="50" t="s">
        <v>9</v>
      </c>
      <c r="N81" s="43" t="s">
        <v>9</v>
      </c>
      <c r="O81" s="50" t="s">
        <v>9</v>
      </c>
      <c r="P81" s="43" t="s">
        <v>170</v>
      </c>
      <c r="Q81" s="50" t="s">
        <v>430</v>
      </c>
      <c r="R81" s="43" t="s">
        <v>9</v>
      </c>
      <c r="S81" s="50" t="s">
        <v>9</v>
      </c>
      <c r="T81" s="43" t="s">
        <v>9</v>
      </c>
      <c r="U81" s="50" t="s">
        <v>9</v>
      </c>
      <c r="V81" s="43" t="s">
        <v>90</v>
      </c>
      <c r="W81" s="50" t="s">
        <v>103</v>
      </c>
      <c r="X81" s="43" t="s">
        <v>91</v>
      </c>
      <c r="Y81" s="50" t="s">
        <v>104</v>
      </c>
      <c r="Z81" s="43" t="s">
        <v>9</v>
      </c>
      <c r="AA81" s="50" t="s">
        <v>9</v>
      </c>
      <c r="AB81" s="43" t="s">
        <v>9</v>
      </c>
      <c r="AC81" s="50" t="s">
        <v>9</v>
      </c>
      <c r="AD81" s="43" t="s">
        <v>9</v>
      </c>
      <c r="AE81" s="50" t="s">
        <v>9</v>
      </c>
      <c r="AF81" s="43" t="s">
        <v>9</v>
      </c>
      <c r="AG81" s="50" t="s">
        <v>9</v>
      </c>
      <c r="AH81" s="43" t="s">
        <v>9</v>
      </c>
      <c r="AI81" s="50" t="s">
        <v>9</v>
      </c>
      <c r="AJ81" s="43" t="s">
        <v>9</v>
      </c>
      <c r="AK81" s="50" t="s">
        <v>9</v>
      </c>
      <c r="AL81" s="43" t="s">
        <v>9</v>
      </c>
      <c r="AM81" s="50" t="s">
        <v>9</v>
      </c>
      <c r="AN81" s="43" t="s">
        <v>9</v>
      </c>
      <c r="AO81" s="50" t="s">
        <v>9</v>
      </c>
      <c r="AP81" s="43" t="s">
        <v>9</v>
      </c>
      <c r="AQ81" s="50" t="s">
        <v>9</v>
      </c>
      <c r="AR81" s="43" t="s">
        <v>9</v>
      </c>
      <c r="AS81" s="50" t="s">
        <v>9</v>
      </c>
    </row>
    <row r="82" spans="1:45" s="38" customFormat="1" ht="6.55" customHeight="1" x14ac:dyDescent="0.4">
      <c r="A82" s="17">
        <v>82</v>
      </c>
      <c r="B82" s="62" t="s">
        <v>132</v>
      </c>
      <c r="C82" s="47" t="s">
        <v>263</v>
      </c>
      <c r="D82" s="43" t="s">
        <v>110</v>
      </c>
      <c r="E82" s="45" t="s">
        <v>261</v>
      </c>
      <c r="F82" s="59" t="s">
        <v>176</v>
      </c>
      <c r="G82" s="60" t="s">
        <v>181</v>
      </c>
      <c r="H82" s="43" t="s">
        <v>9</v>
      </c>
      <c r="I82" s="50" t="s">
        <v>9</v>
      </c>
      <c r="J82" s="43" t="s">
        <v>9</v>
      </c>
      <c r="K82" s="50" t="s">
        <v>9</v>
      </c>
      <c r="L82" s="43" t="s">
        <v>9</v>
      </c>
      <c r="M82" s="50" t="s">
        <v>9</v>
      </c>
      <c r="N82" s="43" t="s">
        <v>9</v>
      </c>
      <c r="O82" s="50" t="s">
        <v>9</v>
      </c>
      <c r="P82" s="43" t="s">
        <v>170</v>
      </c>
      <c r="Q82" s="50" t="s">
        <v>430</v>
      </c>
      <c r="R82" s="43" t="s">
        <v>9</v>
      </c>
      <c r="S82" s="50" t="s">
        <v>9</v>
      </c>
      <c r="T82" s="43" t="s">
        <v>9</v>
      </c>
      <c r="U82" s="50" t="s">
        <v>9</v>
      </c>
      <c r="V82" s="43" t="s">
        <v>90</v>
      </c>
      <c r="W82" s="50" t="s">
        <v>103</v>
      </c>
      <c r="X82" s="43" t="s">
        <v>91</v>
      </c>
      <c r="Y82" s="50" t="s">
        <v>104</v>
      </c>
      <c r="Z82" s="43" t="s">
        <v>9</v>
      </c>
      <c r="AA82" s="50" t="s">
        <v>9</v>
      </c>
      <c r="AB82" s="43" t="s">
        <v>9</v>
      </c>
      <c r="AC82" s="50" t="s">
        <v>9</v>
      </c>
      <c r="AD82" s="43" t="s">
        <v>9</v>
      </c>
      <c r="AE82" s="50" t="s">
        <v>9</v>
      </c>
      <c r="AF82" s="43" t="s">
        <v>9</v>
      </c>
      <c r="AG82" s="50" t="s">
        <v>9</v>
      </c>
      <c r="AH82" s="43" t="s">
        <v>9</v>
      </c>
      <c r="AI82" s="50" t="s">
        <v>9</v>
      </c>
      <c r="AJ82" s="43" t="s">
        <v>9</v>
      </c>
      <c r="AK82" s="50" t="s">
        <v>9</v>
      </c>
      <c r="AL82" s="43" t="s">
        <v>9</v>
      </c>
      <c r="AM82" s="50" t="s">
        <v>9</v>
      </c>
      <c r="AN82" s="43" t="s">
        <v>9</v>
      </c>
      <c r="AO82" s="50" t="s">
        <v>9</v>
      </c>
      <c r="AP82" s="43" t="s">
        <v>9</v>
      </c>
      <c r="AQ82" s="50" t="s">
        <v>9</v>
      </c>
      <c r="AR82" s="43" t="s">
        <v>9</v>
      </c>
      <c r="AS82" s="50" t="s">
        <v>9</v>
      </c>
    </row>
    <row r="83" spans="1:45" s="38" customFormat="1" ht="6.55" customHeight="1" x14ac:dyDescent="0.4">
      <c r="A83" s="17">
        <v>83</v>
      </c>
      <c r="B83" s="62" t="s">
        <v>133</v>
      </c>
      <c r="C83" s="47" t="s">
        <v>266</v>
      </c>
      <c r="D83" s="43" t="s">
        <v>110</v>
      </c>
      <c r="E83" s="45" t="s">
        <v>260</v>
      </c>
      <c r="F83" s="59" t="s">
        <v>176</v>
      </c>
      <c r="G83" s="60" t="s">
        <v>182</v>
      </c>
      <c r="H83" s="43" t="s">
        <v>9</v>
      </c>
      <c r="I83" s="50" t="s">
        <v>9</v>
      </c>
      <c r="J83" s="43" t="s">
        <v>9</v>
      </c>
      <c r="K83" s="50" t="s">
        <v>9</v>
      </c>
      <c r="L83" s="43" t="s">
        <v>9</v>
      </c>
      <c r="M83" s="50" t="s">
        <v>9</v>
      </c>
      <c r="N83" s="43" t="s">
        <v>9</v>
      </c>
      <c r="O83" s="50" t="s">
        <v>9</v>
      </c>
      <c r="P83" s="43" t="s">
        <v>170</v>
      </c>
      <c r="Q83" s="50" t="s">
        <v>430</v>
      </c>
      <c r="R83" s="43" t="s">
        <v>9</v>
      </c>
      <c r="S83" s="50" t="s">
        <v>9</v>
      </c>
      <c r="T83" s="43" t="s">
        <v>9</v>
      </c>
      <c r="U83" s="50" t="s">
        <v>9</v>
      </c>
      <c r="V83" s="43" t="s">
        <v>90</v>
      </c>
      <c r="W83" s="50" t="s">
        <v>103</v>
      </c>
      <c r="X83" s="43" t="s">
        <v>91</v>
      </c>
      <c r="Y83" s="50" t="s">
        <v>104</v>
      </c>
      <c r="Z83" s="43" t="s">
        <v>9</v>
      </c>
      <c r="AA83" s="50" t="s">
        <v>9</v>
      </c>
      <c r="AB83" s="43" t="s">
        <v>9</v>
      </c>
      <c r="AC83" s="50" t="s">
        <v>9</v>
      </c>
      <c r="AD83" s="43" t="s">
        <v>9</v>
      </c>
      <c r="AE83" s="50" t="s">
        <v>9</v>
      </c>
      <c r="AF83" s="43" t="s">
        <v>9</v>
      </c>
      <c r="AG83" s="50" t="s">
        <v>9</v>
      </c>
      <c r="AH83" s="43" t="s">
        <v>9</v>
      </c>
      <c r="AI83" s="50" t="s">
        <v>9</v>
      </c>
      <c r="AJ83" s="43" t="s">
        <v>9</v>
      </c>
      <c r="AK83" s="50" t="s">
        <v>9</v>
      </c>
      <c r="AL83" s="43" t="s">
        <v>9</v>
      </c>
      <c r="AM83" s="50" t="s">
        <v>9</v>
      </c>
      <c r="AN83" s="43" t="s">
        <v>9</v>
      </c>
      <c r="AO83" s="50" t="s">
        <v>9</v>
      </c>
      <c r="AP83" s="43" t="s">
        <v>9</v>
      </c>
      <c r="AQ83" s="50" t="s">
        <v>9</v>
      </c>
      <c r="AR83" s="43" t="s">
        <v>9</v>
      </c>
      <c r="AS83" s="50" t="s">
        <v>9</v>
      </c>
    </row>
    <row r="84" spans="1:45" s="38" customFormat="1" ht="6.55" customHeight="1" x14ac:dyDescent="0.4">
      <c r="A84" s="17">
        <v>84</v>
      </c>
      <c r="B84" s="62" t="s">
        <v>112</v>
      </c>
      <c r="C84" s="47" t="s">
        <v>295</v>
      </c>
      <c r="D84" s="43" t="s">
        <v>110</v>
      </c>
      <c r="E84" s="45" t="s">
        <v>137</v>
      </c>
      <c r="F84" s="59" t="s">
        <v>312</v>
      </c>
      <c r="G84" s="60" t="s">
        <v>128</v>
      </c>
      <c r="H84" s="59" t="s">
        <v>109</v>
      </c>
      <c r="I84" s="60" t="s">
        <v>128</v>
      </c>
      <c r="J84" s="59" t="s">
        <v>475</v>
      </c>
      <c r="K84" s="66" t="s">
        <v>458</v>
      </c>
      <c r="L84" s="43" t="s">
        <v>9</v>
      </c>
      <c r="M84" s="50" t="s">
        <v>9</v>
      </c>
      <c r="N84" s="43" t="s">
        <v>108</v>
      </c>
      <c r="O84" s="50">
        <v>60</v>
      </c>
      <c r="P84" s="43" t="s">
        <v>170</v>
      </c>
      <c r="Q84" s="50" t="s">
        <v>430</v>
      </c>
      <c r="R84" s="43" t="s">
        <v>9</v>
      </c>
      <c r="S84" s="50" t="s">
        <v>9</v>
      </c>
      <c r="T84" s="43" t="s">
        <v>9</v>
      </c>
      <c r="U84" s="50" t="s">
        <v>9</v>
      </c>
      <c r="V84" s="43" t="s">
        <v>90</v>
      </c>
      <c r="W84" s="50" t="s">
        <v>103</v>
      </c>
      <c r="X84" s="43" t="s">
        <v>91</v>
      </c>
      <c r="Y84" s="50" t="s">
        <v>104</v>
      </c>
      <c r="Z84" s="43" t="s">
        <v>9</v>
      </c>
      <c r="AA84" s="50" t="s">
        <v>9</v>
      </c>
      <c r="AB84" s="43" t="s">
        <v>9</v>
      </c>
      <c r="AC84" s="50" t="s">
        <v>9</v>
      </c>
      <c r="AD84" s="43" t="s">
        <v>9</v>
      </c>
      <c r="AE84" s="50" t="s">
        <v>9</v>
      </c>
      <c r="AF84" s="43" t="s">
        <v>9</v>
      </c>
      <c r="AG84" s="50" t="s">
        <v>9</v>
      </c>
      <c r="AH84" s="43" t="s">
        <v>9</v>
      </c>
      <c r="AI84" s="50" t="s">
        <v>9</v>
      </c>
      <c r="AJ84" s="43" t="s">
        <v>9</v>
      </c>
      <c r="AK84" s="50" t="s">
        <v>9</v>
      </c>
      <c r="AL84" s="43" t="s">
        <v>9</v>
      </c>
      <c r="AM84" s="50" t="s">
        <v>9</v>
      </c>
      <c r="AN84" s="43" t="s">
        <v>9</v>
      </c>
      <c r="AO84" s="50" t="s">
        <v>9</v>
      </c>
      <c r="AP84" s="43" t="s">
        <v>9</v>
      </c>
      <c r="AQ84" s="50" t="s">
        <v>9</v>
      </c>
      <c r="AR84" s="43" t="s">
        <v>9</v>
      </c>
      <c r="AS84" s="50" t="s">
        <v>9</v>
      </c>
    </row>
    <row r="85" spans="1:45" s="38" customFormat="1" ht="6.55" customHeight="1" x14ac:dyDescent="0.4">
      <c r="A85" s="17">
        <v>85</v>
      </c>
      <c r="B85" s="62" t="s">
        <v>113</v>
      </c>
      <c r="C85" s="47" t="s">
        <v>295</v>
      </c>
      <c r="D85" s="43" t="s">
        <v>110</v>
      </c>
      <c r="E85" s="45" t="s">
        <v>138</v>
      </c>
      <c r="F85" s="59" t="s">
        <v>312</v>
      </c>
      <c r="G85" s="60" t="s">
        <v>128</v>
      </c>
      <c r="H85" s="59" t="s">
        <v>135</v>
      </c>
      <c r="I85" s="60" t="s">
        <v>128</v>
      </c>
      <c r="J85" s="59" t="s">
        <v>475</v>
      </c>
      <c r="K85" s="66" t="s">
        <v>458</v>
      </c>
      <c r="L85" s="43" t="s">
        <v>9</v>
      </c>
      <c r="M85" s="50" t="s">
        <v>9</v>
      </c>
      <c r="N85" s="43" t="s">
        <v>108</v>
      </c>
      <c r="O85" s="50">
        <v>120</v>
      </c>
      <c r="P85" s="43" t="s">
        <v>170</v>
      </c>
      <c r="Q85" s="50" t="s">
        <v>430</v>
      </c>
      <c r="R85" s="43" t="s">
        <v>9</v>
      </c>
      <c r="S85" s="50" t="s">
        <v>9</v>
      </c>
      <c r="T85" s="43" t="s">
        <v>9</v>
      </c>
      <c r="U85" s="50" t="s">
        <v>9</v>
      </c>
      <c r="V85" s="43" t="s">
        <v>90</v>
      </c>
      <c r="W85" s="50" t="s">
        <v>103</v>
      </c>
      <c r="X85" s="43" t="s">
        <v>91</v>
      </c>
      <c r="Y85" s="50" t="s">
        <v>104</v>
      </c>
      <c r="Z85" s="43" t="s">
        <v>9</v>
      </c>
      <c r="AA85" s="50" t="s">
        <v>9</v>
      </c>
      <c r="AB85" s="43" t="s">
        <v>9</v>
      </c>
      <c r="AC85" s="50" t="s">
        <v>9</v>
      </c>
      <c r="AD85" s="43" t="s">
        <v>9</v>
      </c>
      <c r="AE85" s="50" t="s">
        <v>9</v>
      </c>
      <c r="AF85" s="43" t="s">
        <v>9</v>
      </c>
      <c r="AG85" s="50" t="s">
        <v>9</v>
      </c>
      <c r="AH85" s="43" t="s">
        <v>9</v>
      </c>
      <c r="AI85" s="50" t="s">
        <v>9</v>
      </c>
      <c r="AJ85" s="43" t="s">
        <v>9</v>
      </c>
      <c r="AK85" s="50" t="s">
        <v>9</v>
      </c>
      <c r="AL85" s="43" t="s">
        <v>9</v>
      </c>
      <c r="AM85" s="50" t="s">
        <v>9</v>
      </c>
      <c r="AN85" s="43" t="s">
        <v>9</v>
      </c>
      <c r="AO85" s="50" t="s">
        <v>9</v>
      </c>
      <c r="AP85" s="43" t="s">
        <v>9</v>
      </c>
      <c r="AQ85" s="50" t="s">
        <v>9</v>
      </c>
      <c r="AR85" s="43" t="s">
        <v>9</v>
      </c>
      <c r="AS85" s="50" t="s">
        <v>9</v>
      </c>
    </row>
    <row r="86" spans="1:45" s="38" customFormat="1" ht="6.55" customHeight="1" x14ac:dyDescent="0.4">
      <c r="A86" s="17">
        <v>86</v>
      </c>
      <c r="B86" s="62" t="s">
        <v>114</v>
      </c>
      <c r="C86" s="47" t="s">
        <v>295</v>
      </c>
      <c r="D86" s="43" t="s">
        <v>110</v>
      </c>
      <c r="E86" s="45" t="s">
        <v>138</v>
      </c>
      <c r="F86" s="59" t="s">
        <v>312</v>
      </c>
      <c r="G86" s="60" t="s">
        <v>136</v>
      </c>
      <c r="H86" s="59" t="s">
        <v>135</v>
      </c>
      <c r="I86" s="60" t="s">
        <v>136</v>
      </c>
      <c r="J86" s="59" t="s">
        <v>475</v>
      </c>
      <c r="K86" s="66" t="s">
        <v>458</v>
      </c>
      <c r="L86" s="43" t="s">
        <v>9</v>
      </c>
      <c r="M86" s="50" t="s">
        <v>9</v>
      </c>
      <c r="N86" s="43" t="s">
        <v>108</v>
      </c>
      <c r="O86" s="50">
        <v>120</v>
      </c>
      <c r="P86" s="43" t="s">
        <v>170</v>
      </c>
      <c r="Q86" s="50" t="s">
        <v>430</v>
      </c>
      <c r="R86" s="43" t="s">
        <v>9</v>
      </c>
      <c r="S86" s="50" t="s">
        <v>9</v>
      </c>
      <c r="T86" s="43" t="s">
        <v>9</v>
      </c>
      <c r="U86" s="50" t="s">
        <v>9</v>
      </c>
      <c r="V86" s="43" t="s">
        <v>90</v>
      </c>
      <c r="W86" s="50" t="s">
        <v>103</v>
      </c>
      <c r="X86" s="43" t="s">
        <v>91</v>
      </c>
      <c r="Y86" s="50" t="s">
        <v>104</v>
      </c>
      <c r="Z86" s="43" t="s">
        <v>9</v>
      </c>
      <c r="AA86" s="50" t="s">
        <v>9</v>
      </c>
      <c r="AB86" s="43" t="s">
        <v>9</v>
      </c>
      <c r="AC86" s="50" t="s">
        <v>9</v>
      </c>
      <c r="AD86" s="43" t="s">
        <v>9</v>
      </c>
      <c r="AE86" s="50" t="s">
        <v>9</v>
      </c>
      <c r="AF86" s="43" t="s">
        <v>9</v>
      </c>
      <c r="AG86" s="50" t="s">
        <v>9</v>
      </c>
      <c r="AH86" s="43" t="s">
        <v>9</v>
      </c>
      <c r="AI86" s="50" t="s">
        <v>9</v>
      </c>
      <c r="AJ86" s="43" t="s">
        <v>9</v>
      </c>
      <c r="AK86" s="50" t="s">
        <v>9</v>
      </c>
      <c r="AL86" s="43" t="s">
        <v>9</v>
      </c>
      <c r="AM86" s="50" t="s">
        <v>9</v>
      </c>
      <c r="AN86" s="43" t="s">
        <v>9</v>
      </c>
      <c r="AO86" s="50" t="s">
        <v>9</v>
      </c>
      <c r="AP86" s="43" t="s">
        <v>9</v>
      </c>
      <c r="AQ86" s="50" t="s">
        <v>9</v>
      </c>
      <c r="AR86" s="43" t="s">
        <v>9</v>
      </c>
      <c r="AS86" s="50" t="s">
        <v>9</v>
      </c>
    </row>
    <row r="87" spans="1:45" s="38" customFormat="1" ht="6.55" customHeight="1" x14ac:dyDescent="0.4">
      <c r="A87" s="17">
        <v>87</v>
      </c>
      <c r="B87" s="62" t="s">
        <v>115</v>
      </c>
      <c r="C87" s="47" t="s">
        <v>295</v>
      </c>
      <c r="D87" s="43" t="s">
        <v>110</v>
      </c>
      <c r="E87" s="49" t="s">
        <v>139</v>
      </c>
      <c r="F87" s="59" t="s">
        <v>312</v>
      </c>
      <c r="G87" s="61" t="s">
        <v>404</v>
      </c>
      <c r="H87" s="59" t="s">
        <v>109</v>
      </c>
      <c r="I87" s="61" t="s">
        <v>404</v>
      </c>
      <c r="J87" s="43" t="s">
        <v>9</v>
      </c>
      <c r="K87" s="50" t="s">
        <v>9</v>
      </c>
      <c r="L87" s="43" t="s">
        <v>9</v>
      </c>
      <c r="M87" s="50" t="s">
        <v>9</v>
      </c>
      <c r="N87" s="43" t="s">
        <v>9</v>
      </c>
      <c r="O87" s="50" t="s">
        <v>9</v>
      </c>
      <c r="P87" s="43" t="s">
        <v>170</v>
      </c>
      <c r="Q87" s="50" t="s">
        <v>430</v>
      </c>
      <c r="R87" s="43" t="s">
        <v>9</v>
      </c>
      <c r="S87" s="50" t="s">
        <v>9</v>
      </c>
      <c r="T87" s="43" t="s">
        <v>9</v>
      </c>
      <c r="U87" s="50" t="s">
        <v>9</v>
      </c>
      <c r="V87" s="43" t="s">
        <v>90</v>
      </c>
      <c r="W87" s="50" t="s">
        <v>103</v>
      </c>
      <c r="X87" s="43" t="s">
        <v>91</v>
      </c>
      <c r="Y87" s="50" t="s">
        <v>104</v>
      </c>
      <c r="Z87" s="43" t="s">
        <v>9</v>
      </c>
      <c r="AA87" s="50" t="s">
        <v>9</v>
      </c>
      <c r="AB87" s="43" t="s">
        <v>9</v>
      </c>
      <c r="AC87" s="50" t="s">
        <v>9</v>
      </c>
      <c r="AD87" s="43" t="s">
        <v>9</v>
      </c>
      <c r="AE87" s="50" t="s">
        <v>9</v>
      </c>
      <c r="AF87" s="43" t="s">
        <v>9</v>
      </c>
      <c r="AG87" s="50" t="s">
        <v>9</v>
      </c>
      <c r="AH87" s="43" t="s">
        <v>9</v>
      </c>
      <c r="AI87" s="50" t="s">
        <v>9</v>
      </c>
      <c r="AJ87" s="43" t="s">
        <v>9</v>
      </c>
      <c r="AK87" s="50" t="s">
        <v>9</v>
      </c>
      <c r="AL87" s="43" t="s">
        <v>9</v>
      </c>
      <c r="AM87" s="50" t="s">
        <v>9</v>
      </c>
      <c r="AN87" s="43" t="s">
        <v>9</v>
      </c>
      <c r="AO87" s="50" t="s">
        <v>9</v>
      </c>
      <c r="AP87" s="43" t="s">
        <v>9</v>
      </c>
      <c r="AQ87" s="50" t="s">
        <v>9</v>
      </c>
      <c r="AR87" s="43" t="s">
        <v>9</v>
      </c>
      <c r="AS87" s="50" t="s">
        <v>9</v>
      </c>
    </row>
    <row r="88" spans="1:45" s="38" customFormat="1" ht="6.55" customHeight="1" x14ac:dyDescent="0.4">
      <c r="A88" s="17">
        <v>88</v>
      </c>
      <c r="B88" s="62" t="s">
        <v>111</v>
      </c>
      <c r="C88" s="47" t="s">
        <v>295</v>
      </c>
      <c r="D88" s="43" t="s">
        <v>110</v>
      </c>
      <c r="E88" s="49" t="s">
        <v>139</v>
      </c>
      <c r="F88" s="59" t="s">
        <v>312</v>
      </c>
      <c r="G88" s="61" t="s">
        <v>404</v>
      </c>
      <c r="H88" s="59" t="s">
        <v>109</v>
      </c>
      <c r="I88" s="61" t="s">
        <v>404</v>
      </c>
      <c r="J88" s="43" t="s">
        <v>9</v>
      </c>
      <c r="K88" s="50" t="s">
        <v>9</v>
      </c>
      <c r="L88" s="43" t="s">
        <v>9</v>
      </c>
      <c r="M88" s="50" t="s">
        <v>9</v>
      </c>
      <c r="N88" s="43" t="s">
        <v>9</v>
      </c>
      <c r="O88" s="50" t="s">
        <v>9</v>
      </c>
      <c r="P88" s="43" t="s">
        <v>170</v>
      </c>
      <c r="Q88" s="50" t="s">
        <v>430</v>
      </c>
      <c r="R88" s="43" t="s">
        <v>9</v>
      </c>
      <c r="S88" s="50" t="s">
        <v>9</v>
      </c>
      <c r="T88" s="43" t="s">
        <v>9</v>
      </c>
      <c r="U88" s="50" t="s">
        <v>9</v>
      </c>
      <c r="V88" s="43" t="s">
        <v>90</v>
      </c>
      <c r="W88" s="50" t="s">
        <v>103</v>
      </c>
      <c r="X88" s="43" t="s">
        <v>91</v>
      </c>
      <c r="Y88" s="50" t="s">
        <v>104</v>
      </c>
      <c r="Z88" s="43" t="s">
        <v>9</v>
      </c>
      <c r="AA88" s="50" t="s">
        <v>9</v>
      </c>
      <c r="AB88" s="43" t="s">
        <v>9</v>
      </c>
      <c r="AC88" s="50" t="s">
        <v>9</v>
      </c>
      <c r="AD88" s="43" t="s">
        <v>9</v>
      </c>
      <c r="AE88" s="50" t="s">
        <v>9</v>
      </c>
      <c r="AF88" s="43" t="s">
        <v>9</v>
      </c>
      <c r="AG88" s="50" t="s">
        <v>9</v>
      </c>
      <c r="AH88" s="43" t="s">
        <v>9</v>
      </c>
      <c r="AI88" s="50" t="s">
        <v>9</v>
      </c>
      <c r="AJ88" s="43" t="s">
        <v>9</v>
      </c>
      <c r="AK88" s="50" t="s">
        <v>9</v>
      </c>
      <c r="AL88" s="43" t="s">
        <v>9</v>
      </c>
      <c r="AM88" s="50" t="s">
        <v>9</v>
      </c>
      <c r="AN88" s="43" t="s">
        <v>9</v>
      </c>
      <c r="AO88" s="50" t="s">
        <v>9</v>
      </c>
      <c r="AP88" s="43" t="s">
        <v>9</v>
      </c>
      <c r="AQ88" s="50" t="s">
        <v>9</v>
      </c>
      <c r="AR88" s="43" t="s">
        <v>9</v>
      </c>
      <c r="AS88" s="50" t="s">
        <v>9</v>
      </c>
    </row>
    <row r="89" spans="1:45" s="38" customFormat="1" ht="6.55" customHeight="1" x14ac:dyDescent="0.4">
      <c r="A89" s="17">
        <v>89</v>
      </c>
      <c r="B89" s="62" t="s">
        <v>116</v>
      </c>
      <c r="C89" s="47" t="s">
        <v>295</v>
      </c>
      <c r="D89" s="43" t="s">
        <v>110</v>
      </c>
      <c r="E89" s="49" t="s">
        <v>139</v>
      </c>
      <c r="F89" s="59" t="s">
        <v>312</v>
      </c>
      <c r="G89" s="61" t="s">
        <v>404</v>
      </c>
      <c r="H89" s="59" t="s">
        <v>109</v>
      </c>
      <c r="I89" s="61" t="s">
        <v>404</v>
      </c>
      <c r="J89" s="43" t="s">
        <v>9</v>
      </c>
      <c r="K89" s="50" t="s">
        <v>9</v>
      </c>
      <c r="L89" s="43" t="s">
        <v>9</v>
      </c>
      <c r="M89" s="50" t="s">
        <v>9</v>
      </c>
      <c r="N89" s="43" t="s">
        <v>9</v>
      </c>
      <c r="O89" s="50" t="s">
        <v>9</v>
      </c>
      <c r="P89" s="43" t="s">
        <v>170</v>
      </c>
      <c r="Q89" s="50" t="s">
        <v>430</v>
      </c>
      <c r="R89" s="43" t="s">
        <v>9</v>
      </c>
      <c r="S89" s="50" t="s">
        <v>9</v>
      </c>
      <c r="T89" s="43" t="s">
        <v>9</v>
      </c>
      <c r="U89" s="50" t="s">
        <v>9</v>
      </c>
      <c r="V89" s="43" t="s">
        <v>90</v>
      </c>
      <c r="W89" s="50" t="s">
        <v>103</v>
      </c>
      <c r="X89" s="43" t="s">
        <v>91</v>
      </c>
      <c r="Y89" s="50" t="s">
        <v>104</v>
      </c>
      <c r="Z89" s="43" t="s">
        <v>9</v>
      </c>
      <c r="AA89" s="50" t="s">
        <v>9</v>
      </c>
      <c r="AB89" s="43" t="s">
        <v>9</v>
      </c>
      <c r="AC89" s="50" t="s">
        <v>9</v>
      </c>
      <c r="AD89" s="43" t="s">
        <v>9</v>
      </c>
      <c r="AE89" s="50" t="s">
        <v>9</v>
      </c>
      <c r="AF89" s="43" t="s">
        <v>9</v>
      </c>
      <c r="AG89" s="50" t="s">
        <v>9</v>
      </c>
      <c r="AH89" s="43" t="s">
        <v>9</v>
      </c>
      <c r="AI89" s="50" t="s">
        <v>9</v>
      </c>
      <c r="AJ89" s="43" t="s">
        <v>9</v>
      </c>
      <c r="AK89" s="50" t="s">
        <v>9</v>
      </c>
      <c r="AL89" s="43" t="s">
        <v>9</v>
      </c>
      <c r="AM89" s="50" t="s">
        <v>9</v>
      </c>
      <c r="AN89" s="43" t="s">
        <v>9</v>
      </c>
      <c r="AO89" s="50" t="s">
        <v>9</v>
      </c>
      <c r="AP89" s="43" t="s">
        <v>9</v>
      </c>
      <c r="AQ89" s="50" t="s">
        <v>9</v>
      </c>
      <c r="AR89" s="43" t="s">
        <v>9</v>
      </c>
      <c r="AS89" s="50" t="s">
        <v>9</v>
      </c>
    </row>
    <row r="90" spans="1:45" s="38" customFormat="1" ht="6.55" customHeight="1" x14ac:dyDescent="0.4">
      <c r="A90" s="17">
        <v>90</v>
      </c>
      <c r="B90" s="62" t="s">
        <v>117</v>
      </c>
      <c r="C90" s="47" t="s">
        <v>295</v>
      </c>
      <c r="D90" s="43" t="s">
        <v>110</v>
      </c>
      <c r="E90" s="49" t="s">
        <v>139</v>
      </c>
      <c r="F90" s="59" t="s">
        <v>312</v>
      </c>
      <c r="G90" s="61" t="s">
        <v>404</v>
      </c>
      <c r="H90" s="59" t="s">
        <v>109</v>
      </c>
      <c r="I90" s="61" t="s">
        <v>404</v>
      </c>
      <c r="J90" s="43" t="s">
        <v>9</v>
      </c>
      <c r="K90" s="50" t="s">
        <v>9</v>
      </c>
      <c r="L90" s="43" t="s">
        <v>9</v>
      </c>
      <c r="M90" s="50" t="s">
        <v>9</v>
      </c>
      <c r="N90" s="43" t="s">
        <v>9</v>
      </c>
      <c r="O90" s="50" t="s">
        <v>9</v>
      </c>
      <c r="P90" s="43" t="s">
        <v>170</v>
      </c>
      <c r="Q90" s="50" t="s">
        <v>430</v>
      </c>
      <c r="R90" s="43" t="s">
        <v>9</v>
      </c>
      <c r="S90" s="50" t="s">
        <v>9</v>
      </c>
      <c r="T90" s="43" t="s">
        <v>9</v>
      </c>
      <c r="U90" s="50" t="s">
        <v>9</v>
      </c>
      <c r="V90" s="43" t="s">
        <v>90</v>
      </c>
      <c r="W90" s="50" t="s">
        <v>103</v>
      </c>
      <c r="X90" s="43" t="s">
        <v>91</v>
      </c>
      <c r="Y90" s="50" t="s">
        <v>104</v>
      </c>
      <c r="Z90" s="43" t="s">
        <v>9</v>
      </c>
      <c r="AA90" s="50" t="s">
        <v>9</v>
      </c>
      <c r="AB90" s="43" t="s">
        <v>9</v>
      </c>
      <c r="AC90" s="50" t="s">
        <v>9</v>
      </c>
      <c r="AD90" s="43" t="s">
        <v>9</v>
      </c>
      <c r="AE90" s="50" t="s">
        <v>9</v>
      </c>
      <c r="AF90" s="43" t="s">
        <v>9</v>
      </c>
      <c r="AG90" s="50" t="s">
        <v>9</v>
      </c>
      <c r="AH90" s="43" t="s">
        <v>9</v>
      </c>
      <c r="AI90" s="50" t="s">
        <v>9</v>
      </c>
      <c r="AJ90" s="43" t="s">
        <v>9</v>
      </c>
      <c r="AK90" s="50" t="s">
        <v>9</v>
      </c>
      <c r="AL90" s="43" t="s">
        <v>9</v>
      </c>
      <c r="AM90" s="50" t="s">
        <v>9</v>
      </c>
      <c r="AN90" s="43" t="s">
        <v>9</v>
      </c>
      <c r="AO90" s="50" t="s">
        <v>9</v>
      </c>
      <c r="AP90" s="43" t="s">
        <v>9</v>
      </c>
      <c r="AQ90" s="50" t="s">
        <v>9</v>
      </c>
      <c r="AR90" s="43" t="s">
        <v>9</v>
      </c>
      <c r="AS90" s="50" t="s">
        <v>9</v>
      </c>
    </row>
    <row r="91" spans="1:45" s="38" customFormat="1" ht="6.55" customHeight="1" x14ac:dyDescent="0.4">
      <c r="A91" s="17">
        <v>91</v>
      </c>
      <c r="B91" s="62" t="s">
        <v>118</v>
      </c>
      <c r="C91" s="47" t="s">
        <v>295</v>
      </c>
      <c r="D91" s="43" t="s">
        <v>110</v>
      </c>
      <c r="E91" s="49" t="s">
        <v>126</v>
      </c>
      <c r="F91" s="59" t="s">
        <v>312</v>
      </c>
      <c r="G91" s="61" t="s">
        <v>404</v>
      </c>
      <c r="H91" s="59" t="s">
        <v>109</v>
      </c>
      <c r="I91" s="61" t="s">
        <v>404</v>
      </c>
      <c r="J91" s="43" t="s">
        <v>9</v>
      </c>
      <c r="K91" s="50" t="s">
        <v>9</v>
      </c>
      <c r="L91" s="43" t="s">
        <v>9</v>
      </c>
      <c r="M91" s="50" t="s">
        <v>9</v>
      </c>
      <c r="N91" s="43" t="s">
        <v>9</v>
      </c>
      <c r="O91" s="50" t="s">
        <v>9</v>
      </c>
      <c r="P91" s="43" t="s">
        <v>170</v>
      </c>
      <c r="Q91" s="50" t="s">
        <v>430</v>
      </c>
      <c r="R91" s="43" t="s">
        <v>9</v>
      </c>
      <c r="S91" s="50" t="s">
        <v>9</v>
      </c>
      <c r="T91" s="43" t="s">
        <v>9</v>
      </c>
      <c r="U91" s="50" t="s">
        <v>9</v>
      </c>
      <c r="V91" s="43" t="s">
        <v>90</v>
      </c>
      <c r="W91" s="50" t="s">
        <v>103</v>
      </c>
      <c r="X91" s="43" t="s">
        <v>91</v>
      </c>
      <c r="Y91" s="50" t="s">
        <v>104</v>
      </c>
      <c r="Z91" s="43" t="s">
        <v>9</v>
      </c>
      <c r="AA91" s="50" t="s">
        <v>9</v>
      </c>
      <c r="AB91" s="43" t="s">
        <v>9</v>
      </c>
      <c r="AC91" s="50" t="s">
        <v>9</v>
      </c>
      <c r="AD91" s="43" t="s">
        <v>9</v>
      </c>
      <c r="AE91" s="50" t="s">
        <v>9</v>
      </c>
      <c r="AF91" s="43" t="s">
        <v>9</v>
      </c>
      <c r="AG91" s="50" t="s">
        <v>9</v>
      </c>
      <c r="AH91" s="43" t="s">
        <v>9</v>
      </c>
      <c r="AI91" s="50" t="s">
        <v>9</v>
      </c>
      <c r="AJ91" s="43" t="s">
        <v>9</v>
      </c>
      <c r="AK91" s="50" t="s">
        <v>9</v>
      </c>
      <c r="AL91" s="43" t="s">
        <v>9</v>
      </c>
      <c r="AM91" s="50" t="s">
        <v>9</v>
      </c>
      <c r="AN91" s="43" t="s">
        <v>9</v>
      </c>
      <c r="AO91" s="50" t="s">
        <v>9</v>
      </c>
      <c r="AP91" s="43" t="s">
        <v>9</v>
      </c>
      <c r="AQ91" s="50" t="s">
        <v>9</v>
      </c>
      <c r="AR91" s="43" t="s">
        <v>9</v>
      </c>
      <c r="AS91" s="50" t="s">
        <v>9</v>
      </c>
    </row>
    <row r="92" spans="1:45" s="38" customFormat="1" ht="6.55" customHeight="1" x14ac:dyDescent="0.4">
      <c r="A92" s="17">
        <v>92</v>
      </c>
      <c r="B92" s="62" t="s">
        <v>119</v>
      </c>
      <c r="C92" s="47" t="s">
        <v>295</v>
      </c>
      <c r="D92" s="43" t="s">
        <v>110</v>
      </c>
      <c r="E92" s="49" t="s">
        <v>126</v>
      </c>
      <c r="F92" s="59" t="s">
        <v>312</v>
      </c>
      <c r="G92" s="61" t="s">
        <v>404</v>
      </c>
      <c r="H92" s="59" t="s">
        <v>109</v>
      </c>
      <c r="I92" s="61" t="s">
        <v>404</v>
      </c>
      <c r="J92" s="43" t="s">
        <v>9</v>
      </c>
      <c r="K92" s="50" t="s">
        <v>9</v>
      </c>
      <c r="L92" s="43" t="s">
        <v>9</v>
      </c>
      <c r="M92" s="50" t="s">
        <v>9</v>
      </c>
      <c r="N92" s="43" t="s">
        <v>9</v>
      </c>
      <c r="O92" s="50" t="s">
        <v>9</v>
      </c>
      <c r="P92" s="43" t="s">
        <v>170</v>
      </c>
      <c r="Q92" s="50" t="s">
        <v>430</v>
      </c>
      <c r="R92" s="43" t="s">
        <v>9</v>
      </c>
      <c r="S92" s="50" t="s">
        <v>9</v>
      </c>
      <c r="T92" s="43" t="s">
        <v>9</v>
      </c>
      <c r="U92" s="50" t="s">
        <v>9</v>
      </c>
      <c r="V92" s="43" t="s">
        <v>90</v>
      </c>
      <c r="W92" s="50" t="s">
        <v>103</v>
      </c>
      <c r="X92" s="43" t="s">
        <v>91</v>
      </c>
      <c r="Y92" s="50" t="s">
        <v>104</v>
      </c>
      <c r="Z92" s="43" t="s">
        <v>9</v>
      </c>
      <c r="AA92" s="50" t="s">
        <v>9</v>
      </c>
      <c r="AB92" s="43" t="s">
        <v>9</v>
      </c>
      <c r="AC92" s="50" t="s">
        <v>9</v>
      </c>
      <c r="AD92" s="43" t="s">
        <v>9</v>
      </c>
      <c r="AE92" s="50" t="s">
        <v>9</v>
      </c>
      <c r="AF92" s="43" t="s">
        <v>9</v>
      </c>
      <c r="AG92" s="50" t="s">
        <v>9</v>
      </c>
      <c r="AH92" s="43" t="s">
        <v>9</v>
      </c>
      <c r="AI92" s="50" t="s">
        <v>9</v>
      </c>
      <c r="AJ92" s="43" t="s">
        <v>9</v>
      </c>
      <c r="AK92" s="50" t="s">
        <v>9</v>
      </c>
      <c r="AL92" s="43" t="s">
        <v>9</v>
      </c>
      <c r="AM92" s="50" t="s">
        <v>9</v>
      </c>
      <c r="AN92" s="43" t="s">
        <v>9</v>
      </c>
      <c r="AO92" s="50" t="s">
        <v>9</v>
      </c>
      <c r="AP92" s="43" t="s">
        <v>9</v>
      </c>
      <c r="AQ92" s="50" t="s">
        <v>9</v>
      </c>
      <c r="AR92" s="43" t="s">
        <v>9</v>
      </c>
      <c r="AS92" s="50" t="s">
        <v>9</v>
      </c>
    </row>
    <row r="93" spans="1:45" s="38" customFormat="1" ht="6.55" customHeight="1" x14ac:dyDescent="0.4">
      <c r="A93" s="17">
        <v>93</v>
      </c>
      <c r="B93" s="62" t="s">
        <v>120</v>
      </c>
      <c r="C93" s="47" t="s">
        <v>295</v>
      </c>
      <c r="D93" s="43" t="s">
        <v>110</v>
      </c>
      <c r="E93" s="49" t="s">
        <v>126</v>
      </c>
      <c r="F93" s="59" t="s">
        <v>312</v>
      </c>
      <c r="G93" s="61" t="s">
        <v>404</v>
      </c>
      <c r="H93" s="59" t="s">
        <v>109</v>
      </c>
      <c r="I93" s="61" t="s">
        <v>404</v>
      </c>
      <c r="J93" s="43" t="s">
        <v>9</v>
      </c>
      <c r="K93" s="50" t="s">
        <v>9</v>
      </c>
      <c r="L93" s="43" t="s">
        <v>9</v>
      </c>
      <c r="M93" s="50" t="s">
        <v>9</v>
      </c>
      <c r="N93" s="43" t="s">
        <v>9</v>
      </c>
      <c r="O93" s="50" t="s">
        <v>9</v>
      </c>
      <c r="P93" s="43" t="s">
        <v>170</v>
      </c>
      <c r="Q93" s="50" t="s">
        <v>430</v>
      </c>
      <c r="R93" s="43" t="s">
        <v>9</v>
      </c>
      <c r="S93" s="50" t="s">
        <v>9</v>
      </c>
      <c r="T93" s="43" t="s">
        <v>9</v>
      </c>
      <c r="U93" s="50" t="s">
        <v>9</v>
      </c>
      <c r="V93" s="43" t="s">
        <v>90</v>
      </c>
      <c r="W93" s="50" t="s">
        <v>103</v>
      </c>
      <c r="X93" s="43" t="s">
        <v>91</v>
      </c>
      <c r="Y93" s="50" t="s">
        <v>104</v>
      </c>
      <c r="Z93" s="43" t="s">
        <v>9</v>
      </c>
      <c r="AA93" s="50" t="s">
        <v>9</v>
      </c>
      <c r="AB93" s="43" t="s">
        <v>9</v>
      </c>
      <c r="AC93" s="50" t="s">
        <v>9</v>
      </c>
      <c r="AD93" s="43" t="s">
        <v>9</v>
      </c>
      <c r="AE93" s="50" t="s">
        <v>9</v>
      </c>
      <c r="AF93" s="43" t="s">
        <v>9</v>
      </c>
      <c r="AG93" s="50" t="s">
        <v>9</v>
      </c>
      <c r="AH93" s="43" t="s">
        <v>9</v>
      </c>
      <c r="AI93" s="50" t="s">
        <v>9</v>
      </c>
      <c r="AJ93" s="43" t="s">
        <v>9</v>
      </c>
      <c r="AK93" s="50" t="s">
        <v>9</v>
      </c>
      <c r="AL93" s="43" t="s">
        <v>9</v>
      </c>
      <c r="AM93" s="50" t="s">
        <v>9</v>
      </c>
      <c r="AN93" s="43" t="s">
        <v>9</v>
      </c>
      <c r="AO93" s="50" t="s">
        <v>9</v>
      </c>
      <c r="AP93" s="43" t="s">
        <v>9</v>
      </c>
      <c r="AQ93" s="50" t="s">
        <v>9</v>
      </c>
      <c r="AR93" s="43" t="s">
        <v>9</v>
      </c>
      <c r="AS93" s="50" t="s">
        <v>9</v>
      </c>
    </row>
    <row r="94" spans="1:45" s="38" customFormat="1" ht="6.55" customHeight="1" x14ac:dyDescent="0.4">
      <c r="A94" s="17">
        <v>94</v>
      </c>
      <c r="B94" s="62" t="s">
        <v>121</v>
      </c>
      <c r="C94" s="47" t="s">
        <v>295</v>
      </c>
      <c r="D94" s="43" t="s">
        <v>110</v>
      </c>
      <c r="E94" s="49" t="s">
        <v>126</v>
      </c>
      <c r="F94" s="59" t="s">
        <v>312</v>
      </c>
      <c r="G94" s="61" t="s">
        <v>404</v>
      </c>
      <c r="H94" s="59" t="s">
        <v>109</v>
      </c>
      <c r="I94" s="61" t="s">
        <v>404</v>
      </c>
      <c r="J94" s="43" t="s">
        <v>9</v>
      </c>
      <c r="K94" s="50" t="s">
        <v>9</v>
      </c>
      <c r="L94" s="43" t="s">
        <v>9</v>
      </c>
      <c r="M94" s="50" t="s">
        <v>9</v>
      </c>
      <c r="N94" s="43" t="s">
        <v>9</v>
      </c>
      <c r="O94" s="50" t="s">
        <v>9</v>
      </c>
      <c r="P94" s="43" t="s">
        <v>170</v>
      </c>
      <c r="Q94" s="50" t="s">
        <v>430</v>
      </c>
      <c r="R94" s="43" t="s">
        <v>9</v>
      </c>
      <c r="S94" s="50" t="s">
        <v>9</v>
      </c>
      <c r="T94" s="43" t="s">
        <v>9</v>
      </c>
      <c r="U94" s="50" t="s">
        <v>9</v>
      </c>
      <c r="V94" s="43" t="s">
        <v>90</v>
      </c>
      <c r="W94" s="50" t="s">
        <v>103</v>
      </c>
      <c r="X94" s="43" t="s">
        <v>91</v>
      </c>
      <c r="Y94" s="50" t="s">
        <v>104</v>
      </c>
      <c r="Z94" s="43" t="s">
        <v>9</v>
      </c>
      <c r="AA94" s="50" t="s">
        <v>9</v>
      </c>
      <c r="AB94" s="43" t="s">
        <v>9</v>
      </c>
      <c r="AC94" s="50" t="s">
        <v>9</v>
      </c>
      <c r="AD94" s="43" t="s">
        <v>9</v>
      </c>
      <c r="AE94" s="50" t="s">
        <v>9</v>
      </c>
      <c r="AF94" s="43" t="s">
        <v>9</v>
      </c>
      <c r="AG94" s="50" t="s">
        <v>9</v>
      </c>
      <c r="AH94" s="43" t="s">
        <v>9</v>
      </c>
      <c r="AI94" s="50" t="s">
        <v>9</v>
      </c>
      <c r="AJ94" s="43" t="s">
        <v>9</v>
      </c>
      <c r="AK94" s="50" t="s">
        <v>9</v>
      </c>
      <c r="AL94" s="43" t="s">
        <v>9</v>
      </c>
      <c r="AM94" s="50" t="s">
        <v>9</v>
      </c>
      <c r="AN94" s="43" t="s">
        <v>9</v>
      </c>
      <c r="AO94" s="50" t="s">
        <v>9</v>
      </c>
      <c r="AP94" s="43" t="s">
        <v>9</v>
      </c>
      <c r="AQ94" s="50" t="s">
        <v>9</v>
      </c>
      <c r="AR94" s="43" t="s">
        <v>9</v>
      </c>
      <c r="AS94" s="50" t="s">
        <v>9</v>
      </c>
    </row>
    <row r="95" spans="1:45" s="38" customFormat="1" ht="6.55" customHeight="1" x14ac:dyDescent="0.4">
      <c r="A95" s="17">
        <v>95</v>
      </c>
      <c r="B95" s="62" t="s">
        <v>122</v>
      </c>
      <c r="C95" s="47" t="s">
        <v>295</v>
      </c>
      <c r="D95" s="43" t="s">
        <v>110</v>
      </c>
      <c r="E95" s="49" t="s">
        <v>305</v>
      </c>
      <c r="F95" s="59" t="s">
        <v>312</v>
      </c>
      <c r="G95" s="60" t="s">
        <v>428</v>
      </c>
      <c r="H95" s="43" t="s">
        <v>9</v>
      </c>
      <c r="I95" s="50" t="s">
        <v>9</v>
      </c>
      <c r="J95" s="43" t="s">
        <v>9</v>
      </c>
      <c r="K95" s="50" t="s">
        <v>9</v>
      </c>
      <c r="L95" s="43" t="s">
        <v>9</v>
      </c>
      <c r="M95" s="50" t="s">
        <v>9</v>
      </c>
      <c r="N95" s="43" t="s">
        <v>9</v>
      </c>
      <c r="O95" s="50" t="s">
        <v>9</v>
      </c>
      <c r="P95" s="43" t="s">
        <v>170</v>
      </c>
      <c r="Q95" s="50" t="s">
        <v>430</v>
      </c>
      <c r="R95" s="43" t="s">
        <v>9</v>
      </c>
      <c r="S95" s="50" t="s">
        <v>9</v>
      </c>
      <c r="T95" s="43" t="s">
        <v>9</v>
      </c>
      <c r="U95" s="50" t="s">
        <v>9</v>
      </c>
      <c r="V95" s="43" t="s">
        <v>90</v>
      </c>
      <c r="W95" s="50" t="s">
        <v>103</v>
      </c>
      <c r="X95" s="43" t="s">
        <v>91</v>
      </c>
      <c r="Y95" s="50" t="s">
        <v>104</v>
      </c>
      <c r="Z95" s="43" t="s">
        <v>9</v>
      </c>
      <c r="AA95" s="50" t="s">
        <v>9</v>
      </c>
      <c r="AB95" s="43" t="s">
        <v>9</v>
      </c>
      <c r="AC95" s="50" t="s">
        <v>9</v>
      </c>
      <c r="AD95" s="43" t="s">
        <v>9</v>
      </c>
      <c r="AE95" s="50" t="s">
        <v>9</v>
      </c>
      <c r="AF95" s="43" t="s">
        <v>9</v>
      </c>
      <c r="AG95" s="50" t="s">
        <v>9</v>
      </c>
      <c r="AH95" s="43" t="s">
        <v>9</v>
      </c>
      <c r="AI95" s="50" t="s">
        <v>9</v>
      </c>
      <c r="AJ95" s="43" t="s">
        <v>9</v>
      </c>
      <c r="AK95" s="50" t="s">
        <v>9</v>
      </c>
      <c r="AL95" s="43" t="s">
        <v>9</v>
      </c>
      <c r="AM95" s="50" t="s">
        <v>9</v>
      </c>
      <c r="AN95" s="43" t="s">
        <v>9</v>
      </c>
      <c r="AO95" s="50" t="s">
        <v>9</v>
      </c>
      <c r="AP95" s="43" t="s">
        <v>9</v>
      </c>
      <c r="AQ95" s="50" t="s">
        <v>9</v>
      </c>
      <c r="AR95" s="43" t="s">
        <v>9</v>
      </c>
      <c r="AS95" s="50" t="s">
        <v>9</v>
      </c>
    </row>
    <row r="96" spans="1:45" s="38" customFormat="1" ht="6.55" customHeight="1" x14ac:dyDescent="0.4">
      <c r="A96" s="17">
        <v>96</v>
      </c>
      <c r="B96" s="62" t="s">
        <v>271</v>
      </c>
      <c r="C96" s="47" t="s">
        <v>295</v>
      </c>
      <c r="D96" s="43" t="s">
        <v>110</v>
      </c>
      <c r="E96" s="49" t="s">
        <v>311</v>
      </c>
      <c r="F96" s="59" t="s">
        <v>312</v>
      </c>
      <c r="G96" s="60" t="s">
        <v>429</v>
      </c>
      <c r="H96" s="43" t="s">
        <v>9</v>
      </c>
      <c r="I96" s="50" t="s">
        <v>9</v>
      </c>
      <c r="J96" s="43" t="s">
        <v>9</v>
      </c>
      <c r="K96" s="50" t="s">
        <v>9</v>
      </c>
      <c r="L96" s="43" t="s">
        <v>9</v>
      </c>
      <c r="M96" s="50" t="s">
        <v>9</v>
      </c>
      <c r="N96" s="43" t="s">
        <v>9</v>
      </c>
      <c r="O96" s="50" t="s">
        <v>9</v>
      </c>
      <c r="P96" s="43" t="s">
        <v>170</v>
      </c>
      <c r="Q96" s="50" t="s">
        <v>430</v>
      </c>
      <c r="R96" s="43" t="s">
        <v>9</v>
      </c>
      <c r="S96" s="50" t="s">
        <v>9</v>
      </c>
      <c r="T96" s="43" t="s">
        <v>9</v>
      </c>
      <c r="U96" s="50" t="s">
        <v>9</v>
      </c>
      <c r="V96" s="43" t="s">
        <v>90</v>
      </c>
      <c r="W96" s="50" t="s">
        <v>103</v>
      </c>
      <c r="X96" s="43" t="s">
        <v>91</v>
      </c>
      <c r="Y96" s="50" t="s">
        <v>104</v>
      </c>
      <c r="Z96" s="43" t="s">
        <v>9</v>
      </c>
      <c r="AA96" s="50" t="s">
        <v>9</v>
      </c>
      <c r="AB96" s="43" t="s">
        <v>9</v>
      </c>
      <c r="AC96" s="50" t="s">
        <v>9</v>
      </c>
      <c r="AD96" s="43" t="s">
        <v>9</v>
      </c>
      <c r="AE96" s="50" t="s">
        <v>9</v>
      </c>
      <c r="AF96" s="43" t="s">
        <v>9</v>
      </c>
      <c r="AG96" s="50" t="s">
        <v>9</v>
      </c>
      <c r="AH96" s="43" t="s">
        <v>9</v>
      </c>
      <c r="AI96" s="50" t="s">
        <v>9</v>
      </c>
      <c r="AJ96" s="43" t="s">
        <v>9</v>
      </c>
      <c r="AK96" s="50" t="s">
        <v>9</v>
      </c>
      <c r="AL96" s="43" t="s">
        <v>9</v>
      </c>
      <c r="AM96" s="50" t="s">
        <v>9</v>
      </c>
      <c r="AN96" s="43" t="s">
        <v>9</v>
      </c>
      <c r="AO96" s="50" t="s">
        <v>9</v>
      </c>
      <c r="AP96" s="43" t="s">
        <v>9</v>
      </c>
      <c r="AQ96" s="50" t="s">
        <v>9</v>
      </c>
      <c r="AR96" s="43" t="s">
        <v>9</v>
      </c>
      <c r="AS96" s="50" t="s">
        <v>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9" customWidth="1"/>
    <col min="2" max="2" width="6.3046875" style="18" customWidth="1"/>
    <col min="3" max="3" width="11.23046875" style="18" bestFit="1" customWidth="1"/>
    <col min="4" max="7" width="10.84375" style="18" bestFit="1" customWidth="1"/>
  </cols>
  <sheetData>
    <row r="1" spans="1:7" ht="28.2" customHeight="1" x14ac:dyDescent="0.4">
      <c r="A1" s="23">
        <v>0</v>
      </c>
      <c r="B1" s="20" t="s">
        <v>80</v>
      </c>
      <c r="C1" s="21" t="s">
        <v>81</v>
      </c>
      <c r="D1" s="21" t="s">
        <v>82</v>
      </c>
      <c r="E1" s="21" t="s">
        <v>82</v>
      </c>
      <c r="F1" s="21" t="s">
        <v>82</v>
      </c>
      <c r="G1" s="21" t="s">
        <v>82</v>
      </c>
    </row>
    <row r="2" spans="1:7" ht="8.25" customHeight="1" x14ac:dyDescent="0.4">
      <c r="A2" s="24">
        <v>2</v>
      </c>
      <c r="B2" s="22" t="s">
        <v>9</v>
      </c>
      <c r="C2" s="22" t="s">
        <v>9</v>
      </c>
      <c r="D2" s="22" t="s">
        <v>9</v>
      </c>
      <c r="E2" s="22" t="s">
        <v>9</v>
      </c>
      <c r="F2" s="22" t="s">
        <v>9</v>
      </c>
      <c r="G2" s="22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jlmenegotto@poli.ufrj.br</cp:lastModifiedBy>
  <cp:revision>26</cp:revision>
  <dcterms:created xsi:type="dcterms:W3CDTF">2024-12-02T13:09:25Z</dcterms:created>
  <dcterms:modified xsi:type="dcterms:W3CDTF">2025-09-14T17:13:37Z</dcterms:modified>
  <dc:language>pt-BR</dc:language>
</cp:coreProperties>
</file>