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6932BAF8-D137-4BEF-9772-A97A4026D22A}" xr6:coauthVersionLast="47" xr6:coauthVersionMax="47" xr10:uidLastSave="{00000000-0000-0000-0000-000000000000}"/>
  <bookViews>
    <workbookView xWindow="-108" yWindow="-108" windowWidth="23256" windowHeight="12720" activeTab="4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FiltrosDL" sheetId="21" r:id="rId7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4" l="1"/>
  <c r="D32" i="14"/>
  <c r="D33" i="14"/>
  <c r="D34" i="14"/>
  <c r="D35" i="14"/>
  <c r="D42" i="14"/>
  <c r="D36" i="14"/>
  <c r="D37" i="14"/>
  <c r="D38" i="14"/>
  <c r="D39" i="14"/>
  <c r="D40" i="14"/>
  <c r="D41" i="14"/>
  <c r="D43" i="14"/>
  <c r="D44" i="14"/>
  <c r="D45" i="14"/>
  <c r="K65" i="15"/>
  <c r="K66" i="15"/>
  <c r="K67" i="15"/>
  <c r="K82" i="15"/>
  <c r="K81" i="15"/>
  <c r="K80" i="15"/>
  <c r="K69" i="15"/>
  <c r="K68" i="15"/>
  <c r="K64" i="15"/>
  <c r="K63" i="15"/>
  <c r="K62" i="15"/>
  <c r="K32" i="15"/>
  <c r="K30" i="15"/>
  <c r="K31" i="15"/>
  <c r="K33" i="15"/>
  <c r="K38" i="15"/>
  <c r="K37" i="15"/>
  <c r="K36" i="15"/>
  <c r="K35" i="15"/>
  <c r="K40" i="15"/>
  <c r="K26" i="15"/>
  <c r="K27" i="15"/>
  <c r="K28" i="15"/>
  <c r="K29" i="15"/>
  <c r="K34" i="15"/>
  <c r="K39" i="15"/>
  <c r="K25" i="15"/>
  <c r="D30" i="14"/>
  <c r="D50" i="14"/>
  <c r="D60" i="14"/>
  <c r="D58" i="14"/>
  <c r="D59" i="14"/>
  <c r="D57" i="14"/>
  <c r="C56" i="14"/>
  <c r="D56" i="14" s="1"/>
  <c r="D55" i="14"/>
  <c r="D54" i="14"/>
  <c r="D51" i="14"/>
  <c r="D52" i="14"/>
  <c r="D53" i="14"/>
  <c r="C49" i="14"/>
  <c r="D49" i="14" s="1"/>
  <c r="K6" i="15"/>
  <c r="K5" i="15"/>
  <c r="K87" i="15"/>
  <c r="K88" i="15"/>
  <c r="K89" i="15"/>
  <c r="K90" i="15"/>
  <c r="K91" i="15"/>
  <c r="K92" i="15"/>
  <c r="K93" i="15"/>
  <c r="K94" i="15"/>
  <c r="K95" i="15"/>
  <c r="K96" i="15"/>
  <c r="K97" i="15"/>
  <c r="K86" i="15"/>
  <c r="K74" i="15"/>
  <c r="K75" i="15"/>
  <c r="K76" i="15"/>
  <c r="K77" i="15"/>
  <c r="K78" i="15"/>
  <c r="K79" i="15"/>
  <c r="K83" i="15"/>
  <c r="K84" i="15"/>
  <c r="K85" i="15"/>
  <c r="K73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70" i="15"/>
  <c r="K71" i="15"/>
  <c r="K72" i="15"/>
  <c r="K3" i="15"/>
  <c r="K4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" i="15"/>
  <c r="B2" i="14" l="1"/>
  <c r="B49" i="14" s="1"/>
  <c r="B56" i="14" s="1"/>
  <c r="C16" i="14"/>
  <c r="D16" i="14" s="1"/>
  <c r="D19" i="14"/>
  <c r="D18" i="14"/>
  <c r="D17" i="14"/>
  <c r="D48" i="14"/>
  <c r="D47" i="14"/>
  <c r="C46" i="14"/>
  <c r="D46" i="14" s="1"/>
  <c r="C29" i="14"/>
  <c r="D29" i="14" s="1"/>
  <c r="B46" i="14" l="1"/>
  <c r="B16" i="14"/>
  <c r="B29" i="14"/>
  <c r="B24" i="14"/>
  <c r="B20" i="14"/>
  <c r="B12" i="14"/>
  <c r="C2" i="14"/>
  <c r="D2" i="14" s="1"/>
  <c r="D3" i="14"/>
  <c r="C24" i="14"/>
  <c r="D24" i="14" s="1"/>
  <c r="C20" i="14"/>
  <c r="D20" i="14" s="1"/>
  <c r="C12" i="14"/>
  <c r="D12" i="14" s="1"/>
  <c r="D26" i="14"/>
  <c r="H25" i="14" s="1"/>
  <c r="D27" i="14"/>
  <c r="D28" i="14"/>
  <c r="D25" i="14"/>
  <c r="H26" i="14" s="1"/>
  <c r="D22" i="14"/>
  <c r="D23" i="14"/>
  <c r="D21" i="14"/>
  <c r="D14" i="14"/>
  <c r="D15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<sst xmlns="http://schemas.openxmlformats.org/spreadsheetml/2006/main" count="4171" uniqueCount="705">
  <si>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</si>
  <si>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</si>
  <si>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</si>
  <si>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</si>
  <si>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</si>
  <si>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</si>
  <si>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</si>
  <si>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</si>
  <si>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</si>
  <si>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</si>
  <si>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</si>
  <si>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</si>
  <si>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</si>
  <si>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</si>
  <si>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</si>
  <si>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</si>
  <si>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</si>
  <si>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</si>
  <si>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</si>
  <si>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</si>
  <si>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</si>
  <si>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</si>
  <si>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</si>
  <si>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</si>
  <si>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</si>
  <si>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</si>
  <si>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</si>
  <si>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</si>
  <si>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</si>
  <si>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</si>
  <si>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</si>
  <si>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</si>
  <si>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</si>
  <si>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</si>
  <si>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</si>
  <si>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</si>
  <si>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</si>
  <si>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</si>
  <si>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</si>
  <si>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</si>
  <si>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</si>
  <si>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</si>
  <si>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</si>
  <si>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</si>
  <si>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</si>
  <si>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</si>
  <si>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</si>
  <si>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</si>
  <si>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</si>
  <si>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</si>
  <si>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</si>
  <si>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</si>
  <si>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</si>
  <si>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</si>
  <si>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</si>
  <si>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</si>
  <si>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</si>
  <si>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</si>
  <si>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</si>
  <si>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</si>
  <si>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</si>
  <si>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</si>
  <si>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</si>
  <si>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</si>
  <si>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</si>
  <si>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</si>
  <si>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</si>
  <si>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</si>
  <si>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</si>
  <si>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</si>
  <si>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</si>
  <si>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</si>
  <si>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</si>
  <si>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</si>
  <si>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</si>
  <si>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</si>
  <si>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</si>
  <si>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</si>
  <si>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</si>
  <si>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</si>
  <si>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</si>
  <si>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</si>
  <si>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</si>
  <si>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</si>
  <si>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</si>
  <si>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</si>
  <si>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</si>
  <si>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</si>
  <si>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</si>
  <si>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</si>
  <si>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</si>
  <si>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</si>
  <si>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</si>
  <si>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</si>
  <si>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</si>
  <si>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</si>
  <si>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</si>
  <si>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</si>
  <si>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</si>
  <si>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</si>
  <si>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</si>
  <si>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</si>
  <si>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</si>
  <si>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</si>
  <si>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</si>
  <si>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</si>
  <si>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</si>
  <si>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</si>
  <si>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</si>
  <si>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</si>
  <si>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</si>
  <si>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</si>
  <si>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</si>
  <si>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</si>
  <si>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</si>
  <si>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</si>
  <si>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</si>
  <si>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</si>
  <si>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</si>
  <si>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</si>
  <si>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</si>
  <si>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</si>
  <si>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</si>
  <si>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</si>
  <si>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</si>
  <si>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</si>
  <si>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</si>
  <si>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</si>
  <si>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</si>
  <si>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</si>
  <si>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</si>
  <si>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</si>
  <si>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</si>
  <si>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</si>
  <si>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</si>
  <si>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</si>
  <si>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</si>
  <si>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</si>
  <si>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</si>
  <si>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</si>
  <si>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</si>
  <si>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</si>
  <si>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</si>
  <si>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</si>
  <si>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</si>
  <si>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</si>
  <si>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</si>
  <si>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</si>
  <si>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</si>
  <si>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</si>
  <si>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</si>
  <si>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</si>
  <si>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</si>
  <si>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</si>
  <si>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</si>
  <si>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</si>
  <si>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</si>
  <si>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</si>
  <si>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</si>
  <si>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</si>
  <si>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</si>
  <si>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</si>
  <si>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</si>
  <si>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</si>
  <si>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</si>
  <si>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</si>
  <si>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</si>
  <si>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</si>
  <si>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</si>
  <si>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</si>
  <si>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</si>
  <si>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</si>
  <si>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</si>
  <si>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</si>
  <si>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</si>
  <si>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</si>
  <si>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</si>
  <si>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</si>
  <si>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</si>
  <si>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</si>
  <si>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</si>
  <si>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</si>
  <si>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</si>
  <si>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</si>
  <si>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</si>
  <si>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</si>
  <si>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</si>
  <si>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</si>
  <si>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</si>
  <si>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</si>
  <si>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</si>
  <si>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</si>
  <si>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</si>
  <si>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</si>
  <si>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</si>
  <si>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</si>
  <si>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</si>
  <si>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</si>
  <si>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</si>
  <si>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</si>
  <si>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</si>
  <si>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</si>
  <si>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</si>
  <si>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</si>
  <si>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</si>
  <si>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</si>
  <si>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</si>
  <si>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</si>
  <si>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</si>
  <si>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</si>
  <si>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</si>
  <si>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</si>
  <si>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</si>
  <si>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</si>
  <si>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</si>
  <si>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</si>
  <si>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</si>
  <si>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</si>
  <si>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</si>
  <si>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</si>
  <si>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</si>
  <si>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</si>
  <si>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</si>
  <si>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</si>
  <si>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</si>
  <si>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</si>
  <si>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</si>
  <si>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</si>
  <si>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</si>
  <si>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</si>
  <si>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</si>
  <si>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</si>
  <si>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</si>
  <si>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</si>
  <si>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</si>
  <si>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</si>
  <si>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</si>
  <si>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</si>
  <si>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</si>
  <si>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</si>
  <si>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</si>
  <si>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</si>
  <si>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</si>
  <si>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</si>
  <si>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</si>
  <si>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</si>
  <si>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</si>
  <si>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</si>
  <si>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</si>
  <si>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</si>
  <si>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</si>
  <si>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</si>
  <si>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</si>
  <si>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</si>
  <si>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</si>
  <si>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</si>
  <si>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</si>
  <si>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</si>
  <si>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</si>
  <si>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</si>
  <si>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</si>
  <si>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</si>
  <si>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</si>
  <si>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</si>
  <si>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</si>
  <si>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</si>
  <si>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</si>
  <si>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Estacionamento</t>
  </si>
  <si>
    <t>Garagem</t>
  </si>
  <si>
    <t>HallElevadores</t>
  </si>
  <si>
    <t>bloco</t>
  </si>
  <si>
    <t>IFC</t>
  </si>
  <si>
    <t>LaboratórioNB4</t>
  </si>
  <si>
    <t>LaboratórioNB1</t>
  </si>
  <si>
    <t>LaboratórioNB2</t>
  </si>
  <si>
    <t>LaboratórioNB3</t>
  </si>
  <si>
    <t>LaboratórioInfo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</si>
  <si>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</si>
  <si>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</si>
  <si>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</si>
  <si>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</si>
  <si>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</si>
  <si>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</si>
  <si>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</si>
  <si>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</si>
  <si>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</si>
  <si>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</si>
  <si>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</si>
  <si>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</si>
  <si>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</si>
  <si>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</si>
  <si>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</si>
  <si>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</si>
  <si>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</si>
  <si>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</si>
  <si>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</si>
  <si>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</si>
  <si>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</si>
  <si>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</si>
  <si>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</si>
  <si>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</si>
  <si>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</si>
  <si>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</si>
  <si>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</si>
  <si>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</si>
  <si>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</si>
  <si>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</si>
  <si>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</si>
  <si>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</si>
  <si>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</si>
  <si>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</si>
  <si>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</si>
  <si>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</si>
  <si>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</si>
  <si>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</si>
  <si>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</si>
  <si>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</si>
  <si>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</si>
  <si>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</si>
  <si>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</si>
  <si>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</si>
  <si>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</si>
  <si>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</si>
  <si>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</si>
  <si>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</si>
  <si>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</si>
  <si>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</si>
  <si>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</si>
  <si>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</si>
  <si>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</si>
  <si>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Subsolos</t>
  </si>
  <si>
    <t>Depósito</t>
  </si>
  <si>
    <t>identidade</t>
  </si>
  <si>
    <t>profunmin</t>
  </si>
  <si>
    <t>profun</t>
  </si>
  <si>
    <t>tem_profunmin</t>
  </si>
  <si>
    <t>tem_profun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</si>
  <si>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</si>
  <si>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</si>
  <si>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</si>
  <si>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</si>
  <si>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</si>
  <si>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</si>
  <si>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</si>
  <si>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</si>
  <si>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ProgramaEspacial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</si>
  <si>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</si>
  <si>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</si>
  <si>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</si>
  <si>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</si>
  <si>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</si>
  <si>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</si>
  <si>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</si>
  <si>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</si>
  <si>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Qualquer outro espaço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</si>
  <si>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</si>
  <si>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</si>
  <si>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</si>
  <si>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</si>
  <si>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</si>
  <si>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</si>
  <si>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</si>
  <si>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</si>
  <si>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</si>
  <si>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</si>
  <si>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de cobertura</t>
  </si>
  <si>
    <t>Todos os subsolos do prédio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</si>
  <si>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</si>
  <si>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</si>
  <si>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</si>
  <si>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</si>
  <si>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</si>
  <si>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</si>
  <si>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</si>
  <si>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</si>
  <si>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</si>
  <si>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</si>
  <si>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</si>
  <si>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</si>
  <si>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</si>
  <si>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</si>
  <si>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</si>
  <si>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</si>
  <si>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</si>
  <si>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</si>
  <si>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</si>
  <si>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</si>
  <si>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</si>
  <si>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</si>
  <si>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</si>
  <si>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fofu:OST_Rooms or fofu:ifcSpace</t>
  </si>
  <si>
    <t>Ambiente</t>
  </si>
  <si>
    <t>Núcleo</t>
  </si>
  <si>
    <t>BanheirosMasculinos</t>
  </si>
  <si>
    <t>BanheirosFemininos</t>
  </si>
  <si>
    <t>EnsinoDesenho</t>
  </si>
  <si>
    <t>EnsinoInformática</t>
  </si>
  <si>
    <t>EnsinoMúsica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</si>
  <si>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</si>
  <si>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</si>
  <si>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</si>
  <si>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</si>
  <si>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</si>
  <si>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</si>
  <si>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</si>
  <si>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</si>
  <si>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</si>
  <si>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</si>
  <si>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</si>
  <si>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</si>
  <si>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</si>
  <si>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</si>
  <si>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</si>
  <si>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Longitude - coordenada X</t>
  </si>
  <si>
    <t>Latitude -  coordenada Y</t>
  </si>
  <si>
    <t>Altitude - coordenada Z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</si>
  <si>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</si>
  <si>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</si>
  <si>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</si>
  <si>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</si>
  <si>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</si>
  <si>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</si>
  <si>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</si>
  <si>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</si>
  <si>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</si>
  <si>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</si>
  <si>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</si>
  <si>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</si>
  <si>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</si>
  <si>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</si>
  <si>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</si>
  <si>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</si>
  <si>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</si>
  <si>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</si>
  <si>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</si>
  <si>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</si>
  <si>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</si>
  <si>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</si>
  <si>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</si>
  <si>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</si>
  <si>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</si>
  <si>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</si>
  <si>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Zona Cardinal</t>
  </si>
  <si>
    <t>Andares da torre para edificios em altura</t>
  </si>
  <si>
    <t>Setores Funcionais</t>
  </si>
  <si>
    <t>Banheiros Femininos</t>
  </si>
  <si>
    <t>Banheiros Masculinos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</si>
  <si>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</si>
  <si>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</si>
  <si>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</si>
  <si>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</si>
  <si>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</si>
  <si>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</si>
  <si>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</si>
  <si>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</si>
  <si>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Dados para Geolocalização dos ambientes</t>
  </si>
  <si>
    <t>Programa de Necessidade Espacial</t>
  </si>
  <si>
    <t>Programa de Necessidade Zonal</t>
  </si>
  <si>
    <t>Zonas Verticais</t>
  </si>
  <si>
    <t>Distribuição Elevadores</t>
  </si>
  <si>
    <t>Distribuição de Sanitários</t>
  </si>
  <si>
    <t>Objetos do modelo BIM Revit</t>
  </si>
  <si>
    <t xml:space="preserve">Categorias OST de Revit </t>
  </si>
  <si>
    <t>OST Areas</t>
  </si>
  <si>
    <t>OST Rooms</t>
  </si>
  <si>
    <t>OST HVAC Zones</t>
  </si>
  <si>
    <t>OST Levels</t>
  </si>
  <si>
    <t>Objetos do modelo BIM em IFC</t>
  </si>
  <si>
    <t>Categorias IFC</t>
  </si>
  <si>
    <t>TiposEnum IFC</t>
  </si>
  <si>
    <t>Tipos e Enumeráveis IFC</t>
  </si>
  <si>
    <t>Espaço de estacionamento veícular, inclui acessos e faixas de estacionamento</t>
  </si>
  <si>
    <t>Torre</t>
  </si>
  <si>
    <t>Coroamento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</si>
  <si>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</si>
  <si>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</si>
  <si>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</si>
  <si>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</si>
  <si>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</si>
  <si>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</si>
  <si>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</si>
  <si>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NucleoElevadores</t>
  </si>
  <si>
    <t>NucleoSanitário</t>
  </si>
  <si>
    <t>SetorFuncional</t>
  </si>
  <si>
    <t>SetorInstitucional</t>
  </si>
  <si>
    <t>Departamento</t>
  </si>
  <si>
    <t>Secretarias</t>
  </si>
  <si>
    <t>Setores do edifício sobre a fachada e orientados ao Norte</t>
  </si>
  <si>
    <t>Setores do edifício sobre a fachada e orientados ao Oeste</t>
  </si>
  <si>
    <t>Setores do edifício sobre a fachada e orientados ao Sul</t>
  </si>
  <si>
    <t>Setores do edifício sobre a fachada e orientados ao Leste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</si>
  <si>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</si>
  <si>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</si>
  <si>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</si>
  <si>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</si>
  <si>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</si>
  <si>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</si>
  <si>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</si>
  <si>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</si>
  <si>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</si>
  <si>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A orietação NSLW do ambiente 1 = true,  0 = false</t>
  </si>
  <si>
    <t>O ambiente na quinta fachada (cobertura)</t>
  </si>
  <si>
    <t>O ambiente interno</t>
  </si>
  <si>
    <t>elevador</t>
  </si>
  <si>
    <t>escada</t>
  </si>
  <si>
    <t>sanitario</t>
  </si>
  <si>
    <t>Núcleos funcionais</t>
  </si>
  <si>
    <t>Projeto Funcional caracterizado por grupos de ambientes com função específica</t>
  </si>
  <si>
    <t>Distribuição Salas de Ensino</t>
  </si>
  <si>
    <t>NucleoEducativo</t>
  </si>
  <si>
    <t>Sanitário</t>
  </si>
  <si>
    <t>fofu:tem_elevador some fofu:HallElevadores</t>
  </si>
  <si>
    <t>ensino</t>
  </si>
  <si>
    <t>O núcleo de salas de aula</t>
  </si>
  <si>
    <t>O núcleo de sanitarios</t>
  </si>
  <si>
    <t>O núcleo de escadas</t>
  </si>
  <si>
    <t>O núcleo dos elevadores</t>
  </si>
  <si>
    <t>fofu:tem_ensino some fofu:deEnsino</t>
  </si>
  <si>
    <t>Componentes de núcleos funcionais</t>
  </si>
  <si>
    <t>nucleo</t>
  </si>
  <si>
    <t>Facts: 1d</t>
  </si>
  <si>
    <t>Facts: 1e</t>
  </si>
  <si>
    <t>Facts: 1f</t>
  </si>
  <si>
    <t>xsd:decimal</t>
  </si>
  <si>
    <t>Social</t>
  </si>
  <si>
    <t>Serviço</t>
  </si>
  <si>
    <t>ZonaV</t>
  </si>
  <si>
    <t>SetorCardinal</t>
  </si>
  <si>
    <t>Norte</t>
  </si>
  <si>
    <t>Oeste</t>
  </si>
  <si>
    <t>Sul</t>
  </si>
  <si>
    <t>Leste</t>
  </si>
  <si>
    <t>ao_norte</t>
  </si>
  <si>
    <t>SetorPredial</t>
  </si>
  <si>
    <t>SetorVertical</t>
  </si>
  <si>
    <t>zenit</t>
  </si>
  <si>
    <t>interior</t>
  </si>
  <si>
    <t>Zenit</t>
  </si>
  <si>
    <t>Interior</t>
  </si>
  <si>
    <t>Exterior</t>
  </si>
  <si>
    <t>Orientação</t>
  </si>
  <si>
    <t>Organograma</t>
  </si>
  <si>
    <t>Hospitalar</t>
  </si>
  <si>
    <t>Geral</t>
  </si>
  <si>
    <t>Setores orientados ao Zenit significa estar na cobertura ou telhado, considerados como a quinta fachada</t>
  </si>
  <si>
    <t>Setores orientados ao interior significa estar dentro do prédio e sem contato com as fachadas</t>
  </si>
  <si>
    <t>Direção dentro do organograma institucional</t>
  </si>
  <si>
    <t>Departamento dentro do organograma institucional</t>
  </si>
  <si>
    <t>Secretaria dentro do organograma institucional</t>
  </si>
  <si>
    <t>Setores que representam o organograma institucional</t>
  </si>
  <si>
    <t>Setores Prediais Exteriores</t>
  </si>
  <si>
    <t>Setores Prediais</t>
  </si>
  <si>
    <t>Setores de função Hospitalar</t>
  </si>
  <si>
    <t>Setores de função Laboratorial</t>
  </si>
  <si>
    <t>Setores com funções Gerais</t>
  </si>
  <si>
    <t>Zonas Verticais do prédio</t>
  </si>
  <si>
    <t>Ambientes necessários para o funcionamento do prédio</t>
  </si>
  <si>
    <t>Ambientes de depósitos</t>
  </si>
  <si>
    <t>Class: FiltroA
    EquivalentTo: 
                 (Ambiente  and (ao_norte  some owl:Thing))
         and (Ambiente  and (em_ZV1    some owl:Thing))</t>
  </si>
  <si>
    <t>(fofu:tem_sanitario some fofu:SanitárioFeminino) and (fofu:tem_sanitario some fofu:SanitárioMasculino)</t>
  </si>
  <si>
    <t>deRefeições</t>
  </si>
  <si>
    <t>Projetados</t>
  </si>
  <si>
    <t>ModeloRevit</t>
  </si>
  <si>
    <t>ModeloIFC</t>
  </si>
  <si>
    <t>Categorias</t>
  </si>
  <si>
    <t>TiposEnum</t>
  </si>
  <si>
    <t>Tipo</t>
  </si>
  <si>
    <t>Terreo</t>
  </si>
  <si>
    <t>Subsolo</t>
  </si>
  <si>
    <t>Técnico</t>
  </si>
  <si>
    <t>Cobertura</t>
  </si>
  <si>
    <t>Mezzanino</t>
  </si>
  <si>
    <t>Perimetral</t>
  </si>
  <si>
    <t>Programa de Necessidade Andares</t>
  </si>
  <si>
    <t>Andar de Cobertura</t>
  </si>
  <si>
    <t>Andar Técnico</t>
  </si>
  <si>
    <t>Andar Tipo</t>
  </si>
  <si>
    <t>Andar Terreo</t>
  </si>
  <si>
    <t>Andar Subsolo</t>
  </si>
  <si>
    <t>Andar Mezzanino</t>
  </si>
  <si>
    <t>NiveldeFundação</t>
  </si>
  <si>
    <t>NivelLegal</t>
  </si>
  <si>
    <t>NivelRN</t>
  </si>
  <si>
    <t>GabaritoMaximo</t>
  </si>
  <si>
    <t>NivelNatural</t>
  </si>
  <si>
    <t>NiveldoMar</t>
  </si>
  <si>
    <t>Andar Total  do Prédio</t>
  </si>
  <si>
    <t>Andar Parcial  do Prédio</t>
  </si>
  <si>
    <t>Nivel de referência dos blocos de fundação</t>
  </si>
  <si>
    <t>Outros níveis de referência necessários do Prédio</t>
  </si>
  <si>
    <t>Nivel construtivo</t>
  </si>
  <si>
    <t>Cota do Nível do mar</t>
  </si>
  <si>
    <t>Cota de gabarito máximo</t>
  </si>
  <si>
    <t>Nivel de Rreferência RN</t>
  </si>
  <si>
    <t>TipoDoBloco</t>
  </si>
  <si>
    <t>CoberturaDoBloco</t>
  </si>
  <si>
    <t>TécnicoDoBloco</t>
  </si>
  <si>
    <t>SubsoloDoBloco</t>
  </si>
  <si>
    <t>Andar Tipo de um Bloco do Edifício</t>
  </si>
  <si>
    <t>Andar Subsolo de um Bloco do Edifício</t>
  </si>
  <si>
    <t>Andar Técnico de um Bloco do Edifício</t>
  </si>
  <si>
    <t>Andar Cobertura de um Bloco do Edifício</t>
  </si>
  <si>
    <t>Andar Perimetral tipo balcão ou galeria técnica em salas de teatros</t>
  </si>
  <si>
    <t>Andares que ocupam parcialmente a planta do edifício como mezzaninos ou andares de blocos edificados</t>
  </si>
  <si>
    <t>Andares que ocupam a totalidade da planta do edifício</t>
  </si>
  <si>
    <t>Salas de concertos musicais que requerem tratamento acústico especializado</t>
  </si>
  <si>
    <t>Salas de cinema que requerem tratamento acústico especializado</t>
  </si>
  <si>
    <t>Salas de teatro que requerem tratamento acústico especializado</t>
  </si>
  <si>
    <t>fofu:tem_sanitario some fofu:SanitárioFeminino</t>
  </si>
  <si>
    <t>fofu:tem_sanitario some fofu:SanitárioMasculino</t>
  </si>
  <si>
    <t>SalaAulaDesenho</t>
  </si>
  <si>
    <t>SalaAulaInfantil</t>
  </si>
  <si>
    <t>SalaAulaMúsica</t>
  </si>
  <si>
    <t>Núcleo de Salas de Aulas inespecíficas</t>
  </si>
  <si>
    <t>Núcleo de Salas de Aulas para ensino de música</t>
  </si>
  <si>
    <t>Núcleo de Salas de Aulas para ensino de desenho</t>
  </si>
  <si>
    <t>Núcleo de Salas de Aulas para ensino de ciências humanas</t>
  </si>
  <si>
    <t>Núcleo de Salas de Aulas para ensino infantil</t>
  </si>
  <si>
    <t>EnsinoFísica</t>
  </si>
  <si>
    <t>EnsinoQuímica</t>
  </si>
  <si>
    <t>EnsinoBiologia</t>
  </si>
  <si>
    <t>EnsinoCiênciasGerais</t>
  </si>
  <si>
    <t>SalaAulaFísicas</t>
  </si>
  <si>
    <t>SalaAulaQuímicas</t>
  </si>
  <si>
    <t>SalaAulaBiológicas</t>
  </si>
  <si>
    <t>SalaAulaCiênciasGerais</t>
  </si>
  <si>
    <t>SalaAulaCiênciasHumanas</t>
  </si>
  <si>
    <t>Sala de aula de Música</t>
  </si>
  <si>
    <t>Sala de aula para Desenho</t>
  </si>
  <si>
    <t>Sala de aula Inespecífica</t>
  </si>
  <si>
    <t>Sala de aula para Ciências Físicas</t>
  </si>
  <si>
    <t>Sala de aula para Ciências Químicas</t>
  </si>
  <si>
    <t>Sala de aula para Ciências Biológicas</t>
  </si>
  <si>
    <t>Sala de aula para Ciências Gerais</t>
  </si>
  <si>
    <t>Sala de aula para Ciências Humanas</t>
  </si>
  <si>
    <t>Sala de aula Ensino Infantil</t>
  </si>
  <si>
    <t>Laboratório para ensino de Informática</t>
  </si>
  <si>
    <t>Núcleo de Salas de Aulas para ensino de ciências físicas</t>
  </si>
  <si>
    <t>Núcleo de Salas de Aulas para ensino de ciências químicas</t>
  </si>
  <si>
    <t>Núcleo de Salas de Aulas para ensino de ciências biológicas</t>
  </si>
  <si>
    <t>Núcleo de Salas de Aulas para ensino de ciências gerais</t>
  </si>
  <si>
    <t>fofu:tem_ensino some fofu:SalaAula</t>
  </si>
  <si>
    <t>fofu:tem_ensino some fofu:SalaAulaMúsica</t>
  </si>
  <si>
    <t>fofu:tem_ensino some fofu:SalaAulaDesenho</t>
  </si>
  <si>
    <t>fofu:tem_ensino some fofu:SalaAulaFísicas</t>
  </si>
  <si>
    <t>fofu:tem_ensino some fofu:SalaAulaQuímicas</t>
  </si>
  <si>
    <t>fofu:tem_ensino some fofu:SalaAulaBiológicas</t>
  </si>
  <si>
    <t>fofu:tem_ensino some fofu:SalaAulaCiênciasGerais</t>
  </si>
  <si>
    <t>fofu:tem_ensino some fofu:SalaAulaCiênciasHumanas</t>
  </si>
  <si>
    <t>fofu:tem_ensino some fofu:SalaAulaInfantil</t>
  </si>
  <si>
    <t>Pavimento</t>
  </si>
  <si>
    <t>PavimentoParcial</t>
  </si>
  <si>
    <t>PavimentoTotal</t>
  </si>
  <si>
    <t>Nivel</t>
  </si>
  <si>
    <t>Construtivo</t>
  </si>
  <si>
    <t>Legal</t>
  </si>
  <si>
    <t>Natural</t>
  </si>
  <si>
    <t>embassamento</t>
  </si>
  <si>
    <t>torre</t>
  </si>
  <si>
    <t>coroamento</t>
  </si>
  <si>
    <t>subsolos</t>
  </si>
  <si>
    <t>O ambiente está em alguma zona vertical. Zona Vertical do embassamento</t>
  </si>
  <si>
    <t>O ambiente está em alguma zona vertical. Zona Vertical de andar técnico</t>
  </si>
  <si>
    <t>O ambiente está em alguma zona vertical. Zona Vertical da torre</t>
  </si>
  <si>
    <t>O ambiente está em alguma zona vertical. Zona Vertical de coroamento</t>
  </si>
  <si>
    <t>O ambiente está em alguma zona vertical. Zona Vertical de subsolos</t>
  </si>
  <si>
    <t>emergência</t>
  </si>
  <si>
    <t>público</t>
  </si>
  <si>
    <t>privativo</t>
  </si>
  <si>
    <t>produção</t>
  </si>
  <si>
    <t>biomolecular</t>
  </si>
  <si>
    <t>andartécnico</t>
  </si>
  <si>
    <t>setorfuncional</t>
  </si>
  <si>
    <t>setorpredial</t>
  </si>
  <si>
    <t>setorinstitucional</t>
  </si>
  <si>
    <t>setorvertical</t>
  </si>
  <si>
    <t>setorcardinal</t>
  </si>
  <si>
    <t>O ambiente pode pertencer a diversas zonas. Zona Funcional Emergências</t>
  </si>
  <si>
    <t>O ambiente pode pertencer a diversas zonas. Zona Funcional de Produção</t>
  </si>
  <si>
    <t>O ambiente pode pertencer a diversas zonas. Zona Funcional Privativa</t>
  </si>
  <si>
    <t>O ambiente pode pertencer a diversas zonas. Zona Funcional Pública</t>
  </si>
  <si>
    <t>O ambiente pode pertencer a diversas zonas. Zona Funcional Biomolecular</t>
  </si>
  <si>
    <t>O ambiente tem algum setor Funcional</t>
  </si>
  <si>
    <t>O ambiente tem algum setor Predial</t>
  </si>
  <si>
    <t>O ambiente tem algum setor Institucional</t>
  </si>
  <si>
    <t>O ambiente está algum setor Vertical</t>
  </si>
  <si>
    <t>O ambiente tem algum setor Cardinal</t>
  </si>
  <si>
    <t>fofu:em_andar some fofu:Pavimento and (fofu:OST_HVAC_Zones or fofu:ifcZone)</t>
  </si>
  <si>
    <t>fofu:em_setorcardinal some fofu:Ambiente</t>
  </si>
  <si>
    <t>fofu:em_setorinstitucional some fofu:Ambiente</t>
  </si>
  <si>
    <t>fofu:em_setorfuncional some fofu:Ambiente</t>
  </si>
  <si>
    <t>(fofu:em_setorvertical some fofu:Ambiente) and (fofu:em_setorvertical some fofu:Pavimento)</t>
  </si>
  <si>
    <t>em_setorfuncional</t>
  </si>
  <si>
    <t>em_setorpredial</t>
  </si>
  <si>
    <t>"emergências"</t>
  </si>
  <si>
    <t>em_setorvertical</t>
  </si>
  <si>
    <t>"Norte"</t>
  </si>
  <si>
    <t>"apoios"</t>
  </si>
  <si>
    <t>"subsolos"</t>
  </si>
  <si>
    <t>fofu:ao_norte some</t>
  </si>
  <si>
    <t>fofu:ao_oeste some</t>
  </si>
  <si>
    <t>fofu:ao_sul some</t>
  </si>
  <si>
    <t>fofu:ao_leste some</t>
  </si>
  <si>
    <t>fofu:ao_zenit some</t>
  </si>
  <si>
    <t>fofu:ao_interior 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</si>
</sst>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875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sqref="A1:XFD1"/>
    </sheetView>
  </sheetViews>
  <sheetFormatPr defaultRowHeight="14.4" x14ac:dyDescent="0.3"/>
  <cols>
    <col min="1" max="2" width="15.88671875" customWidth="1"/>
  </cols>
  <sheetData>
    <row r="1" spans="1:2" s="10" customFormat="1" ht="17.399999999999999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233</v>
      </c>
    </row>
    <row r="3" spans="1:2" s="10" customFormat="1" ht="15" customHeight="1" x14ac:dyDescent="0.3">
      <c r="A3" s="6" t="s">
        <v>388</v>
      </c>
      <c r="B3" s="6" t="s">
        <v>389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234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248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249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874" priority="2" operator="containsText" text="_">
      <formula>NOT(ISERROR(SEARCH("_",A1)))</formula>
    </cfRule>
    <cfRule type="containsText" dxfId="873" priority="3" operator="containsText" text="Functional">
      <formula>NOT(ISERROR(SEARCH("Functional",A1)))</formula>
    </cfRule>
    <cfRule type="containsText" dxfId="872" priority="4" operator="containsText" text="Funcional Transitive Symmetric Reflexive">
      <formula>NOT(ISERROR(SEARCH("Funcional Transitive Symmetric Reflexive",A1)))</formula>
    </cfRule>
    <cfRule type="cellIs" dxfId="871" priority="5" operator="equal">
      <formula>"VNulo"</formula>
    </cfRule>
  </conditionalFormatting>
  <conditionalFormatting sqref="A93:B179 A2:A92 C2:L179 A1:L1">
    <cfRule type="cellIs" dxfId="870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97"/>
  <sheetViews>
    <sheetView topLeftCell="G1" zoomScale="160" zoomScaleNormal="160" workbookViewId="0">
      <pane ySplit="1" topLeftCell="A2" activePane="bottomLeft" state="frozen"/>
      <selection pane="bottomLeft" activeCell="J7" sqref="J7"/>
    </sheetView>
  </sheetViews>
  <sheetFormatPr defaultColWidth="9.109375" defaultRowHeight="11.4" customHeight="1" x14ac:dyDescent="0.3"/>
  <cols>
    <col min="1" max="1" width="2.44140625" style="2" customWidth="1"/>
    <col min="2" max="2" width="6.6640625" style="2" customWidth="1"/>
    <col min="3" max="3" width="10.5546875" style="2" customWidth="1"/>
    <col min="4" max="4" width="10.33203125" style="2" customWidth="1"/>
    <col min="5" max="5" width="9.88671875" style="2" customWidth="1"/>
    <col min="6" max="6" width="12.44140625" style="2" customWidth="1"/>
    <col min="7" max="7" width="33.109375" style="2" customWidth="1"/>
    <col min="8" max="8" width="38.33203125" style="2" customWidth="1"/>
    <col min="9" max="9" width="18.88671875" style="2" customWidth="1"/>
    <col min="10" max="10" width="29.109375" style="2" customWidth="1"/>
    <col min="11" max="11" width="6" style="46" customWidth="1"/>
    <col min="12" max="12" width="14.109375" style="2" customWidth="1"/>
    <col min="13" max="13" width="19" style="2" customWidth="1"/>
    <col min="14" max="14" width="59.5546875" style="2" customWidth="1"/>
    <col min="15" max="15" width="52.6640625" style="41" customWidth="1"/>
    <col min="16" max="226" width="2.33203125" style="2" customWidth="1"/>
    <col min="227" max="16384" width="9.109375" style="2"/>
  </cols>
  <sheetData>
    <row r="1" spans="1:15" s="29" customFormat="1" ht="31.5" customHeight="1" x14ac:dyDescent="0.3">
      <c r="A1" s="27">
        <v>1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213</v>
      </c>
      <c r="G1" s="28" t="s">
        <v>338</v>
      </c>
      <c r="H1" s="28" t="s">
        <v>337</v>
      </c>
      <c r="I1" s="28" t="s">
        <v>339</v>
      </c>
      <c r="J1" s="28" t="s">
        <v>228</v>
      </c>
      <c r="K1" s="44" t="s">
        <v>447</v>
      </c>
      <c r="L1" s="28" t="s">
        <v>438</v>
      </c>
      <c r="M1" s="28" t="s">
        <v>439</v>
      </c>
      <c r="N1" s="28" t="s">
        <v>440</v>
      </c>
      <c r="O1" s="38" t="s">
        <v>441</v>
      </c>
    </row>
    <row r="2" spans="1:15" ht="11.4" customHeight="1" x14ac:dyDescent="0.3">
      <c r="A2" s="27">
        <v>2</v>
      </c>
      <c r="B2" s="3" t="s">
        <v>230</v>
      </c>
      <c r="C2" s="3" t="s">
        <v>345</v>
      </c>
      <c r="D2" s="3" t="s">
        <v>527</v>
      </c>
      <c r="E2" s="3" t="s">
        <v>540</v>
      </c>
      <c r="F2" s="3" t="s">
        <v>528</v>
      </c>
      <c r="G2" s="11" t="s">
        <v>687</v>
      </c>
      <c r="H2" s="11" t="s">
        <v>688</v>
      </c>
      <c r="I2" s="11" t="s">
        <v>208</v>
      </c>
      <c r="J2" s="11" t="s">
        <v>699</v>
      </c>
      <c r="K2" s="45" t="str">
        <f>_xlfn.CONCAT("ZON-",A2)</f>
        <v>ZON-2</v>
      </c>
      <c r="L2" s="36" t="s">
        <v>457</v>
      </c>
      <c r="M2" s="36" t="s">
        <v>442</v>
      </c>
      <c r="N2" s="36" t="s">
        <v>540</v>
      </c>
      <c r="O2" s="39" t="s">
        <v>487</v>
      </c>
    </row>
    <row r="3" spans="1:15" ht="11.4" customHeight="1" x14ac:dyDescent="0.3">
      <c r="A3" s="27">
        <v>3</v>
      </c>
      <c r="B3" s="3" t="s">
        <v>230</v>
      </c>
      <c r="C3" s="3" t="s">
        <v>345</v>
      </c>
      <c r="D3" s="3" t="s">
        <v>527</v>
      </c>
      <c r="E3" s="3" t="s">
        <v>540</v>
      </c>
      <c r="F3" s="3" t="s">
        <v>529</v>
      </c>
      <c r="G3" s="11" t="s">
        <v>208</v>
      </c>
      <c r="H3" s="11" t="s">
        <v>208</v>
      </c>
      <c r="I3" s="11" t="s">
        <v>208</v>
      </c>
      <c r="J3" s="11" t="s">
        <v>700</v>
      </c>
      <c r="K3" s="45" t="str">
        <f t="shared" ref="K3:K24" si="0">_xlfn.CONCAT("ZON-",A3)</f>
        <v>ZON-3</v>
      </c>
      <c r="L3" s="36" t="s">
        <v>457</v>
      </c>
      <c r="M3" s="36" t="s">
        <v>442</v>
      </c>
      <c r="N3" s="36" t="s">
        <v>540</v>
      </c>
      <c r="O3" s="39" t="s">
        <v>488</v>
      </c>
    </row>
    <row r="4" spans="1:15" ht="11.4" customHeight="1" x14ac:dyDescent="0.3">
      <c r="A4" s="27">
        <v>4</v>
      </c>
      <c r="B4" s="3" t="s">
        <v>230</v>
      </c>
      <c r="C4" s="3" t="s">
        <v>345</v>
      </c>
      <c r="D4" s="3" t="s">
        <v>527</v>
      </c>
      <c r="E4" s="3" t="s">
        <v>540</v>
      </c>
      <c r="F4" s="3" t="s">
        <v>530</v>
      </c>
      <c r="G4" s="11" t="s">
        <v>208</v>
      </c>
      <c r="H4" s="11" t="s">
        <v>208</v>
      </c>
      <c r="I4" s="11" t="s">
        <v>208</v>
      </c>
      <c r="J4" s="11" t="s">
        <v>701</v>
      </c>
      <c r="K4" s="45" t="str">
        <f t="shared" si="0"/>
        <v>ZON-4</v>
      </c>
      <c r="L4" s="36" t="s">
        <v>457</v>
      </c>
      <c r="M4" s="36" t="s">
        <v>442</v>
      </c>
      <c r="N4" s="36" t="s">
        <v>540</v>
      </c>
      <c r="O4" s="39" t="s">
        <v>489</v>
      </c>
    </row>
    <row r="5" spans="1:15" ht="11.4" customHeight="1" x14ac:dyDescent="0.3">
      <c r="A5" s="27">
        <v>5</v>
      </c>
      <c r="B5" s="3" t="s">
        <v>230</v>
      </c>
      <c r="C5" s="3" t="s">
        <v>345</v>
      </c>
      <c r="D5" s="3" t="s">
        <v>527</v>
      </c>
      <c r="E5" s="3" t="s">
        <v>540</v>
      </c>
      <c r="F5" s="3" t="s">
        <v>531</v>
      </c>
      <c r="G5" s="11" t="s">
        <v>208</v>
      </c>
      <c r="H5" s="11" t="s">
        <v>208</v>
      </c>
      <c r="I5" s="11" t="s">
        <v>208</v>
      </c>
      <c r="J5" s="11" t="s">
        <v>702</v>
      </c>
      <c r="K5" s="45" t="str">
        <f t="shared" ref="K5:K6" si="1">_xlfn.CONCAT("ZON-",A5)</f>
        <v>ZON-5</v>
      </c>
      <c r="L5" s="36" t="s">
        <v>457</v>
      </c>
      <c r="M5" s="36" t="s">
        <v>442</v>
      </c>
      <c r="N5" s="36" t="s">
        <v>540</v>
      </c>
      <c r="O5" s="39" t="s">
        <v>490</v>
      </c>
    </row>
    <row r="6" spans="1:15" ht="11.4" customHeight="1" x14ac:dyDescent="0.3">
      <c r="A6" s="27">
        <v>6</v>
      </c>
      <c r="B6" s="3" t="s">
        <v>230</v>
      </c>
      <c r="C6" s="3" t="s">
        <v>345</v>
      </c>
      <c r="D6" s="3" t="s">
        <v>527</v>
      </c>
      <c r="E6" s="3" t="s">
        <v>540</v>
      </c>
      <c r="F6" s="3" t="s">
        <v>537</v>
      </c>
      <c r="G6" s="11" t="s">
        <v>208</v>
      </c>
      <c r="H6" s="11" t="s">
        <v>208</v>
      </c>
      <c r="I6" s="11" t="s">
        <v>208</v>
      </c>
      <c r="J6" s="11" t="s">
        <v>703</v>
      </c>
      <c r="K6" s="45" t="str">
        <f t="shared" si="1"/>
        <v>ZON-6</v>
      </c>
      <c r="L6" s="36" t="s">
        <v>457</v>
      </c>
      <c r="M6" s="36" t="s">
        <v>442</v>
      </c>
      <c r="N6" s="36" t="s">
        <v>540</v>
      </c>
      <c r="O6" s="39" t="s">
        <v>544</v>
      </c>
    </row>
    <row r="7" spans="1:15" ht="11.4" customHeight="1" x14ac:dyDescent="0.3">
      <c r="A7" s="27">
        <v>7</v>
      </c>
      <c r="B7" s="3" t="s">
        <v>230</v>
      </c>
      <c r="C7" s="3" t="s">
        <v>345</v>
      </c>
      <c r="D7" s="3" t="s">
        <v>527</v>
      </c>
      <c r="E7" s="3" t="s">
        <v>540</v>
      </c>
      <c r="F7" s="3" t="s">
        <v>538</v>
      </c>
      <c r="G7" s="11" t="s">
        <v>208</v>
      </c>
      <c r="H7" s="11" t="s">
        <v>208</v>
      </c>
      <c r="I7" s="11" t="s">
        <v>208</v>
      </c>
      <c r="J7" s="11" t="s">
        <v>704</v>
      </c>
      <c r="K7" s="45" t="str">
        <f t="shared" si="0"/>
        <v>ZON-7</v>
      </c>
      <c r="L7" s="36" t="s">
        <v>457</v>
      </c>
      <c r="M7" s="36" t="s">
        <v>442</v>
      </c>
      <c r="N7" s="36" t="s">
        <v>540</v>
      </c>
      <c r="O7" s="39" t="s">
        <v>545</v>
      </c>
    </row>
    <row r="8" spans="1:15" ht="11.4" customHeight="1" x14ac:dyDescent="0.3">
      <c r="A8" s="27">
        <v>8</v>
      </c>
      <c r="B8" s="3" t="s">
        <v>230</v>
      </c>
      <c r="C8" s="3" t="s">
        <v>345</v>
      </c>
      <c r="D8" s="3" t="s">
        <v>484</v>
      </c>
      <c r="E8" s="3" t="s">
        <v>541</v>
      </c>
      <c r="F8" s="3" t="s">
        <v>326</v>
      </c>
      <c r="G8" s="11" t="s">
        <v>208</v>
      </c>
      <c r="H8" s="11" t="s">
        <v>689</v>
      </c>
      <c r="I8" s="11" t="s">
        <v>208</v>
      </c>
      <c r="J8" s="11" t="s">
        <v>208</v>
      </c>
      <c r="K8" s="45" t="str">
        <f t="shared" si="0"/>
        <v>ZON-8</v>
      </c>
      <c r="L8" s="36" t="s">
        <v>457</v>
      </c>
      <c r="M8" s="36" t="s">
        <v>444</v>
      </c>
      <c r="N8" s="35" t="s">
        <v>549</v>
      </c>
      <c r="O8" s="39" t="s">
        <v>546</v>
      </c>
    </row>
    <row r="9" spans="1:15" ht="11.4" customHeight="1" x14ac:dyDescent="0.3">
      <c r="A9" s="27">
        <v>9</v>
      </c>
      <c r="B9" s="3" t="s">
        <v>230</v>
      </c>
      <c r="C9" s="3" t="s">
        <v>345</v>
      </c>
      <c r="D9" s="3" t="s">
        <v>484</v>
      </c>
      <c r="E9" s="3" t="s">
        <v>541</v>
      </c>
      <c r="F9" s="3" t="s">
        <v>485</v>
      </c>
      <c r="G9" s="11" t="s">
        <v>208</v>
      </c>
      <c r="H9" s="11" t="s">
        <v>208</v>
      </c>
      <c r="I9" s="11" t="s">
        <v>208</v>
      </c>
      <c r="J9" s="11" t="s">
        <v>208</v>
      </c>
      <c r="K9" s="45" t="str">
        <f t="shared" si="0"/>
        <v>ZON-9</v>
      </c>
      <c r="L9" s="36" t="s">
        <v>457</v>
      </c>
      <c r="M9" s="36" t="s">
        <v>444</v>
      </c>
      <c r="N9" s="35" t="s">
        <v>549</v>
      </c>
      <c r="O9" s="39" t="s">
        <v>547</v>
      </c>
    </row>
    <row r="10" spans="1:15" ht="11.4" customHeight="1" x14ac:dyDescent="0.3">
      <c r="A10" s="27">
        <v>10</v>
      </c>
      <c r="B10" s="3" t="s">
        <v>230</v>
      </c>
      <c r="C10" s="3" t="s">
        <v>345</v>
      </c>
      <c r="D10" s="3" t="s">
        <v>484</v>
      </c>
      <c r="E10" s="3" t="s">
        <v>541</v>
      </c>
      <c r="F10" s="3" t="s">
        <v>486</v>
      </c>
      <c r="G10" s="11" t="s">
        <v>208</v>
      </c>
      <c r="H10" s="11" t="s">
        <v>208</v>
      </c>
      <c r="I10" s="11" t="s">
        <v>208</v>
      </c>
      <c r="J10" s="11" t="s">
        <v>208</v>
      </c>
      <c r="K10" s="45" t="str">
        <f t="shared" si="0"/>
        <v>ZON-10</v>
      </c>
      <c r="L10" s="36" t="s">
        <v>457</v>
      </c>
      <c r="M10" s="36" t="s">
        <v>444</v>
      </c>
      <c r="N10" s="35" t="s">
        <v>549</v>
      </c>
      <c r="O10" s="39" t="s">
        <v>548</v>
      </c>
    </row>
    <row r="11" spans="1:15" ht="11.4" customHeight="1" x14ac:dyDescent="0.3">
      <c r="A11" s="27">
        <v>11</v>
      </c>
      <c r="B11" s="3" t="s">
        <v>230</v>
      </c>
      <c r="C11" s="3" t="s">
        <v>345</v>
      </c>
      <c r="D11" s="3" t="s">
        <v>533</v>
      </c>
      <c r="E11" s="3" t="s">
        <v>539</v>
      </c>
      <c r="F11" s="3" t="s">
        <v>267</v>
      </c>
      <c r="G11" s="11" t="s">
        <v>208</v>
      </c>
      <c r="H11" s="11" t="s">
        <v>208</v>
      </c>
      <c r="I11" s="11" t="s">
        <v>208</v>
      </c>
      <c r="J11" s="11" t="s">
        <v>208</v>
      </c>
      <c r="K11" s="45" t="str">
        <f t="shared" si="0"/>
        <v>ZON-11</v>
      </c>
      <c r="L11" s="36" t="s">
        <v>457</v>
      </c>
      <c r="M11" s="36" t="s">
        <v>551</v>
      </c>
      <c r="N11" s="35" t="s">
        <v>550</v>
      </c>
      <c r="O11" s="39" t="s">
        <v>357</v>
      </c>
    </row>
    <row r="12" spans="1:15" ht="11.4" customHeight="1" x14ac:dyDescent="0.3">
      <c r="A12" s="27">
        <v>12</v>
      </c>
      <c r="B12" s="3" t="s">
        <v>230</v>
      </c>
      <c r="C12" s="3" t="s">
        <v>345</v>
      </c>
      <c r="D12" s="3" t="s">
        <v>533</v>
      </c>
      <c r="E12" s="3" t="s">
        <v>538</v>
      </c>
      <c r="F12" s="3" t="s">
        <v>322</v>
      </c>
      <c r="G12" s="11" t="s">
        <v>208</v>
      </c>
      <c r="H12" s="11" t="s">
        <v>208</v>
      </c>
      <c r="I12" s="11" t="s">
        <v>208</v>
      </c>
      <c r="J12" s="11" t="s">
        <v>208</v>
      </c>
      <c r="K12" s="45" t="str">
        <f t="shared" si="0"/>
        <v>ZON-12</v>
      </c>
      <c r="L12" s="36" t="s">
        <v>457</v>
      </c>
      <c r="M12" s="36" t="s">
        <v>551</v>
      </c>
      <c r="N12" s="35" t="s">
        <v>550</v>
      </c>
      <c r="O12" s="39" t="s">
        <v>358</v>
      </c>
    </row>
    <row r="13" spans="1:15" ht="11.4" customHeight="1" x14ac:dyDescent="0.3">
      <c r="A13" s="27">
        <v>13</v>
      </c>
      <c r="B13" s="3" t="s">
        <v>230</v>
      </c>
      <c r="C13" s="3" t="s">
        <v>345</v>
      </c>
      <c r="D13" s="3" t="s">
        <v>533</v>
      </c>
      <c r="E13" s="3" t="s">
        <v>538</v>
      </c>
      <c r="F13" s="3" t="s">
        <v>321</v>
      </c>
      <c r="G13" s="11" t="s">
        <v>208</v>
      </c>
      <c r="H13" s="11" t="s">
        <v>208</v>
      </c>
      <c r="I13" s="11" t="s">
        <v>208</v>
      </c>
      <c r="J13" s="11" t="s">
        <v>208</v>
      </c>
      <c r="K13" s="45" t="str">
        <f t="shared" si="0"/>
        <v>ZON-13</v>
      </c>
      <c r="L13" s="36" t="s">
        <v>457</v>
      </c>
      <c r="M13" s="36" t="s">
        <v>551</v>
      </c>
      <c r="N13" s="35" t="s">
        <v>550</v>
      </c>
      <c r="O13" s="39" t="s">
        <v>359</v>
      </c>
    </row>
    <row r="14" spans="1:15" ht="11.4" customHeight="1" x14ac:dyDescent="0.3">
      <c r="A14" s="27">
        <v>14</v>
      </c>
      <c r="B14" s="3" t="s">
        <v>230</v>
      </c>
      <c r="C14" s="3" t="s">
        <v>345</v>
      </c>
      <c r="D14" s="3" t="s">
        <v>533</v>
      </c>
      <c r="E14" s="3" t="s">
        <v>538</v>
      </c>
      <c r="F14" s="3" t="s">
        <v>320</v>
      </c>
      <c r="G14" s="11" t="s">
        <v>208</v>
      </c>
      <c r="H14" s="11" t="s">
        <v>208</v>
      </c>
      <c r="I14" s="11" t="s">
        <v>208</v>
      </c>
      <c r="J14" s="11" t="s">
        <v>208</v>
      </c>
      <c r="K14" s="45" t="str">
        <f t="shared" si="0"/>
        <v>ZON-14</v>
      </c>
      <c r="L14" s="36" t="s">
        <v>457</v>
      </c>
      <c r="M14" s="36" t="s">
        <v>551</v>
      </c>
      <c r="N14" s="35" t="s">
        <v>550</v>
      </c>
      <c r="O14" s="39" t="s">
        <v>360</v>
      </c>
    </row>
    <row r="15" spans="1:15" ht="11.4" customHeight="1" x14ac:dyDescent="0.3">
      <c r="A15" s="27">
        <v>15</v>
      </c>
      <c r="B15" s="3" t="s">
        <v>230</v>
      </c>
      <c r="C15" s="3" t="s">
        <v>345</v>
      </c>
      <c r="D15" s="3" t="s">
        <v>483</v>
      </c>
      <c r="E15" s="3" t="s">
        <v>542</v>
      </c>
      <c r="F15" s="3" t="s">
        <v>327</v>
      </c>
      <c r="G15" s="11" t="s">
        <v>208</v>
      </c>
      <c r="H15" s="11" t="s">
        <v>690</v>
      </c>
      <c r="I15" s="11" t="s">
        <v>208</v>
      </c>
      <c r="J15" s="11" t="s">
        <v>208</v>
      </c>
      <c r="K15" s="45" t="str">
        <f t="shared" si="0"/>
        <v>ZON-15</v>
      </c>
      <c r="L15" s="36" t="s">
        <v>457</v>
      </c>
      <c r="M15" s="36" t="s">
        <v>444</v>
      </c>
      <c r="N15" s="35" t="s">
        <v>552</v>
      </c>
      <c r="O15" s="39" t="s">
        <v>361</v>
      </c>
    </row>
    <row r="16" spans="1:15" ht="11.4" customHeight="1" x14ac:dyDescent="0.3">
      <c r="A16" s="27">
        <v>16</v>
      </c>
      <c r="B16" s="3" t="s">
        <v>230</v>
      </c>
      <c r="C16" s="3" t="s">
        <v>345</v>
      </c>
      <c r="D16" s="3" t="s">
        <v>483</v>
      </c>
      <c r="E16" s="3" t="s">
        <v>434</v>
      </c>
      <c r="F16" s="3" t="s">
        <v>328</v>
      </c>
      <c r="G16" s="11" t="s">
        <v>208</v>
      </c>
      <c r="H16" s="11" t="s">
        <v>208</v>
      </c>
      <c r="I16" s="11" t="s">
        <v>208</v>
      </c>
      <c r="J16" s="11" t="s">
        <v>208</v>
      </c>
      <c r="K16" s="45" t="str">
        <f t="shared" si="0"/>
        <v>ZON-16</v>
      </c>
      <c r="L16" s="36" t="s">
        <v>457</v>
      </c>
      <c r="M16" s="36" t="s">
        <v>444</v>
      </c>
      <c r="N16" s="35" t="s">
        <v>553</v>
      </c>
      <c r="O16" s="39" t="s">
        <v>362</v>
      </c>
    </row>
    <row r="17" spans="1:15" ht="11.4" customHeight="1" x14ac:dyDescent="0.3">
      <c r="A17" s="27">
        <v>17</v>
      </c>
      <c r="B17" s="3" t="s">
        <v>230</v>
      </c>
      <c r="C17" s="3" t="s">
        <v>345</v>
      </c>
      <c r="D17" s="3" t="s">
        <v>483</v>
      </c>
      <c r="E17" s="3" t="s">
        <v>543</v>
      </c>
      <c r="F17" s="3" t="s">
        <v>324</v>
      </c>
      <c r="G17" s="11" t="s">
        <v>208</v>
      </c>
      <c r="H17" s="11" t="s">
        <v>208</v>
      </c>
      <c r="I17" s="11" t="s">
        <v>208</v>
      </c>
      <c r="J17" s="11" t="s">
        <v>208</v>
      </c>
      <c r="K17" s="45" t="str">
        <f t="shared" si="0"/>
        <v>ZON-17</v>
      </c>
      <c r="L17" s="36" t="s">
        <v>457</v>
      </c>
      <c r="M17" s="36" t="s">
        <v>444</v>
      </c>
      <c r="N17" s="35" t="s">
        <v>554</v>
      </c>
      <c r="O17" s="39" t="s">
        <v>355</v>
      </c>
    </row>
    <row r="18" spans="1:15" ht="11.4" customHeight="1" x14ac:dyDescent="0.3">
      <c r="A18" s="27">
        <v>18</v>
      </c>
      <c r="B18" s="3" t="s">
        <v>230</v>
      </c>
      <c r="C18" s="3" t="s">
        <v>345</v>
      </c>
      <c r="D18" s="3" t="s">
        <v>483</v>
      </c>
      <c r="E18" s="3" t="s">
        <v>543</v>
      </c>
      <c r="F18" s="3" t="s">
        <v>323</v>
      </c>
      <c r="G18" s="11" t="s">
        <v>208</v>
      </c>
      <c r="H18" s="11" t="s">
        <v>208</v>
      </c>
      <c r="I18" s="11" t="s">
        <v>208</v>
      </c>
      <c r="J18" s="11" t="s">
        <v>208</v>
      </c>
      <c r="K18" s="45" t="str">
        <f t="shared" si="0"/>
        <v>ZON-18</v>
      </c>
      <c r="L18" s="36" t="s">
        <v>457</v>
      </c>
      <c r="M18" s="36" t="s">
        <v>444</v>
      </c>
      <c r="N18" s="35" t="s">
        <v>554</v>
      </c>
      <c r="O18" s="39" t="s">
        <v>356</v>
      </c>
    </row>
    <row r="19" spans="1:15" ht="11.4" customHeight="1" x14ac:dyDescent="0.3">
      <c r="A19" s="27">
        <v>19</v>
      </c>
      <c r="B19" s="3" t="s">
        <v>230</v>
      </c>
      <c r="C19" s="3" t="s">
        <v>345</v>
      </c>
      <c r="D19" s="3" t="s">
        <v>483</v>
      </c>
      <c r="E19" s="3" t="s">
        <v>543</v>
      </c>
      <c r="F19" s="3" t="s">
        <v>325</v>
      </c>
      <c r="G19" s="11" t="s">
        <v>208</v>
      </c>
      <c r="H19" s="11" t="s">
        <v>208</v>
      </c>
      <c r="I19" s="11" t="s">
        <v>208</v>
      </c>
      <c r="J19" s="11" t="s">
        <v>208</v>
      </c>
      <c r="K19" s="45" t="str">
        <f t="shared" si="0"/>
        <v>ZON-19</v>
      </c>
      <c r="L19" s="36" t="s">
        <v>457</v>
      </c>
      <c r="M19" s="36" t="s">
        <v>444</v>
      </c>
      <c r="N19" s="35" t="s">
        <v>554</v>
      </c>
      <c r="O19" s="39" t="s">
        <v>356</v>
      </c>
    </row>
    <row r="20" spans="1:15" ht="11.4" customHeight="1" x14ac:dyDescent="0.3">
      <c r="A20" s="27">
        <v>20</v>
      </c>
      <c r="B20" s="3" t="s">
        <v>230</v>
      </c>
      <c r="C20" s="3" t="s">
        <v>345</v>
      </c>
      <c r="D20" s="3" t="s">
        <v>534</v>
      </c>
      <c r="E20" s="3" t="s">
        <v>526</v>
      </c>
      <c r="F20" s="3" t="s">
        <v>319</v>
      </c>
      <c r="G20" s="11" t="s">
        <v>208</v>
      </c>
      <c r="H20" s="11" t="s">
        <v>691</v>
      </c>
      <c r="I20" s="11" t="s">
        <v>208</v>
      </c>
      <c r="J20" s="11" t="s">
        <v>208</v>
      </c>
      <c r="K20" s="45" t="str">
        <f t="shared" si="0"/>
        <v>ZON-20</v>
      </c>
      <c r="L20" s="36" t="s">
        <v>457</v>
      </c>
      <c r="M20" s="36" t="s">
        <v>555</v>
      </c>
      <c r="N20" s="36" t="s">
        <v>555</v>
      </c>
      <c r="O20" s="39" t="s">
        <v>363</v>
      </c>
    </row>
    <row r="21" spans="1:15" ht="11.4" customHeight="1" x14ac:dyDescent="0.3">
      <c r="A21" s="27">
        <v>21</v>
      </c>
      <c r="B21" s="3" t="s">
        <v>230</v>
      </c>
      <c r="C21" s="3" t="s">
        <v>345</v>
      </c>
      <c r="D21" s="3" t="s">
        <v>534</v>
      </c>
      <c r="E21" s="3" t="s">
        <v>526</v>
      </c>
      <c r="F21" s="3" t="s">
        <v>329</v>
      </c>
      <c r="G21" s="11" t="s">
        <v>208</v>
      </c>
      <c r="H21" s="11" t="s">
        <v>208</v>
      </c>
      <c r="I21" s="11" t="s">
        <v>208</v>
      </c>
      <c r="J21" s="11" t="s">
        <v>208</v>
      </c>
      <c r="K21" s="45" t="str">
        <f t="shared" si="0"/>
        <v>ZON-21</v>
      </c>
      <c r="L21" s="36" t="s">
        <v>457</v>
      </c>
      <c r="M21" s="36" t="s">
        <v>458</v>
      </c>
      <c r="N21" s="36" t="s">
        <v>555</v>
      </c>
      <c r="O21" s="39" t="s">
        <v>364</v>
      </c>
    </row>
    <row r="22" spans="1:15" ht="11.4" customHeight="1" x14ac:dyDescent="0.3">
      <c r="A22" s="27">
        <v>22</v>
      </c>
      <c r="B22" s="3" t="s">
        <v>230</v>
      </c>
      <c r="C22" s="3" t="s">
        <v>345</v>
      </c>
      <c r="D22" s="3" t="s">
        <v>534</v>
      </c>
      <c r="E22" s="3" t="s">
        <v>526</v>
      </c>
      <c r="F22" s="3" t="s">
        <v>472</v>
      </c>
      <c r="G22" s="11" t="s">
        <v>208</v>
      </c>
      <c r="H22" s="11" t="s">
        <v>208</v>
      </c>
      <c r="I22" s="11" t="s">
        <v>208</v>
      </c>
      <c r="J22" s="11" t="s">
        <v>208</v>
      </c>
      <c r="K22" s="45" t="str">
        <f t="shared" si="0"/>
        <v>ZON-22</v>
      </c>
      <c r="L22" s="36" t="s">
        <v>457</v>
      </c>
      <c r="M22" s="36" t="s">
        <v>458</v>
      </c>
      <c r="N22" s="36" t="s">
        <v>555</v>
      </c>
      <c r="O22" s="39" t="s">
        <v>443</v>
      </c>
    </row>
    <row r="23" spans="1:15" ht="11.4" customHeight="1" x14ac:dyDescent="0.3">
      <c r="A23" s="27">
        <v>23</v>
      </c>
      <c r="B23" s="3" t="s">
        <v>230</v>
      </c>
      <c r="C23" s="3" t="s">
        <v>345</v>
      </c>
      <c r="D23" s="3" t="s">
        <v>534</v>
      </c>
      <c r="E23" s="3" t="s">
        <v>526</v>
      </c>
      <c r="F23" s="3" t="s">
        <v>473</v>
      </c>
      <c r="G23" s="11" t="s">
        <v>208</v>
      </c>
      <c r="H23" s="11" t="s">
        <v>208</v>
      </c>
      <c r="I23" s="11" t="s">
        <v>208</v>
      </c>
      <c r="J23" s="11" t="s">
        <v>208</v>
      </c>
      <c r="K23" s="45" t="str">
        <f t="shared" si="0"/>
        <v>ZON-23</v>
      </c>
      <c r="L23" s="36" t="s">
        <v>457</v>
      </c>
      <c r="M23" s="36" t="s">
        <v>458</v>
      </c>
      <c r="N23" s="36" t="s">
        <v>555</v>
      </c>
      <c r="O23" s="39" t="s">
        <v>365</v>
      </c>
    </row>
    <row r="24" spans="1:15" ht="11.4" customHeight="1" x14ac:dyDescent="0.3">
      <c r="A24" s="27">
        <v>24</v>
      </c>
      <c r="B24" s="3" t="s">
        <v>230</v>
      </c>
      <c r="C24" s="3" t="s">
        <v>345</v>
      </c>
      <c r="D24" s="3" t="s">
        <v>534</v>
      </c>
      <c r="E24" s="3" t="s">
        <v>526</v>
      </c>
      <c r="F24" s="3" t="s">
        <v>330</v>
      </c>
      <c r="G24" s="11" t="s">
        <v>208</v>
      </c>
      <c r="H24" s="11" t="s">
        <v>208</v>
      </c>
      <c r="I24" s="11" t="s">
        <v>208</v>
      </c>
      <c r="J24" s="11" t="s">
        <v>208</v>
      </c>
      <c r="K24" s="45" t="str">
        <f t="shared" si="0"/>
        <v>ZON-24</v>
      </c>
      <c r="L24" s="36" t="s">
        <v>457</v>
      </c>
      <c r="M24" s="36" t="s">
        <v>458</v>
      </c>
      <c r="N24" s="36" t="s">
        <v>555</v>
      </c>
      <c r="O24" s="39" t="s">
        <v>366</v>
      </c>
    </row>
    <row r="25" spans="1:15" ht="11.4" customHeight="1" x14ac:dyDescent="0.3">
      <c r="A25" s="27">
        <v>25</v>
      </c>
      <c r="B25" s="3" t="s">
        <v>230</v>
      </c>
      <c r="C25" s="3" t="s">
        <v>345</v>
      </c>
      <c r="D25" s="3" t="s">
        <v>650</v>
      </c>
      <c r="E25" s="3" t="s">
        <v>652</v>
      </c>
      <c r="F25" s="3" t="s">
        <v>570</v>
      </c>
      <c r="G25" s="11" t="s">
        <v>208</v>
      </c>
      <c r="H25" s="11" t="s">
        <v>208</v>
      </c>
      <c r="I25" s="11" t="s">
        <v>208</v>
      </c>
      <c r="J25" s="11" t="s">
        <v>208</v>
      </c>
      <c r="K25" s="45" t="str">
        <f>_xlfn.CONCAT("AND-",A25)</f>
        <v>AND-25</v>
      </c>
      <c r="L25" s="36" t="s">
        <v>573</v>
      </c>
      <c r="M25" s="35" t="s">
        <v>586</v>
      </c>
      <c r="N25" s="36" t="s">
        <v>604</v>
      </c>
      <c r="O25" s="35" t="s">
        <v>574</v>
      </c>
    </row>
    <row r="26" spans="1:15" ht="11.4" customHeight="1" x14ac:dyDescent="0.3">
      <c r="A26" s="27">
        <v>26</v>
      </c>
      <c r="B26" s="3" t="s">
        <v>230</v>
      </c>
      <c r="C26" s="3" t="s">
        <v>345</v>
      </c>
      <c r="D26" s="3" t="s">
        <v>650</v>
      </c>
      <c r="E26" s="3" t="s">
        <v>652</v>
      </c>
      <c r="F26" s="3" t="s">
        <v>569</v>
      </c>
      <c r="G26" s="11" t="s">
        <v>208</v>
      </c>
      <c r="H26" s="11" t="s">
        <v>208</v>
      </c>
      <c r="I26" s="11" t="s">
        <v>208</v>
      </c>
      <c r="J26" s="11" t="s">
        <v>208</v>
      </c>
      <c r="K26" s="45" t="str">
        <f t="shared" ref="K26:K39" si="2">_xlfn.CONCAT("AND-",A26)</f>
        <v>AND-26</v>
      </c>
      <c r="L26" s="36" t="s">
        <v>573</v>
      </c>
      <c r="M26" s="35" t="s">
        <v>586</v>
      </c>
      <c r="N26" s="36" t="s">
        <v>604</v>
      </c>
      <c r="O26" s="35" t="s">
        <v>575</v>
      </c>
    </row>
    <row r="27" spans="1:15" ht="11.4" customHeight="1" x14ac:dyDescent="0.3">
      <c r="A27" s="27">
        <v>27</v>
      </c>
      <c r="B27" s="3" t="s">
        <v>230</v>
      </c>
      <c r="C27" s="3" t="s">
        <v>345</v>
      </c>
      <c r="D27" s="3" t="s">
        <v>650</v>
      </c>
      <c r="E27" s="3" t="s">
        <v>652</v>
      </c>
      <c r="F27" s="3" t="s">
        <v>566</v>
      </c>
      <c r="G27" s="11" t="s">
        <v>208</v>
      </c>
      <c r="H27" s="11" t="s">
        <v>208</v>
      </c>
      <c r="I27" s="11" t="s">
        <v>208</v>
      </c>
      <c r="J27" s="11" t="s">
        <v>208</v>
      </c>
      <c r="K27" s="45" t="str">
        <f t="shared" si="2"/>
        <v>AND-27</v>
      </c>
      <c r="L27" s="36" t="s">
        <v>573</v>
      </c>
      <c r="M27" s="35" t="s">
        <v>586</v>
      </c>
      <c r="N27" s="36" t="s">
        <v>604</v>
      </c>
      <c r="O27" s="35" t="s">
        <v>576</v>
      </c>
    </row>
    <row r="28" spans="1:15" ht="11.4" customHeight="1" x14ac:dyDescent="0.3">
      <c r="A28" s="27">
        <v>28</v>
      </c>
      <c r="B28" s="3" t="s">
        <v>230</v>
      </c>
      <c r="C28" s="3" t="s">
        <v>345</v>
      </c>
      <c r="D28" s="3" t="s">
        <v>650</v>
      </c>
      <c r="E28" s="3" t="s">
        <v>652</v>
      </c>
      <c r="F28" s="3" t="s">
        <v>567</v>
      </c>
      <c r="G28" s="11" t="s">
        <v>208</v>
      </c>
      <c r="H28" s="11" t="s">
        <v>208</v>
      </c>
      <c r="I28" s="11" t="s">
        <v>208</v>
      </c>
      <c r="J28" s="11" t="s">
        <v>208</v>
      </c>
      <c r="K28" s="45" t="str">
        <f t="shared" si="2"/>
        <v>AND-28</v>
      </c>
      <c r="L28" s="36" t="s">
        <v>573</v>
      </c>
      <c r="M28" s="35" t="s">
        <v>586</v>
      </c>
      <c r="N28" s="36" t="s">
        <v>604</v>
      </c>
      <c r="O28" s="35" t="s">
        <v>577</v>
      </c>
    </row>
    <row r="29" spans="1:15" ht="11.4" customHeight="1" x14ac:dyDescent="0.3">
      <c r="A29" s="27">
        <v>29</v>
      </c>
      <c r="B29" s="3" t="s">
        <v>230</v>
      </c>
      <c r="C29" s="3" t="s">
        <v>345</v>
      </c>
      <c r="D29" s="3" t="s">
        <v>650</v>
      </c>
      <c r="E29" s="3" t="s">
        <v>652</v>
      </c>
      <c r="F29" s="3" t="s">
        <v>568</v>
      </c>
      <c r="G29" s="11" t="s">
        <v>208</v>
      </c>
      <c r="H29" s="11" t="s">
        <v>208</v>
      </c>
      <c r="I29" s="11" t="s">
        <v>208</v>
      </c>
      <c r="J29" s="11" t="s">
        <v>208</v>
      </c>
      <c r="K29" s="45" t="str">
        <f t="shared" si="2"/>
        <v>AND-29</v>
      </c>
      <c r="L29" s="36" t="s">
        <v>573</v>
      </c>
      <c r="M29" s="35" t="s">
        <v>586</v>
      </c>
      <c r="N29" s="36" t="s">
        <v>604</v>
      </c>
      <c r="O29" s="35" t="s">
        <v>578</v>
      </c>
    </row>
    <row r="30" spans="1:15" ht="11.4" customHeight="1" x14ac:dyDescent="0.3">
      <c r="A30" s="27">
        <v>30</v>
      </c>
      <c r="B30" s="3" t="s">
        <v>230</v>
      </c>
      <c r="C30" s="3" t="s">
        <v>345</v>
      </c>
      <c r="D30" s="3" t="s">
        <v>650</v>
      </c>
      <c r="E30" s="3" t="s">
        <v>651</v>
      </c>
      <c r="F30" s="3" t="s">
        <v>594</v>
      </c>
      <c r="G30" s="11" t="s">
        <v>208</v>
      </c>
      <c r="H30" s="11" t="s">
        <v>208</v>
      </c>
      <c r="I30" s="11" t="s">
        <v>208</v>
      </c>
      <c r="J30" s="11" t="s">
        <v>208</v>
      </c>
      <c r="K30" s="45" t="str">
        <f t="shared" si="2"/>
        <v>AND-30</v>
      </c>
      <c r="L30" s="36" t="s">
        <v>573</v>
      </c>
      <c r="M30" s="35" t="s">
        <v>587</v>
      </c>
      <c r="N30" s="36" t="s">
        <v>603</v>
      </c>
      <c r="O30" s="35" t="s">
        <v>598</v>
      </c>
    </row>
    <row r="31" spans="1:15" ht="11.4" customHeight="1" x14ac:dyDescent="0.3">
      <c r="A31" s="27">
        <v>31</v>
      </c>
      <c r="B31" s="3" t="s">
        <v>230</v>
      </c>
      <c r="C31" s="3" t="s">
        <v>345</v>
      </c>
      <c r="D31" s="3" t="s">
        <v>650</v>
      </c>
      <c r="E31" s="3" t="s">
        <v>651</v>
      </c>
      <c r="F31" s="3" t="s">
        <v>596</v>
      </c>
      <c r="G31" s="11" t="s">
        <v>208</v>
      </c>
      <c r="H31" s="11" t="s">
        <v>208</v>
      </c>
      <c r="I31" s="11" t="s">
        <v>208</v>
      </c>
      <c r="J31" s="11" t="s">
        <v>208</v>
      </c>
      <c r="K31" s="45" t="str">
        <f t="shared" ref="K31:K32" si="3">_xlfn.CONCAT("AND-",A31)</f>
        <v>AND-31</v>
      </c>
      <c r="L31" s="36" t="s">
        <v>573</v>
      </c>
      <c r="M31" s="35" t="s">
        <v>587</v>
      </c>
      <c r="N31" s="36" t="s">
        <v>603</v>
      </c>
      <c r="O31" s="35" t="s">
        <v>600</v>
      </c>
    </row>
    <row r="32" spans="1:15" ht="11.4" customHeight="1" x14ac:dyDescent="0.3">
      <c r="A32" s="27">
        <v>32</v>
      </c>
      <c r="B32" s="3" t="s">
        <v>230</v>
      </c>
      <c r="C32" s="3" t="s">
        <v>345</v>
      </c>
      <c r="D32" s="3" t="s">
        <v>650</v>
      </c>
      <c r="E32" s="3" t="s">
        <v>651</v>
      </c>
      <c r="F32" s="3" t="s">
        <v>595</v>
      </c>
      <c r="G32" s="11" t="s">
        <v>208</v>
      </c>
      <c r="H32" s="11" t="s">
        <v>208</v>
      </c>
      <c r="I32" s="11" t="s">
        <v>208</v>
      </c>
      <c r="J32" s="11" t="s">
        <v>208</v>
      </c>
      <c r="K32" s="45" t="str">
        <f t="shared" si="3"/>
        <v>AND-32</v>
      </c>
      <c r="L32" s="36" t="s">
        <v>573</v>
      </c>
      <c r="M32" s="35" t="s">
        <v>587</v>
      </c>
      <c r="N32" s="36" t="s">
        <v>603</v>
      </c>
      <c r="O32" s="35" t="s">
        <v>601</v>
      </c>
    </row>
    <row r="33" spans="1:15" ht="11.4" customHeight="1" x14ac:dyDescent="0.3">
      <c r="A33" s="27">
        <v>33</v>
      </c>
      <c r="B33" s="3" t="s">
        <v>230</v>
      </c>
      <c r="C33" s="3" t="s">
        <v>345</v>
      </c>
      <c r="D33" s="3" t="s">
        <v>650</v>
      </c>
      <c r="E33" s="3" t="s">
        <v>651</v>
      </c>
      <c r="F33" s="3" t="s">
        <v>597</v>
      </c>
      <c r="G33" s="11" t="s">
        <v>208</v>
      </c>
      <c r="H33" s="11" t="s">
        <v>208</v>
      </c>
      <c r="I33" s="11" t="s">
        <v>208</v>
      </c>
      <c r="J33" s="11" t="s">
        <v>208</v>
      </c>
      <c r="K33" s="45" t="str">
        <f t="shared" si="2"/>
        <v>AND-33</v>
      </c>
      <c r="L33" s="36" t="s">
        <v>573</v>
      </c>
      <c r="M33" s="35" t="s">
        <v>587</v>
      </c>
      <c r="N33" s="36" t="s">
        <v>603</v>
      </c>
      <c r="O33" s="35" t="s">
        <v>599</v>
      </c>
    </row>
    <row r="34" spans="1:15" ht="11.4" customHeight="1" x14ac:dyDescent="0.3">
      <c r="A34" s="27">
        <v>34</v>
      </c>
      <c r="B34" s="3" t="s">
        <v>230</v>
      </c>
      <c r="C34" s="3" t="s">
        <v>345</v>
      </c>
      <c r="D34" s="3" t="s">
        <v>650</v>
      </c>
      <c r="E34" s="3" t="s">
        <v>651</v>
      </c>
      <c r="F34" s="3" t="s">
        <v>571</v>
      </c>
      <c r="G34" s="11" t="s">
        <v>208</v>
      </c>
      <c r="H34" s="11" t="s">
        <v>208</v>
      </c>
      <c r="I34" s="11" t="s">
        <v>208</v>
      </c>
      <c r="J34" s="11" t="s">
        <v>208</v>
      </c>
      <c r="K34" s="45" t="str">
        <f t="shared" si="2"/>
        <v>AND-34</v>
      </c>
      <c r="L34" s="36" t="s">
        <v>573</v>
      </c>
      <c r="M34" s="35" t="s">
        <v>587</v>
      </c>
      <c r="N34" s="36" t="s">
        <v>603</v>
      </c>
      <c r="O34" s="35" t="s">
        <v>579</v>
      </c>
    </row>
    <row r="35" spans="1:15" ht="11.4" customHeight="1" x14ac:dyDescent="0.3">
      <c r="A35" s="27">
        <v>35</v>
      </c>
      <c r="B35" s="3" t="s">
        <v>230</v>
      </c>
      <c r="C35" s="3" t="s">
        <v>345</v>
      </c>
      <c r="D35" s="3" t="s">
        <v>650</v>
      </c>
      <c r="E35" s="3" t="s">
        <v>651</v>
      </c>
      <c r="F35" s="3" t="s">
        <v>572</v>
      </c>
      <c r="G35" s="11" t="s">
        <v>208</v>
      </c>
      <c r="H35" s="11" t="s">
        <v>208</v>
      </c>
      <c r="I35" s="11" t="s">
        <v>208</v>
      </c>
      <c r="J35" s="11" t="s">
        <v>208</v>
      </c>
      <c r="K35" s="45" t="str">
        <f t="shared" ref="K35:K38" si="4">_xlfn.CONCAT("AND-",A35)</f>
        <v>AND-35</v>
      </c>
      <c r="L35" s="36" t="s">
        <v>573</v>
      </c>
      <c r="M35" s="35" t="s">
        <v>587</v>
      </c>
      <c r="N35" s="36" t="s">
        <v>603</v>
      </c>
      <c r="O35" s="35" t="s">
        <v>602</v>
      </c>
    </row>
    <row r="36" spans="1:15" ht="11.4" customHeight="1" x14ac:dyDescent="0.3">
      <c r="A36" s="27">
        <v>36</v>
      </c>
      <c r="B36" s="3" t="s">
        <v>230</v>
      </c>
      <c r="C36" s="3" t="s">
        <v>345</v>
      </c>
      <c r="D36" s="3" t="s">
        <v>653</v>
      </c>
      <c r="E36" s="3" t="s">
        <v>654</v>
      </c>
      <c r="F36" s="3" t="s">
        <v>580</v>
      </c>
      <c r="G36" s="11" t="s">
        <v>208</v>
      </c>
      <c r="H36" s="11" t="s">
        <v>208</v>
      </c>
      <c r="I36" s="11" t="s">
        <v>208</v>
      </c>
      <c r="J36" s="11" t="s">
        <v>208</v>
      </c>
      <c r="K36" s="45" t="str">
        <f t="shared" si="4"/>
        <v>AND-36</v>
      </c>
      <c r="L36" s="36" t="s">
        <v>573</v>
      </c>
      <c r="M36" s="36" t="s">
        <v>589</v>
      </c>
      <c r="N36" s="36" t="s">
        <v>590</v>
      </c>
      <c r="O36" s="35" t="s">
        <v>588</v>
      </c>
    </row>
    <row r="37" spans="1:15" ht="11.4" customHeight="1" x14ac:dyDescent="0.3">
      <c r="A37" s="27">
        <v>37</v>
      </c>
      <c r="B37" s="3" t="s">
        <v>230</v>
      </c>
      <c r="C37" s="3" t="s">
        <v>345</v>
      </c>
      <c r="D37" s="3" t="s">
        <v>653</v>
      </c>
      <c r="E37" s="3" t="s">
        <v>655</v>
      </c>
      <c r="F37" s="3" t="s">
        <v>582</v>
      </c>
      <c r="G37" s="11" t="s">
        <v>208</v>
      </c>
      <c r="H37" s="11" t="s">
        <v>208</v>
      </c>
      <c r="I37" s="11" t="s">
        <v>208</v>
      </c>
      <c r="J37" s="11" t="s">
        <v>208</v>
      </c>
      <c r="K37" s="45" t="str">
        <f t="shared" si="4"/>
        <v>AND-37</v>
      </c>
      <c r="L37" s="36" t="s">
        <v>573</v>
      </c>
      <c r="M37" s="36" t="s">
        <v>589</v>
      </c>
      <c r="N37" s="35" t="s">
        <v>581</v>
      </c>
      <c r="O37" s="35" t="s">
        <v>593</v>
      </c>
    </row>
    <row r="38" spans="1:15" ht="11.4" customHeight="1" x14ac:dyDescent="0.3">
      <c r="A38" s="27">
        <v>38</v>
      </c>
      <c r="B38" s="3" t="s">
        <v>230</v>
      </c>
      <c r="C38" s="3" t="s">
        <v>345</v>
      </c>
      <c r="D38" s="3" t="s">
        <v>653</v>
      </c>
      <c r="E38" s="3" t="s">
        <v>655</v>
      </c>
      <c r="F38" s="3" t="s">
        <v>583</v>
      </c>
      <c r="G38" s="11" t="s">
        <v>208</v>
      </c>
      <c r="H38" s="11" t="s">
        <v>208</v>
      </c>
      <c r="I38" s="11" t="s">
        <v>208</v>
      </c>
      <c r="J38" s="11" t="s">
        <v>208</v>
      </c>
      <c r="K38" s="45" t="str">
        <f t="shared" si="4"/>
        <v>AND-38</v>
      </c>
      <c r="L38" s="36" t="s">
        <v>573</v>
      </c>
      <c r="M38" s="36" t="s">
        <v>589</v>
      </c>
      <c r="N38" s="35" t="s">
        <v>581</v>
      </c>
      <c r="O38" s="35" t="s">
        <v>592</v>
      </c>
    </row>
    <row r="39" spans="1:15" ht="11.4" customHeight="1" x14ac:dyDescent="0.3">
      <c r="A39" s="27">
        <v>39</v>
      </c>
      <c r="B39" s="3" t="s">
        <v>230</v>
      </c>
      <c r="C39" s="3" t="s">
        <v>345</v>
      </c>
      <c r="D39" s="3" t="s">
        <v>653</v>
      </c>
      <c r="E39" s="3" t="s">
        <v>656</v>
      </c>
      <c r="F39" s="3" t="s">
        <v>585</v>
      </c>
      <c r="G39" s="11" t="s">
        <v>208</v>
      </c>
      <c r="H39" s="11" t="s">
        <v>208</v>
      </c>
      <c r="I39" s="11" t="s">
        <v>208</v>
      </c>
      <c r="J39" s="11" t="s">
        <v>208</v>
      </c>
      <c r="K39" s="45" t="str">
        <f t="shared" si="2"/>
        <v>AND-39</v>
      </c>
      <c r="L39" s="36" t="s">
        <v>573</v>
      </c>
      <c r="M39" s="36" t="s">
        <v>589</v>
      </c>
      <c r="N39" s="35" t="s">
        <v>584</v>
      </c>
      <c r="O39" s="35" t="s">
        <v>591</v>
      </c>
    </row>
    <row r="40" spans="1:15" ht="11.4" customHeight="1" x14ac:dyDescent="0.3">
      <c r="A40" s="27">
        <v>40</v>
      </c>
      <c r="B40" s="3" t="s">
        <v>230</v>
      </c>
      <c r="C40" s="3" t="s">
        <v>345</v>
      </c>
      <c r="D40" s="3" t="s">
        <v>391</v>
      </c>
      <c r="E40" s="3" t="s">
        <v>431</v>
      </c>
      <c r="F40" s="3" t="s">
        <v>331</v>
      </c>
      <c r="G40" s="11" t="s">
        <v>208</v>
      </c>
      <c r="H40" s="11" t="s">
        <v>390</v>
      </c>
      <c r="I40" s="11" t="s">
        <v>208</v>
      </c>
      <c r="J40" s="11" t="s">
        <v>208</v>
      </c>
      <c r="K40" s="45" t="str">
        <f t="shared" ref="K40:K72" si="5">_xlfn.CONCAT("AMB-",A40)</f>
        <v>AMB-40</v>
      </c>
      <c r="L40" s="36" t="s">
        <v>456</v>
      </c>
      <c r="M40" s="36" t="s">
        <v>456</v>
      </c>
      <c r="N40" s="36" t="s">
        <v>556</v>
      </c>
      <c r="O40" s="39" t="s">
        <v>557</v>
      </c>
    </row>
    <row r="41" spans="1:15" ht="11.4" customHeight="1" x14ac:dyDescent="0.3">
      <c r="A41" s="27">
        <v>41</v>
      </c>
      <c r="B41" s="3" t="s">
        <v>230</v>
      </c>
      <c r="C41" s="3" t="s">
        <v>345</v>
      </c>
      <c r="D41" s="3" t="s">
        <v>391</v>
      </c>
      <c r="E41" s="3" t="s">
        <v>432</v>
      </c>
      <c r="F41" s="3" t="s">
        <v>257</v>
      </c>
      <c r="G41" s="11" t="s">
        <v>208</v>
      </c>
      <c r="H41" s="11" t="s">
        <v>208</v>
      </c>
      <c r="I41" s="11" t="s">
        <v>208</v>
      </c>
      <c r="J41" s="11" t="s">
        <v>208</v>
      </c>
      <c r="K41" s="45" t="str">
        <f t="shared" si="5"/>
        <v>AMB-41</v>
      </c>
      <c r="L41" s="36" t="s">
        <v>456</v>
      </c>
      <c r="M41" s="36" t="s">
        <v>456</v>
      </c>
      <c r="N41" s="36" t="s">
        <v>556</v>
      </c>
      <c r="O41" s="39" t="s">
        <v>368</v>
      </c>
    </row>
    <row r="42" spans="1:15" ht="11.4" customHeight="1" x14ac:dyDescent="0.3">
      <c r="A42" s="27">
        <v>42</v>
      </c>
      <c r="B42" s="3" t="s">
        <v>230</v>
      </c>
      <c r="C42" s="3" t="s">
        <v>345</v>
      </c>
      <c r="D42" s="3" t="s">
        <v>391</v>
      </c>
      <c r="E42" s="3" t="s">
        <v>432</v>
      </c>
      <c r="F42" s="3" t="s">
        <v>250</v>
      </c>
      <c r="G42" s="11" t="s">
        <v>208</v>
      </c>
      <c r="H42" s="11" t="s">
        <v>208</v>
      </c>
      <c r="I42" s="11" t="s">
        <v>208</v>
      </c>
      <c r="J42" s="11" t="s">
        <v>208</v>
      </c>
      <c r="K42" s="45" t="str">
        <f t="shared" si="5"/>
        <v>AMB-42</v>
      </c>
      <c r="L42" s="36" t="s">
        <v>456</v>
      </c>
      <c r="M42" s="36" t="s">
        <v>456</v>
      </c>
      <c r="N42" s="36" t="s">
        <v>556</v>
      </c>
      <c r="O42" s="40" t="s">
        <v>367</v>
      </c>
    </row>
    <row r="43" spans="1:15" ht="11.4" customHeight="1" x14ac:dyDescent="0.3">
      <c r="A43" s="27">
        <v>43</v>
      </c>
      <c r="B43" s="3" t="s">
        <v>230</v>
      </c>
      <c r="C43" s="3" t="s">
        <v>345</v>
      </c>
      <c r="D43" s="3" t="s">
        <v>391</v>
      </c>
      <c r="E43" s="3" t="s">
        <v>510</v>
      </c>
      <c r="F43" s="3" t="s">
        <v>251</v>
      </c>
      <c r="G43" s="11" t="s">
        <v>208</v>
      </c>
      <c r="H43" s="11" t="s">
        <v>208</v>
      </c>
      <c r="I43" s="11" t="s">
        <v>208</v>
      </c>
      <c r="J43" s="11" t="s">
        <v>208</v>
      </c>
      <c r="K43" s="45" t="str">
        <f t="shared" si="5"/>
        <v>AMB-43</v>
      </c>
      <c r="L43" s="36" t="s">
        <v>456</v>
      </c>
      <c r="M43" s="36" t="s">
        <v>456</v>
      </c>
      <c r="N43" s="36" t="s">
        <v>556</v>
      </c>
      <c r="O43" s="40" t="s">
        <v>369</v>
      </c>
    </row>
    <row r="44" spans="1:15" ht="11.4" customHeight="1" x14ac:dyDescent="0.3">
      <c r="A44" s="27">
        <v>44</v>
      </c>
      <c r="B44" s="3" t="s">
        <v>230</v>
      </c>
      <c r="C44" s="3" t="s">
        <v>345</v>
      </c>
      <c r="D44" s="3" t="s">
        <v>391</v>
      </c>
      <c r="E44" s="3" t="s">
        <v>510</v>
      </c>
      <c r="F44" s="3" t="s">
        <v>253</v>
      </c>
      <c r="G44" s="11" t="s">
        <v>208</v>
      </c>
      <c r="H44" s="11" t="s">
        <v>208</v>
      </c>
      <c r="I44" s="11" t="s">
        <v>208</v>
      </c>
      <c r="J44" s="11" t="s">
        <v>208</v>
      </c>
      <c r="K44" s="45" t="str">
        <f t="shared" si="5"/>
        <v>AMB-44</v>
      </c>
      <c r="L44" s="36" t="s">
        <v>456</v>
      </c>
      <c r="M44" s="36" t="s">
        <v>456</v>
      </c>
      <c r="N44" s="36" t="s">
        <v>556</v>
      </c>
      <c r="O44" s="40" t="s">
        <v>370</v>
      </c>
    </row>
    <row r="45" spans="1:15" ht="11.4" customHeight="1" x14ac:dyDescent="0.3">
      <c r="A45" s="27">
        <v>45</v>
      </c>
      <c r="B45" s="3" t="s">
        <v>230</v>
      </c>
      <c r="C45" s="3" t="s">
        <v>345</v>
      </c>
      <c r="D45" s="3" t="s">
        <v>391</v>
      </c>
      <c r="E45" s="3" t="s">
        <v>510</v>
      </c>
      <c r="F45" s="3" t="s">
        <v>254</v>
      </c>
      <c r="G45" s="11" t="s">
        <v>208</v>
      </c>
      <c r="H45" s="11" t="s">
        <v>208</v>
      </c>
      <c r="I45" s="11" t="s">
        <v>208</v>
      </c>
      <c r="J45" s="11" t="s">
        <v>208</v>
      </c>
      <c r="K45" s="45" t="str">
        <f t="shared" si="5"/>
        <v>AMB-45</v>
      </c>
      <c r="L45" s="36" t="s">
        <v>456</v>
      </c>
      <c r="M45" s="36" t="s">
        <v>456</v>
      </c>
      <c r="N45" s="36" t="s">
        <v>556</v>
      </c>
      <c r="O45" s="40" t="s">
        <v>371</v>
      </c>
    </row>
    <row r="46" spans="1:15" ht="11.4" customHeight="1" x14ac:dyDescent="0.3">
      <c r="A46" s="27">
        <v>46</v>
      </c>
      <c r="B46" s="3" t="s">
        <v>230</v>
      </c>
      <c r="C46" s="3" t="s">
        <v>345</v>
      </c>
      <c r="D46" s="3" t="s">
        <v>391</v>
      </c>
      <c r="E46" s="3" t="s">
        <v>560</v>
      </c>
      <c r="F46" s="3" t="s">
        <v>255</v>
      </c>
      <c r="G46" s="11" t="s">
        <v>208</v>
      </c>
      <c r="H46" s="11" t="s">
        <v>208</v>
      </c>
      <c r="I46" s="11" t="s">
        <v>208</v>
      </c>
      <c r="J46" s="11" t="s">
        <v>208</v>
      </c>
      <c r="K46" s="45" t="str">
        <f t="shared" si="5"/>
        <v>AMB-46</v>
      </c>
      <c r="L46" s="36" t="s">
        <v>456</v>
      </c>
      <c r="M46" s="36" t="s">
        <v>456</v>
      </c>
      <c r="N46" s="36" t="s">
        <v>556</v>
      </c>
      <c r="O46" s="40" t="s">
        <v>372</v>
      </c>
    </row>
    <row r="47" spans="1:15" ht="11.4" customHeight="1" x14ac:dyDescent="0.3">
      <c r="A47" s="27">
        <v>47</v>
      </c>
      <c r="B47" s="3" t="s">
        <v>230</v>
      </c>
      <c r="C47" s="3" t="s">
        <v>345</v>
      </c>
      <c r="D47" s="3" t="s">
        <v>391</v>
      </c>
      <c r="E47" s="3" t="s">
        <v>560</v>
      </c>
      <c r="F47" s="3" t="s">
        <v>256</v>
      </c>
      <c r="G47" s="11" t="s">
        <v>208</v>
      </c>
      <c r="H47" s="11" t="s">
        <v>208</v>
      </c>
      <c r="I47" s="11" t="s">
        <v>208</v>
      </c>
      <c r="J47" s="11" t="s">
        <v>208</v>
      </c>
      <c r="K47" s="45" t="str">
        <f t="shared" si="5"/>
        <v>AMB-47</v>
      </c>
      <c r="L47" s="36" t="s">
        <v>456</v>
      </c>
      <c r="M47" s="36" t="s">
        <v>456</v>
      </c>
      <c r="N47" s="36" t="s">
        <v>556</v>
      </c>
      <c r="O47" s="40" t="s">
        <v>373</v>
      </c>
    </row>
    <row r="48" spans="1:15" ht="11.4" customHeight="1" x14ac:dyDescent="0.3">
      <c r="A48" s="27">
        <v>48</v>
      </c>
      <c r="B48" s="3" t="s">
        <v>230</v>
      </c>
      <c r="C48" s="3" t="s">
        <v>345</v>
      </c>
      <c r="D48" s="3" t="s">
        <v>391</v>
      </c>
      <c r="E48" s="3" t="s">
        <v>430</v>
      </c>
      <c r="F48" s="3" t="s">
        <v>252</v>
      </c>
      <c r="G48" s="11" t="s">
        <v>208</v>
      </c>
      <c r="H48" s="11" t="s">
        <v>208</v>
      </c>
      <c r="I48" s="11" t="s">
        <v>208</v>
      </c>
      <c r="J48" s="11" t="s">
        <v>208</v>
      </c>
      <c r="K48" s="45" t="str">
        <f t="shared" si="5"/>
        <v>AMB-48</v>
      </c>
      <c r="L48" s="36" t="s">
        <v>456</v>
      </c>
      <c r="M48" s="36" t="s">
        <v>456</v>
      </c>
      <c r="N48" s="36" t="s">
        <v>556</v>
      </c>
      <c r="O48" s="40" t="s">
        <v>374</v>
      </c>
    </row>
    <row r="49" spans="1:15" ht="11.4" customHeight="1" x14ac:dyDescent="0.3">
      <c r="A49" s="27">
        <v>49</v>
      </c>
      <c r="B49" s="3" t="s">
        <v>230</v>
      </c>
      <c r="C49" s="3" t="s">
        <v>345</v>
      </c>
      <c r="D49" s="3" t="s">
        <v>391</v>
      </c>
      <c r="E49" s="3" t="s">
        <v>430</v>
      </c>
      <c r="F49" s="3" t="s">
        <v>258</v>
      </c>
      <c r="G49" s="11" t="s">
        <v>208</v>
      </c>
      <c r="H49" s="11" t="s">
        <v>208</v>
      </c>
      <c r="I49" s="11" t="s">
        <v>208</v>
      </c>
      <c r="J49" s="11" t="s">
        <v>208</v>
      </c>
      <c r="K49" s="45" t="str">
        <f t="shared" si="5"/>
        <v>AMB-49</v>
      </c>
      <c r="L49" s="36" t="s">
        <v>456</v>
      </c>
      <c r="M49" s="36" t="s">
        <v>456</v>
      </c>
      <c r="N49" s="36" t="s">
        <v>556</v>
      </c>
      <c r="O49" s="40" t="s">
        <v>375</v>
      </c>
    </row>
    <row r="50" spans="1:15" ht="11.4" customHeight="1" x14ac:dyDescent="0.3">
      <c r="A50" s="27">
        <v>50</v>
      </c>
      <c r="B50" s="3" t="s">
        <v>230</v>
      </c>
      <c r="C50" s="3" t="s">
        <v>345</v>
      </c>
      <c r="D50" s="3" t="s">
        <v>391</v>
      </c>
      <c r="E50" s="3" t="s">
        <v>430</v>
      </c>
      <c r="F50" s="3" t="s">
        <v>269</v>
      </c>
      <c r="G50" s="11" t="s">
        <v>208</v>
      </c>
      <c r="H50" s="11" t="s">
        <v>208</v>
      </c>
      <c r="I50" s="11" t="s">
        <v>208</v>
      </c>
      <c r="J50" s="11" t="s">
        <v>208</v>
      </c>
      <c r="K50" s="45" t="str">
        <f t="shared" si="5"/>
        <v>AMB-50</v>
      </c>
      <c r="L50" s="36" t="s">
        <v>456</v>
      </c>
      <c r="M50" s="36" t="s">
        <v>456</v>
      </c>
      <c r="N50" s="36" t="s">
        <v>556</v>
      </c>
      <c r="O50" s="40" t="s">
        <v>376</v>
      </c>
    </row>
    <row r="51" spans="1:15" ht="11.4" customHeight="1" x14ac:dyDescent="0.3">
      <c r="A51" s="27">
        <v>51</v>
      </c>
      <c r="B51" s="3" t="s">
        <v>230</v>
      </c>
      <c r="C51" s="3" t="s">
        <v>345</v>
      </c>
      <c r="D51" s="3" t="s">
        <v>391</v>
      </c>
      <c r="E51" s="3" t="s">
        <v>433</v>
      </c>
      <c r="F51" s="3" t="s">
        <v>261</v>
      </c>
      <c r="G51" s="11" t="s">
        <v>208</v>
      </c>
      <c r="H51" s="11" t="s">
        <v>208</v>
      </c>
      <c r="I51" s="11" t="s">
        <v>208</v>
      </c>
      <c r="J51" s="11" t="s">
        <v>208</v>
      </c>
      <c r="K51" s="45" t="str">
        <f t="shared" si="5"/>
        <v>AMB-51</v>
      </c>
      <c r="L51" s="36" t="s">
        <v>456</v>
      </c>
      <c r="M51" s="36" t="s">
        <v>456</v>
      </c>
      <c r="N51" s="36" t="s">
        <v>556</v>
      </c>
      <c r="O51" s="40" t="s">
        <v>605</v>
      </c>
    </row>
    <row r="52" spans="1:15" ht="11.4" customHeight="1" x14ac:dyDescent="0.3">
      <c r="A52" s="27">
        <v>52</v>
      </c>
      <c r="B52" s="3" t="s">
        <v>230</v>
      </c>
      <c r="C52" s="3" t="s">
        <v>345</v>
      </c>
      <c r="D52" s="3" t="s">
        <v>391</v>
      </c>
      <c r="E52" s="3" t="s">
        <v>433</v>
      </c>
      <c r="F52" s="3" t="s">
        <v>260</v>
      </c>
      <c r="G52" s="11" t="s">
        <v>208</v>
      </c>
      <c r="H52" s="11" t="s">
        <v>208</v>
      </c>
      <c r="I52" s="11" t="s">
        <v>208</v>
      </c>
      <c r="J52" s="11" t="s">
        <v>208</v>
      </c>
      <c r="K52" s="45" t="str">
        <f t="shared" si="5"/>
        <v>AMB-52</v>
      </c>
      <c r="L52" s="36" t="s">
        <v>456</v>
      </c>
      <c r="M52" s="36" t="s">
        <v>456</v>
      </c>
      <c r="N52" s="36" t="s">
        <v>556</v>
      </c>
      <c r="O52" s="40" t="s">
        <v>606</v>
      </c>
    </row>
    <row r="53" spans="1:15" ht="11.4" customHeight="1" x14ac:dyDescent="0.3">
      <c r="A53" s="27">
        <v>53</v>
      </c>
      <c r="B53" s="3" t="s">
        <v>230</v>
      </c>
      <c r="C53" s="3" t="s">
        <v>345</v>
      </c>
      <c r="D53" s="3" t="s">
        <v>391</v>
      </c>
      <c r="E53" s="3" t="s">
        <v>433</v>
      </c>
      <c r="F53" s="3" t="s">
        <v>259</v>
      </c>
      <c r="G53" s="11" t="s">
        <v>208</v>
      </c>
      <c r="H53" s="11" t="s">
        <v>208</v>
      </c>
      <c r="I53" s="11" t="s">
        <v>208</v>
      </c>
      <c r="J53" s="11" t="s">
        <v>208</v>
      </c>
      <c r="K53" s="45" t="str">
        <f t="shared" si="5"/>
        <v>AMB-53</v>
      </c>
      <c r="L53" s="36" t="s">
        <v>456</v>
      </c>
      <c r="M53" s="36" t="s">
        <v>456</v>
      </c>
      <c r="N53" s="36" t="s">
        <v>556</v>
      </c>
      <c r="O53" s="40" t="s">
        <v>607</v>
      </c>
    </row>
    <row r="54" spans="1:15" ht="11.4" customHeight="1" x14ac:dyDescent="0.3">
      <c r="A54" s="27">
        <v>54</v>
      </c>
      <c r="B54" s="3" t="s">
        <v>230</v>
      </c>
      <c r="C54" s="3" t="s">
        <v>345</v>
      </c>
      <c r="D54" s="3" t="s">
        <v>391</v>
      </c>
      <c r="E54" s="3" t="s">
        <v>434</v>
      </c>
      <c r="F54" s="3" t="s">
        <v>273</v>
      </c>
      <c r="G54" s="11" t="s">
        <v>208</v>
      </c>
      <c r="H54" s="11" t="s">
        <v>208</v>
      </c>
      <c r="I54" s="11" t="s">
        <v>208</v>
      </c>
      <c r="J54" s="11" t="s">
        <v>208</v>
      </c>
      <c r="K54" s="45" t="str">
        <f t="shared" si="5"/>
        <v>AMB-54</v>
      </c>
      <c r="L54" s="36" t="s">
        <v>456</v>
      </c>
      <c r="M54" s="36" t="s">
        <v>456</v>
      </c>
      <c r="N54" s="36" t="s">
        <v>556</v>
      </c>
      <c r="O54" s="40" t="s">
        <v>377</v>
      </c>
    </row>
    <row r="55" spans="1:15" ht="11.4" customHeight="1" x14ac:dyDescent="0.3">
      <c r="A55" s="27">
        <v>55</v>
      </c>
      <c r="B55" s="3" t="s">
        <v>230</v>
      </c>
      <c r="C55" s="3" t="s">
        <v>345</v>
      </c>
      <c r="D55" s="3" t="s">
        <v>391</v>
      </c>
      <c r="E55" s="3" t="s">
        <v>434</v>
      </c>
      <c r="F55" s="3" t="s">
        <v>274</v>
      </c>
      <c r="G55" s="11" t="s">
        <v>208</v>
      </c>
      <c r="H55" s="11" t="s">
        <v>208</v>
      </c>
      <c r="I55" s="11" t="s">
        <v>208</v>
      </c>
      <c r="J55" s="11" t="s">
        <v>208</v>
      </c>
      <c r="K55" s="45" t="str">
        <f t="shared" si="5"/>
        <v>AMB-55</v>
      </c>
      <c r="L55" s="36" t="s">
        <v>456</v>
      </c>
      <c r="M55" s="36" t="s">
        <v>456</v>
      </c>
      <c r="N55" s="36" t="s">
        <v>556</v>
      </c>
      <c r="O55" s="40" t="s">
        <v>378</v>
      </c>
    </row>
    <row r="56" spans="1:15" ht="11.4" customHeight="1" x14ac:dyDescent="0.3">
      <c r="A56" s="27">
        <v>56</v>
      </c>
      <c r="B56" s="3" t="s">
        <v>230</v>
      </c>
      <c r="C56" s="3" t="s">
        <v>345</v>
      </c>
      <c r="D56" s="3" t="s">
        <v>391</v>
      </c>
      <c r="E56" s="3" t="s">
        <v>434</v>
      </c>
      <c r="F56" s="3" t="s">
        <v>275</v>
      </c>
      <c r="G56" s="11" t="s">
        <v>208</v>
      </c>
      <c r="H56" s="11" t="s">
        <v>208</v>
      </c>
      <c r="I56" s="11" t="s">
        <v>208</v>
      </c>
      <c r="J56" s="11" t="s">
        <v>208</v>
      </c>
      <c r="K56" s="45" t="str">
        <f t="shared" si="5"/>
        <v>AMB-56</v>
      </c>
      <c r="L56" s="36" t="s">
        <v>456</v>
      </c>
      <c r="M56" s="36" t="s">
        <v>456</v>
      </c>
      <c r="N56" s="36" t="s">
        <v>556</v>
      </c>
      <c r="O56" s="40" t="s">
        <v>379</v>
      </c>
    </row>
    <row r="57" spans="1:15" ht="11.4" customHeight="1" x14ac:dyDescent="0.3">
      <c r="A57" s="27">
        <v>57</v>
      </c>
      <c r="B57" s="3" t="s">
        <v>230</v>
      </c>
      <c r="C57" s="3" t="s">
        <v>345</v>
      </c>
      <c r="D57" s="3" t="s">
        <v>391</v>
      </c>
      <c r="E57" s="3" t="s">
        <v>434</v>
      </c>
      <c r="F57" s="3" t="s">
        <v>272</v>
      </c>
      <c r="G57" s="11" t="s">
        <v>208</v>
      </c>
      <c r="H57" s="11" t="s">
        <v>208</v>
      </c>
      <c r="I57" s="11" t="s">
        <v>208</v>
      </c>
      <c r="J57" s="11" t="s">
        <v>208</v>
      </c>
      <c r="K57" s="45" t="str">
        <f t="shared" si="5"/>
        <v>AMB-57</v>
      </c>
      <c r="L57" s="36" t="s">
        <v>456</v>
      </c>
      <c r="M57" s="36" t="s">
        <v>456</v>
      </c>
      <c r="N57" s="36" t="s">
        <v>556</v>
      </c>
      <c r="O57" s="40" t="s">
        <v>380</v>
      </c>
    </row>
    <row r="58" spans="1:15" ht="11.4" customHeight="1" x14ac:dyDescent="0.3">
      <c r="A58" s="27">
        <v>58</v>
      </c>
      <c r="B58" s="3" t="s">
        <v>230</v>
      </c>
      <c r="C58" s="3" t="s">
        <v>345</v>
      </c>
      <c r="D58" s="3" t="s">
        <v>391</v>
      </c>
      <c r="E58" s="3" t="s">
        <v>435</v>
      </c>
      <c r="F58" s="3" t="s">
        <v>262</v>
      </c>
      <c r="G58" s="11" t="s">
        <v>208</v>
      </c>
      <c r="H58" s="11" t="s">
        <v>208</v>
      </c>
      <c r="I58" s="11" t="s">
        <v>208</v>
      </c>
      <c r="J58" s="11" t="s">
        <v>208</v>
      </c>
      <c r="K58" s="45" t="str">
        <f t="shared" si="5"/>
        <v>AMB-58</v>
      </c>
      <c r="L58" s="36" t="s">
        <v>456</v>
      </c>
      <c r="M58" s="36" t="s">
        <v>456</v>
      </c>
      <c r="N58" s="36" t="s">
        <v>556</v>
      </c>
      <c r="O58" s="40" t="s">
        <v>381</v>
      </c>
    </row>
    <row r="59" spans="1:15" ht="11.4" customHeight="1" x14ac:dyDescent="0.3">
      <c r="A59" s="27">
        <v>59</v>
      </c>
      <c r="B59" s="3" t="s">
        <v>230</v>
      </c>
      <c r="C59" s="3" t="s">
        <v>345</v>
      </c>
      <c r="D59" s="3" t="s">
        <v>391</v>
      </c>
      <c r="E59" s="3" t="s">
        <v>435</v>
      </c>
      <c r="F59" s="3" t="s">
        <v>263</v>
      </c>
      <c r="G59" s="11" t="s">
        <v>208</v>
      </c>
      <c r="H59" s="11" t="s">
        <v>208</v>
      </c>
      <c r="I59" s="11" t="s">
        <v>208</v>
      </c>
      <c r="J59" s="11" t="s">
        <v>208</v>
      </c>
      <c r="K59" s="45" t="str">
        <f t="shared" si="5"/>
        <v>AMB-59</v>
      </c>
      <c r="L59" s="36" t="s">
        <v>456</v>
      </c>
      <c r="M59" s="36" t="s">
        <v>456</v>
      </c>
      <c r="N59" s="36" t="s">
        <v>556</v>
      </c>
      <c r="O59" s="40" t="s">
        <v>382</v>
      </c>
    </row>
    <row r="60" spans="1:15" ht="11.4" customHeight="1" x14ac:dyDescent="0.3">
      <c r="A60" s="27">
        <v>60</v>
      </c>
      <c r="B60" s="3" t="s">
        <v>230</v>
      </c>
      <c r="C60" s="3" t="s">
        <v>345</v>
      </c>
      <c r="D60" s="3" t="s">
        <v>391</v>
      </c>
      <c r="E60" s="3" t="s">
        <v>436</v>
      </c>
      <c r="F60" s="3" t="s">
        <v>264</v>
      </c>
      <c r="G60" s="11" t="s">
        <v>208</v>
      </c>
      <c r="H60" s="11" t="s">
        <v>208</v>
      </c>
      <c r="I60" s="11" t="s">
        <v>208</v>
      </c>
      <c r="J60" s="11" t="s">
        <v>208</v>
      </c>
      <c r="K60" s="45" t="str">
        <f t="shared" si="5"/>
        <v>AMB-60</v>
      </c>
      <c r="L60" s="36" t="s">
        <v>456</v>
      </c>
      <c r="M60" s="36" t="s">
        <v>456</v>
      </c>
      <c r="N60" s="36" t="s">
        <v>556</v>
      </c>
      <c r="O60" s="40" t="s">
        <v>383</v>
      </c>
    </row>
    <row r="61" spans="1:15" ht="11.4" customHeight="1" x14ac:dyDescent="0.3">
      <c r="A61" s="27">
        <v>61</v>
      </c>
      <c r="B61" s="3" t="s">
        <v>230</v>
      </c>
      <c r="C61" s="3" t="s">
        <v>345</v>
      </c>
      <c r="D61" s="3" t="s">
        <v>391</v>
      </c>
      <c r="E61" s="3" t="s">
        <v>436</v>
      </c>
      <c r="F61" s="3" t="s">
        <v>265</v>
      </c>
      <c r="G61" s="11" t="s">
        <v>208</v>
      </c>
      <c r="H61" s="11" t="s">
        <v>208</v>
      </c>
      <c r="I61" s="11" t="s">
        <v>208</v>
      </c>
      <c r="J61" s="11" t="s">
        <v>208</v>
      </c>
      <c r="K61" s="45" t="str">
        <f t="shared" si="5"/>
        <v>AMB-61</v>
      </c>
      <c r="L61" s="36" t="s">
        <v>456</v>
      </c>
      <c r="M61" s="36" t="s">
        <v>456</v>
      </c>
      <c r="N61" s="36" t="s">
        <v>556</v>
      </c>
      <c r="O61" s="40" t="s">
        <v>384</v>
      </c>
    </row>
    <row r="62" spans="1:15" ht="11.4" customHeight="1" x14ac:dyDescent="0.3">
      <c r="A62" s="27">
        <v>62</v>
      </c>
      <c r="B62" s="3" t="s">
        <v>230</v>
      </c>
      <c r="C62" s="3" t="s">
        <v>345</v>
      </c>
      <c r="D62" s="3" t="s">
        <v>391</v>
      </c>
      <c r="E62" s="3" t="s">
        <v>437</v>
      </c>
      <c r="F62" s="3" t="s">
        <v>266</v>
      </c>
      <c r="G62" s="11" t="s">
        <v>208</v>
      </c>
      <c r="H62" s="11" t="s">
        <v>208</v>
      </c>
      <c r="I62" s="11" t="s">
        <v>208</v>
      </c>
      <c r="J62" s="11" t="s">
        <v>208</v>
      </c>
      <c r="K62" s="45" t="str">
        <f t="shared" ref="K62:K69" si="6">_xlfn.CONCAT("AMB-",A62)</f>
        <v>AMB-62</v>
      </c>
      <c r="L62" s="36" t="s">
        <v>456</v>
      </c>
      <c r="M62" s="36" t="s">
        <v>456</v>
      </c>
      <c r="N62" s="36" t="s">
        <v>556</v>
      </c>
      <c r="O62" s="35" t="s">
        <v>629</v>
      </c>
    </row>
    <row r="63" spans="1:15" ht="11.4" customHeight="1" x14ac:dyDescent="0.3">
      <c r="A63" s="27">
        <v>63</v>
      </c>
      <c r="B63" s="3" t="s">
        <v>230</v>
      </c>
      <c r="C63" s="3" t="s">
        <v>345</v>
      </c>
      <c r="D63" s="3" t="s">
        <v>391</v>
      </c>
      <c r="E63" s="3" t="s">
        <v>437</v>
      </c>
      <c r="F63" s="3" t="s">
        <v>612</v>
      </c>
      <c r="G63" s="11" t="s">
        <v>208</v>
      </c>
      <c r="H63" s="11" t="s">
        <v>208</v>
      </c>
      <c r="I63" s="11" t="s">
        <v>208</v>
      </c>
      <c r="J63" s="11" t="s">
        <v>208</v>
      </c>
      <c r="K63" s="45" t="str">
        <f t="shared" si="6"/>
        <v>AMB-63</v>
      </c>
      <c r="L63" s="36" t="s">
        <v>456</v>
      </c>
      <c r="M63" s="36" t="s">
        <v>456</v>
      </c>
      <c r="N63" s="36" t="s">
        <v>556</v>
      </c>
      <c r="O63" s="35" t="s">
        <v>627</v>
      </c>
    </row>
    <row r="64" spans="1:15" ht="11.4" customHeight="1" x14ac:dyDescent="0.3">
      <c r="A64" s="27">
        <v>64</v>
      </c>
      <c r="B64" s="3" t="s">
        <v>230</v>
      </c>
      <c r="C64" s="3" t="s">
        <v>345</v>
      </c>
      <c r="D64" s="3" t="s">
        <v>391</v>
      </c>
      <c r="E64" s="3" t="s">
        <v>437</v>
      </c>
      <c r="F64" s="3" t="s">
        <v>610</v>
      </c>
      <c r="G64" s="11" t="s">
        <v>208</v>
      </c>
      <c r="H64" s="11" t="s">
        <v>208</v>
      </c>
      <c r="I64" s="11" t="s">
        <v>208</v>
      </c>
      <c r="J64" s="11" t="s">
        <v>208</v>
      </c>
      <c r="K64" s="45" t="str">
        <f t="shared" si="6"/>
        <v>AMB-64</v>
      </c>
      <c r="L64" s="36" t="s">
        <v>456</v>
      </c>
      <c r="M64" s="36" t="s">
        <v>456</v>
      </c>
      <c r="N64" s="36" t="s">
        <v>556</v>
      </c>
      <c r="O64" s="35" t="s">
        <v>628</v>
      </c>
    </row>
    <row r="65" spans="1:15" ht="11.4" customHeight="1" x14ac:dyDescent="0.3">
      <c r="A65" s="27">
        <v>65</v>
      </c>
      <c r="B65" s="3" t="s">
        <v>230</v>
      </c>
      <c r="C65" s="3" t="s">
        <v>345</v>
      </c>
      <c r="D65" s="3" t="s">
        <v>391</v>
      </c>
      <c r="E65" s="3" t="s">
        <v>437</v>
      </c>
      <c r="F65" s="3" t="s">
        <v>622</v>
      </c>
      <c r="G65" s="11" t="s">
        <v>208</v>
      </c>
      <c r="H65" s="11" t="s">
        <v>208</v>
      </c>
      <c r="I65" s="11" t="s">
        <v>208</v>
      </c>
      <c r="J65" s="11" t="s">
        <v>208</v>
      </c>
      <c r="K65" s="45" t="str">
        <f t="shared" ref="K65" si="7">_xlfn.CONCAT("AMB-",A65)</f>
        <v>AMB-65</v>
      </c>
      <c r="L65" s="36" t="s">
        <v>456</v>
      </c>
      <c r="M65" s="36" t="s">
        <v>456</v>
      </c>
      <c r="N65" s="36" t="s">
        <v>556</v>
      </c>
      <c r="O65" s="35" t="s">
        <v>630</v>
      </c>
    </row>
    <row r="66" spans="1:15" ht="11.4" customHeight="1" x14ac:dyDescent="0.3">
      <c r="A66" s="27">
        <v>66</v>
      </c>
      <c r="B66" s="3" t="s">
        <v>230</v>
      </c>
      <c r="C66" s="3" t="s">
        <v>345</v>
      </c>
      <c r="D66" s="3" t="s">
        <v>391</v>
      </c>
      <c r="E66" s="3" t="s">
        <v>437</v>
      </c>
      <c r="F66" s="3" t="s">
        <v>623</v>
      </c>
      <c r="G66" s="11" t="s">
        <v>208</v>
      </c>
      <c r="H66" s="11" t="s">
        <v>208</v>
      </c>
      <c r="I66" s="11" t="s">
        <v>208</v>
      </c>
      <c r="J66" s="11" t="s">
        <v>208</v>
      </c>
      <c r="K66" s="45" t="str">
        <f t="shared" si="6"/>
        <v>AMB-66</v>
      </c>
      <c r="L66" s="36" t="s">
        <v>456</v>
      </c>
      <c r="M66" s="36" t="s">
        <v>456</v>
      </c>
      <c r="N66" s="36" t="s">
        <v>556</v>
      </c>
      <c r="O66" s="35" t="s">
        <v>631</v>
      </c>
    </row>
    <row r="67" spans="1:15" ht="11.4" customHeight="1" x14ac:dyDescent="0.3">
      <c r="A67" s="27">
        <v>67</v>
      </c>
      <c r="B67" s="3" t="s">
        <v>230</v>
      </c>
      <c r="C67" s="3" t="s">
        <v>345</v>
      </c>
      <c r="D67" s="3" t="s">
        <v>391</v>
      </c>
      <c r="E67" s="3" t="s">
        <v>437</v>
      </c>
      <c r="F67" s="3" t="s">
        <v>624</v>
      </c>
      <c r="G67" s="11" t="s">
        <v>208</v>
      </c>
      <c r="H67" s="11" t="s">
        <v>208</v>
      </c>
      <c r="I67" s="11" t="s">
        <v>208</v>
      </c>
      <c r="J67" s="11" t="s">
        <v>208</v>
      </c>
      <c r="K67" s="45" t="str">
        <f t="shared" ref="K67" si="8">_xlfn.CONCAT("AMB-",A67)</f>
        <v>AMB-67</v>
      </c>
      <c r="L67" s="36" t="s">
        <v>456</v>
      </c>
      <c r="M67" s="36" t="s">
        <v>456</v>
      </c>
      <c r="N67" s="36" t="s">
        <v>556</v>
      </c>
      <c r="O67" s="35" t="s">
        <v>632</v>
      </c>
    </row>
    <row r="68" spans="1:15" ht="11.4" customHeight="1" x14ac:dyDescent="0.3">
      <c r="A68" s="27">
        <v>68</v>
      </c>
      <c r="B68" s="3" t="s">
        <v>230</v>
      </c>
      <c r="C68" s="3" t="s">
        <v>345</v>
      </c>
      <c r="D68" s="3" t="s">
        <v>391</v>
      </c>
      <c r="E68" s="3" t="s">
        <v>437</v>
      </c>
      <c r="F68" s="3" t="s">
        <v>625</v>
      </c>
      <c r="G68" s="11" t="s">
        <v>208</v>
      </c>
      <c r="H68" s="11" t="s">
        <v>208</v>
      </c>
      <c r="I68" s="11" t="s">
        <v>208</v>
      </c>
      <c r="J68" s="11" t="s">
        <v>208</v>
      </c>
      <c r="K68" s="45" t="str">
        <f t="shared" si="6"/>
        <v>AMB-68</v>
      </c>
      <c r="L68" s="36" t="s">
        <v>456</v>
      </c>
      <c r="M68" s="36" t="s">
        <v>456</v>
      </c>
      <c r="N68" s="36" t="s">
        <v>556</v>
      </c>
      <c r="O68" s="35" t="s">
        <v>633</v>
      </c>
    </row>
    <row r="69" spans="1:15" ht="11.4" customHeight="1" x14ac:dyDescent="0.3">
      <c r="A69" s="27">
        <v>69</v>
      </c>
      <c r="B69" s="3" t="s">
        <v>230</v>
      </c>
      <c r="C69" s="3" t="s">
        <v>345</v>
      </c>
      <c r="D69" s="3" t="s">
        <v>391</v>
      </c>
      <c r="E69" s="3" t="s">
        <v>437</v>
      </c>
      <c r="F69" s="3" t="s">
        <v>626</v>
      </c>
      <c r="G69" s="11" t="s">
        <v>208</v>
      </c>
      <c r="H69" s="11" t="s">
        <v>208</v>
      </c>
      <c r="I69" s="11" t="s">
        <v>208</v>
      </c>
      <c r="J69" s="11" t="s">
        <v>208</v>
      </c>
      <c r="K69" s="45" t="str">
        <f t="shared" si="6"/>
        <v>AMB-69</v>
      </c>
      <c r="L69" s="36" t="s">
        <v>456</v>
      </c>
      <c r="M69" s="36" t="s">
        <v>456</v>
      </c>
      <c r="N69" s="36" t="s">
        <v>556</v>
      </c>
      <c r="O69" s="35" t="s">
        <v>634</v>
      </c>
    </row>
    <row r="70" spans="1:15" ht="11.4" customHeight="1" x14ac:dyDescent="0.3">
      <c r="A70" s="27">
        <v>70</v>
      </c>
      <c r="B70" s="3" t="s">
        <v>230</v>
      </c>
      <c r="C70" s="3" t="s">
        <v>345</v>
      </c>
      <c r="D70" s="3" t="s">
        <v>391</v>
      </c>
      <c r="E70" s="3" t="s">
        <v>437</v>
      </c>
      <c r="F70" s="3" t="s">
        <v>611</v>
      </c>
      <c r="G70" s="11" t="s">
        <v>208</v>
      </c>
      <c r="H70" s="11" t="s">
        <v>208</v>
      </c>
      <c r="I70" s="11" t="s">
        <v>208</v>
      </c>
      <c r="J70" s="11" t="s">
        <v>208</v>
      </c>
      <c r="K70" s="45" t="str">
        <f t="shared" si="5"/>
        <v>AMB-70</v>
      </c>
      <c r="L70" s="36" t="s">
        <v>456</v>
      </c>
      <c r="M70" s="36" t="s">
        <v>456</v>
      </c>
      <c r="N70" s="36" t="s">
        <v>556</v>
      </c>
      <c r="O70" s="35" t="s">
        <v>635</v>
      </c>
    </row>
    <row r="71" spans="1:15" ht="11.4" customHeight="1" x14ac:dyDescent="0.3">
      <c r="A71" s="27">
        <v>71</v>
      </c>
      <c r="B71" s="3" t="s">
        <v>230</v>
      </c>
      <c r="C71" s="3" t="s">
        <v>345</v>
      </c>
      <c r="D71" s="3" t="s">
        <v>391</v>
      </c>
      <c r="E71" s="3" t="s">
        <v>437</v>
      </c>
      <c r="F71" s="3" t="s">
        <v>276</v>
      </c>
      <c r="G71" s="11" t="s">
        <v>208</v>
      </c>
      <c r="H71" s="11" t="s">
        <v>208</v>
      </c>
      <c r="I71" s="11" t="s">
        <v>208</v>
      </c>
      <c r="J71" s="11" t="s">
        <v>208</v>
      </c>
      <c r="K71" s="45" t="str">
        <f t="shared" si="5"/>
        <v>AMB-71</v>
      </c>
      <c r="L71" s="36" t="s">
        <v>456</v>
      </c>
      <c r="M71" s="36" t="s">
        <v>456</v>
      </c>
      <c r="N71" s="36" t="s">
        <v>556</v>
      </c>
      <c r="O71" s="40" t="s">
        <v>636</v>
      </c>
    </row>
    <row r="72" spans="1:15" ht="11.4" customHeight="1" x14ac:dyDescent="0.3">
      <c r="A72" s="27">
        <v>72</v>
      </c>
      <c r="B72" s="3" t="s">
        <v>230</v>
      </c>
      <c r="C72" s="3" t="s">
        <v>345</v>
      </c>
      <c r="D72" s="3" t="s">
        <v>391</v>
      </c>
      <c r="E72" s="3" t="s">
        <v>204</v>
      </c>
      <c r="F72" s="3" t="s">
        <v>268</v>
      </c>
      <c r="G72" s="11" t="s">
        <v>208</v>
      </c>
      <c r="H72" s="11" t="s">
        <v>208</v>
      </c>
      <c r="I72" s="11" t="s">
        <v>208</v>
      </c>
      <c r="J72" s="11" t="s">
        <v>208</v>
      </c>
      <c r="K72" s="45" t="str">
        <f t="shared" si="5"/>
        <v>AMB-72</v>
      </c>
      <c r="L72" s="36" t="s">
        <v>456</v>
      </c>
      <c r="M72" s="36" t="s">
        <v>456</v>
      </c>
      <c r="N72" s="36" t="s">
        <v>556</v>
      </c>
      <c r="O72" s="40" t="s">
        <v>268</v>
      </c>
    </row>
    <row r="73" spans="1:15" ht="11.4" customHeight="1" x14ac:dyDescent="0.3">
      <c r="A73" s="27">
        <v>73</v>
      </c>
      <c r="B73" s="3" t="s">
        <v>230</v>
      </c>
      <c r="C73" s="3" t="s">
        <v>561</v>
      </c>
      <c r="D73" s="3" t="s">
        <v>392</v>
      </c>
      <c r="E73" s="3" t="s">
        <v>481</v>
      </c>
      <c r="F73" s="3" t="s">
        <v>524</v>
      </c>
      <c r="G73" s="11" t="s">
        <v>208</v>
      </c>
      <c r="H73" s="11" t="s">
        <v>208</v>
      </c>
      <c r="I73" s="11" t="s">
        <v>511</v>
      </c>
      <c r="J73" s="11" t="s">
        <v>208</v>
      </c>
      <c r="K73" s="45" t="str">
        <f>_xlfn.CONCAT("NUC-",A73)</f>
        <v>NUC-73</v>
      </c>
      <c r="L73" s="36" t="s">
        <v>507</v>
      </c>
      <c r="M73" s="36" t="s">
        <v>506</v>
      </c>
      <c r="N73" s="36" t="s">
        <v>459</v>
      </c>
      <c r="O73" s="40" t="s">
        <v>385</v>
      </c>
    </row>
    <row r="74" spans="1:15" ht="11.4" customHeight="1" x14ac:dyDescent="0.3">
      <c r="A74" s="27">
        <v>74</v>
      </c>
      <c r="B74" s="3" t="s">
        <v>230</v>
      </c>
      <c r="C74" s="3" t="s">
        <v>561</v>
      </c>
      <c r="D74" s="3" t="s">
        <v>392</v>
      </c>
      <c r="E74" s="3" t="s">
        <v>481</v>
      </c>
      <c r="F74" s="3" t="s">
        <v>525</v>
      </c>
      <c r="G74" s="11" t="s">
        <v>208</v>
      </c>
      <c r="H74" s="11" t="s">
        <v>208</v>
      </c>
      <c r="I74" s="11" t="s">
        <v>208</v>
      </c>
      <c r="J74" s="11" t="s">
        <v>208</v>
      </c>
      <c r="K74" s="45" t="str">
        <f t="shared" ref="K74:K85" si="9">_xlfn.CONCAT("NUC-",A74)</f>
        <v>NUC-74</v>
      </c>
      <c r="L74" s="36" t="s">
        <v>507</v>
      </c>
      <c r="M74" s="36" t="s">
        <v>506</v>
      </c>
      <c r="N74" s="36" t="s">
        <v>459</v>
      </c>
      <c r="O74" s="40" t="s">
        <v>386</v>
      </c>
    </row>
    <row r="75" spans="1:15" ht="11.4" customHeight="1" x14ac:dyDescent="0.3">
      <c r="A75" s="27">
        <v>75</v>
      </c>
      <c r="B75" s="3" t="s">
        <v>230</v>
      </c>
      <c r="C75" s="3" t="s">
        <v>561</v>
      </c>
      <c r="D75" s="3" t="s">
        <v>392</v>
      </c>
      <c r="E75" s="3" t="s">
        <v>482</v>
      </c>
      <c r="F75" s="3" t="s">
        <v>394</v>
      </c>
      <c r="G75" s="11" t="s">
        <v>208</v>
      </c>
      <c r="H75" s="11" t="s">
        <v>208</v>
      </c>
      <c r="I75" s="11" t="s">
        <v>559</v>
      </c>
      <c r="J75" s="11" t="s">
        <v>608</v>
      </c>
      <c r="K75" s="45" t="str">
        <f t="shared" si="9"/>
        <v>NUC-75</v>
      </c>
      <c r="L75" s="36" t="s">
        <v>507</v>
      </c>
      <c r="M75" s="36" t="s">
        <v>506</v>
      </c>
      <c r="N75" s="36" t="s">
        <v>460</v>
      </c>
      <c r="O75" s="40" t="s">
        <v>445</v>
      </c>
    </row>
    <row r="76" spans="1:15" ht="11.4" customHeight="1" x14ac:dyDescent="0.3">
      <c r="A76" s="27">
        <v>76</v>
      </c>
      <c r="B76" s="3" t="s">
        <v>230</v>
      </c>
      <c r="C76" s="3" t="s">
        <v>561</v>
      </c>
      <c r="D76" s="3" t="s">
        <v>392</v>
      </c>
      <c r="E76" s="3" t="s">
        <v>482</v>
      </c>
      <c r="F76" s="3" t="s">
        <v>393</v>
      </c>
      <c r="G76" s="11" t="s">
        <v>208</v>
      </c>
      <c r="H76" s="11" t="s">
        <v>208</v>
      </c>
      <c r="I76" s="11" t="s">
        <v>208</v>
      </c>
      <c r="J76" s="11" t="s">
        <v>609</v>
      </c>
      <c r="K76" s="45" t="str">
        <f t="shared" si="9"/>
        <v>NUC-76</v>
      </c>
      <c r="L76" s="36" t="s">
        <v>507</v>
      </c>
      <c r="M76" s="36" t="s">
        <v>506</v>
      </c>
      <c r="N76" s="36" t="s">
        <v>460</v>
      </c>
      <c r="O76" s="40" t="s">
        <v>446</v>
      </c>
    </row>
    <row r="77" spans="1:15" ht="11.4" customHeight="1" x14ac:dyDescent="0.3">
      <c r="A77" s="27">
        <v>77</v>
      </c>
      <c r="B77" s="3" t="s">
        <v>230</v>
      </c>
      <c r="C77" s="3" t="s">
        <v>561</v>
      </c>
      <c r="D77" s="3" t="s">
        <v>392</v>
      </c>
      <c r="E77" s="3" t="s">
        <v>509</v>
      </c>
      <c r="F77" s="3" t="s">
        <v>395</v>
      </c>
      <c r="G77" s="11" t="s">
        <v>208</v>
      </c>
      <c r="H77" s="11" t="s">
        <v>208</v>
      </c>
      <c r="I77" s="11" t="s">
        <v>517</v>
      </c>
      <c r="J77" s="11" t="s">
        <v>641</v>
      </c>
      <c r="K77" s="45" t="str">
        <f t="shared" si="9"/>
        <v>NUC-77</v>
      </c>
      <c r="L77" s="36" t="s">
        <v>507</v>
      </c>
      <c r="M77" s="36" t="s">
        <v>506</v>
      </c>
      <c r="N77" s="36" t="s">
        <v>508</v>
      </c>
      <c r="O77" s="36" t="s">
        <v>613</v>
      </c>
    </row>
    <row r="78" spans="1:15" ht="11.4" customHeight="1" x14ac:dyDescent="0.3">
      <c r="A78" s="27">
        <v>78</v>
      </c>
      <c r="B78" s="3" t="s">
        <v>230</v>
      </c>
      <c r="C78" s="3" t="s">
        <v>561</v>
      </c>
      <c r="D78" s="3" t="s">
        <v>392</v>
      </c>
      <c r="E78" s="3" t="s">
        <v>509</v>
      </c>
      <c r="F78" s="3" t="s">
        <v>396</v>
      </c>
      <c r="G78" s="11" t="s">
        <v>208</v>
      </c>
      <c r="H78" s="11" t="s">
        <v>208</v>
      </c>
      <c r="I78" s="11" t="s">
        <v>208</v>
      </c>
      <c r="J78" s="11" t="s">
        <v>642</v>
      </c>
      <c r="K78" s="45" t="str">
        <f t="shared" si="9"/>
        <v>NUC-78</v>
      </c>
      <c r="L78" s="36" t="s">
        <v>507</v>
      </c>
      <c r="M78" s="36" t="s">
        <v>506</v>
      </c>
      <c r="N78" s="36" t="s">
        <v>508</v>
      </c>
      <c r="O78" s="36" t="s">
        <v>614</v>
      </c>
    </row>
    <row r="79" spans="1:15" ht="11.4" customHeight="1" x14ac:dyDescent="0.3">
      <c r="A79" s="27">
        <v>79</v>
      </c>
      <c r="B79" s="3" t="s">
        <v>230</v>
      </c>
      <c r="C79" s="3" t="s">
        <v>561</v>
      </c>
      <c r="D79" s="3" t="s">
        <v>392</v>
      </c>
      <c r="E79" s="3" t="s">
        <v>509</v>
      </c>
      <c r="F79" s="3" t="s">
        <v>397</v>
      </c>
      <c r="G79" s="11" t="s">
        <v>208</v>
      </c>
      <c r="H79" s="11" t="s">
        <v>208</v>
      </c>
      <c r="I79" s="11" t="s">
        <v>208</v>
      </c>
      <c r="J79" s="11" t="s">
        <v>643</v>
      </c>
      <c r="K79" s="45" t="str">
        <f t="shared" si="9"/>
        <v>NUC-79</v>
      </c>
      <c r="L79" s="36" t="s">
        <v>507</v>
      </c>
      <c r="M79" s="36" t="s">
        <v>506</v>
      </c>
      <c r="N79" s="36" t="s">
        <v>508</v>
      </c>
      <c r="O79" s="36" t="s">
        <v>615</v>
      </c>
    </row>
    <row r="80" spans="1:15" ht="11.4" customHeight="1" x14ac:dyDescent="0.3">
      <c r="A80" s="27">
        <v>80</v>
      </c>
      <c r="B80" s="3" t="s">
        <v>230</v>
      </c>
      <c r="C80" s="3" t="s">
        <v>561</v>
      </c>
      <c r="D80" s="3" t="s">
        <v>392</v>
      </c>
      <c r="E80" s="3" t="s">
        <v>509</v>
      </c>
      <c r="F80" s="3" t="s">
        <v>618</v>
      </c>
      <c r="G80" s="11" t="s">
        <v>208</v>
      </c>
      <c r="H80" s="11" t="s">
        <v>208</v>
      </c>
      <c r="I80" s="11" t="s">
        <v>208</v>
      </c>
      <c r="J80" s="11" t="s">
        <v>644</v>
      </c>
      <c r="K80" s="45" t="str">
        <f t="shared" ref="K80:K82" si="10">_xlfn.CONCAT("NUC-",A80)</f>
        <v>NUC-80</v>
      </c>
      <c r="L80" s="36" t="s">
        <v>507</v>
      </c>
      <c r="M80" s="36" t="s">
        <v>506</v>
      </c>
      <c r="N80" s="36" t="s">
        <v>508</v>
      </c>
      <c r="O80" s="36" t="s">
        <v>637</v>
      </c>
    </row>
    <row r="81" spans="1:15" ht="11.4" customHeight="1" x14ac:dyDescent="0.3">
      <c r="A81" s="27">
        <v>81</v>
      </c>
      <c r="B81" s="3" t="s">
        <v>230</v>
      </c>
      <c r="C81" s="3" t="s">
        <v>561</v>
      </c>
      <c r="D81" s="3" t="s">
        <v>392</v>
      </c>
      <c r="E81" s="3" t="s">
        <v>509</v>
      </c>
      <c r="F81" s="3" t="s">
        <v>619</v>
      </c>
      <c r="G81" s="11" t="s">
        <v>208</v>
      </c>
      <c r="H81" s="11" t="s">
        <v>208</v>
      </c>
      <c r="I81" s="11" t="s">
        <v>208</v>
      </c>
      <c r="J81" s="11" t="s">
        <v>645</v>
      </c>
      <c r="K81" s="45" t="str">
        <f t="shared" si="10"/>
        <v>NUC-81</v>
      </c>
      <c r="L81" s="36" t="s">
        <v>507</v>
      </c>
      <c r="M81" s="36" t="s">
        <v>506</v>
      </c>
      <c r="N81" s="36" t="s">
        <v>508</v>
      </c>
      <c r="O81" s="36" t="s">
        <v>638</v>
      </c>
    </row>
    <row r="82" spans="1:15" ht="11.4" customHeight="1" x14ac:dyDescent="0.3">
      <c r="A82" s="27">
        <v>82</v>
      </c>
      <c r="B82" s="3" t="s">
        <v>230</v>
      </c>
      <c r="C82" s="3" t="s">
        <v>561</v>
      </c>
      <c r="D82" s="3" t="s">
        <v>392</v>
      </c>
      <c r="E82" s="3" t="s">
        <v>509</v>
      </c>
      <c r="F82" s="3" t="s">
        <v>620</v>
      </c>
      <c r="G82" s="11" t="s">
        <v>208</v>
      </c>
      <c r="H82" s="11" t="s">
        <v>208</v>
      </c>
      <c r="I82" s="11" t="s">
        <v>208</v>
      </c>
      <c r="J82" s="11" t="s">
        <v>646</v>
      </c>
      <c r="K82" s="45" t="str">
        <f t="shared" si="10"/>
        <v>NUC-82</v>
      </c>
      <c r="L82" s="36" t="s">
        <v>507</v>
      </c>
      <c r="M82" s="36" t="s">
        <v>506</v>
      </c>
      <c r="N82" s="36" t="s">
        <v>508</v>
      </c>
      <c r="O82" s="36" t="s">
        <v>639</v>
      </c>
    </row>
    <row r="83" spans="1:15" ht="11.4" customHeight="1" x14ac:dyDescent="0.3">
      <c r="A83" s="27">
        <v>83</v>
      </c>
      <c r="B83" s="3" t="s">
        <v>230</v>
      </c>
      <c r="C83" s="3" t="s">
        <v>561</v>
      </c>
      <c r="D83" s="3" t="s">
        <v>392</v>
      </c>
      <c r="E83" s="3" t="s">
        <v>509</v>
      </c>
      <c r="F83" s="3" t="s">
        <v>621</v>
      </c>
      <c r="G83" s="11" t="s">
        <v>208</v>
      </c>
      <c r="H83" s="11" t="s">
        <v>208</v>
      </c>
      <c r="I83" s="11" t="s">
        <v>208</v>
      </c>
      <c r="J83" s="11" t="s">
        <v>647</v>
      </c>
      <c r="K83" s="45" t="str">
        <f t="shared" si="9"/>
        <v>NUC-83</v>
      </c>
      <c r="L83" s="36" t="s">
        <v>507</v>
      </c>
      <c r="M83" s="36" t="s">
        <v>506</v>
      </c>
      <c r="N83" s="36" t="s">
        <v>508</v>
      </c>
      <c r="O83" s="36" t="s">
        <v>640</v>
      </c>
    </row>
    <row r="84" spans="1:15" ht="11.4" customHeight="1" x14ac:dyDescent="0.3">
      <c r="A84" s="27">
        <v>84</v>
      </c>
      <c r="B84" s="3" t="s">
        <v>230</v>
      </c>
      <c r="C84" s="3" t="s">
        <v>561</v>
      </c>
      <c r="D84" s="3" t="s">
        <v>392</v>
      </c>
      <c r="E84" s="3" t="s">
        <v>509</v>
      </c>
      <c r="F84" s="3" t="s">
        <v>398</v>
      </c>
      <c r="G84" s="11" t="s">
        <v>208</v>
      </c>
      <c r="H84" s="11" t="s">
        <v>208</v>
      </c>
      <c r="I84" s="11" t="s">
        <v>208</v>
      </c>
      <c r="J84" s="11" t="s">
        <v>648</v>
      </c>
      <c r="K84" s="45" t="str">
        <f t="shared" si="9"/>
        <v>NUC-84</v>
      </c>
      <c r="L84" s="36" t="s">
        <v>507</v>
      </c>
      <c r="M84" s="36" t="s">
        <v>506</v>
      </c>
      <c r="N84" s="36" t="s">
        <v>508</v>
      </c>
      <c r="O84" s="36" t="s">
        <v>616</v>
      </c>
    </row>
    <row r="85" spans="1:15" ht="11.4" customHeight="1" x14ac:dyDescent="0.3">
      <c r="A85" s="27">
        <v>85</v>
      </c>
      <c r="B85" s="3" t="s">
        <v>230</v>
      </c>
      <c r="C85" s="3" t="s">
        <v>561</v>
      </c>
      <c r="D85" s="3" t="s">
        <v>392</v>
      </c>
      <c r="E85" s="3" t="s">
        <v>509</v>
      </c>
      <c r="F85" s="3" t="s">
        <v>399</v>
      </c>
      <c r="G85" s="11" t="s">
        <v>208</v>
      </c>
      <c r="H85" s="11" t="s">
        <v>208</v>
      </c>
      <c r="I85" s="11" t="s">
        <v>208</v>
      </c>
      <c r="J85" s="11" t="s">
        <v>649</v>
      </c>
      <c r="K85" s="45" t="str">
        <f t="shared" si="9"/>
        <v>NUC-85</v>
      </c>
      <c r="L85" s="36" t="s">
        <v>507</v>
      </c>
      <c r="M85" s="36" t="s">
        <v>506</v>
      </c>
      <c r="N85" s="36" t="s">
        <v>508</v>
      </c>
      <c r="O85" s="36" t="s">
        <v>617</v>
      </c>
    </row>
    <row r="86" spans="1:15" ht="11.4" customHeight="1" x14ac:dyDescent="0.3">
      <c r="A86" s="27">
        <v>86</v>
      </c>
      <c r="B86" s="3" t="s">
        <v>230</v>
      </c>
      <c r="C86" s="3" t="s">
        <v>562</v>
      </c>
      <c r="D86" s="3" t="s">
        <v>564</v>
      </c>
      <c r="E86" s="3" t="s">
        <v>229</v>
      </c>
      <c r="F86" s="3" t="s">
        <v>15</v>
      </c>
      <c r="G86" s="11" t="s">
        <v>208</v>
      </c>
      <c r="H86" s="11" t="s">
        <v>208</v>
      </c>
      <c r="I86" s="11" t="s">
        <v>208</v>
      </c>
      <c r="J86" s="11" t="s">
        <v>208</v>
      </c>
      <c r="K86" s="45" t="str">
        <f>_xlfn.CONCAT("BIM-",A86)</f>
        <v>BIM-86</v>
      </c>
      <c r="L86" s="35" t="s">
        <v>461</v>
      </c>
      <c r="M86" s="35" t="s">
        <v>462</v>
      </c>
      <c r="N86" s="35" t="s">
        <v>462</v>
      </c>
      <c r="O86" s="35" t="s">
        <v>463</v>
      </c>
    </row>
    <row r="87" spans="1:15" ht="11.4" customHeight="1" x14ac:dyDescent="0.3">
      <c r="A87" s="27">
        <v>87</v>
      </c>
      <c r="B87" s="3" t="s">
        <v>230</v>
      </c>
      <c r="C87" s="3" t="s">
        <v>562</v>
      </c>
      <c r="D87" s="3" t="s">
        <v>564</v>
      </c>
      <c r="E87" s="3" t="s">
        <v>229</v>
      </c>
      <c r="F87" s="3" t="s">
        <v>153</v>
      </c>
      <c r="G87" s="11" t="s">
        <v>208</v>
      </c>
      <c r="H87" s="11" t="s">
        <v>208</v>
      </c>
      <c r="I87" s="11" t="s">
        <v>208</v>
      </c>
      <c r="J87" s="11" t="s">
        <v>208</v>
      </c>
      <c r="K87" s="45" t="str">
        <f t="shared" ref="K87:K97" si="11">_xlfn.CONCAT("BIM-",A87)</f>
        <v>BIM-87</v>
      </c>
      <c r="L87" s="35" t="s">
        <v>461</v>
      </c>
      <c r="M87" s="35" t="s">
        <v>462</v>
      </c>
      <c r="N87" s="35" t="s">
        <v>462</v>
      </c>
      <c r="O87" s="35" t="s">
        <v>464</v>
      </c>
    </row>
    <row r="88" spans="1:15" ht="11.4" customHeight="1" x14ac:dyDescent="0.3">
      <c r="A88" s="27">
        <v>88</v>
      </c>
      <c r="B88" s="3" t="s">
        <v>230</v>
      </c>
      <c r="C88" s="3" t="s">
        <v>562</v>
      </c>
      <c r="D88" s="3" t="s">
        <v>564</v>
      </c>
      <c r="E88" s="3" t="s">
        <v>229</v>
      </c>
      <c r="F88" s="3" t="s">
        <v>155</v>
      </c>
      <c r="G88" s="11" t="s">
        <v>208</v>
      </c>
      <c r="H88" s="11" t="s">
        <v>208</v>
      </c>
      <c r="I88" s="11" t="s">
        <v>208</v>
      </c>
      <c r="J88" s="11" t="s">
        <v>208</v>
      </c>
      <c r="K88" s="45" t="str">
        <f t="shared" si="11"/>
        <v>BIM-88</v>
      </c>
      <c r="L88" s="35" t="s">
        <v>461</v>
      </c>
      <c r="M88" s="35" t="s">
        <v>462</v>
      </c>
      <c r="N88" s="35" t="s">
        <v>462</v>
      </c>
      <c r="O88" s="35" t="s">
        <v>465</v>
      </c>
    </row>
    <row r="89" spans="1:15" ht="11.4" customHeight="1" x14ac:dyDescent="0.3">
      <c r="A89" s="27">
        <v>89</v>
      </c>
      <c r="B89" s="3" t="s">
        <v>230</v>
      </c>
      <c r="C89" s="3" t="s">
        <v>562</v>
      </c>
      <c r="D89" s="3" t="s">
        <v>564</v>
      </c>
      <c r="E89" s="3" t="s">
        <v>229</v>
      </c>
      <c r="F89" s="3" t="s">
        <v>12</v>
      </c>
      <c r="G89" s="11" t="s">
        <v>208</v>
      </c>
      <c r="H89" s="11" t="s">
        <v>208</v>
      </c>
      <c r="I89" s="11" t="s">
        <v>208</v>
      </c>
      <c r="J89" s="11" t="s">
        <v>208</v>
      </c>
      <c r="K89" s="45" t="str">
        <f t="shared" si="11"/>
        <v>BIM-89</v>
      </c>
      <c r="L89" s="35" t="s">
        <v>461</v>
      </c>
      <c r="M89" s="35" t="s">
        <v>462</v>
      </c>
      <c r="N89" s="35" t="s">
        <v>462</v>
      </c>
      <c r="O89" s="35" t="s">
        <v>466</v>
      </c>
    </row>
    <row r="90" spans="1:15" ht="11.4" customHeight="1" x14ac:dyDescent="0.3">
      <c r="A90" s="27">
        <v>90</v>
      </c>
      <c r="B90" s="3" t="s">
        <v>230</v>
      </c>
      <c r="C90" s="3" t="s">
        <v>563</v>
      </c>
      <c r="D90" s="3" t="s">
        <v>564</v>
      </c>
      <c r="E90" s="3" t="s">
        <v>271</v>
      </c>
      <c r="F90" s="3" t="s">
        <v>152</v>
      </c>
      <c r="G90" s="11" t="s">
        <v>208</v>
      </c>
      <c r="H90" s="11" t="s">
        <v>208</v>
      </c>
      <c r="I90" s="11" t="s">
        <v>208</v>
      </c>
      <c r="J90" s="11" t="s">
        <v>208</v>
      </c>
      <c r="K90" s="45" t="str">
        <f t="shared" si="11"/>
        <v>BIM-90</v>
      </c>
      <c r="L90" s="35" t="s">
        <v>467</v>
      </c>
      <c r="M90" s="35" t="s">
        <v>468</v>
      </c>
      <c r="N90" s="35" t="s">
        <v>468</v>
      </c>
      <c r="O90" s="35" t="s">
        <v>152</v>
      </c>
    </row>
    <row r="91" spans="1:15" ht="11.4" customHeight="1" x14ac:dyDescent="0.3">
      <c r="A91" s="27">
        <v>91</v>
      </c>
      <c r="B91" s="3" t="s">
        <v>230</v>
      </c>
      <c r="C91" s="3" t="s">
        <v>563</v>
      </c>
      <c r="D91" s="3" t="s">
        <v>564</v>
      </c>
      <c r="E91" s="3" t="s">
        <v>271</v>
      </c>
      <c r="F91" s="3" t="s">
        <v>154</v>
      </c>
      <c r="G91" s="11" t="s">
        <v>208</v>
      </c>
      <c r="H91" s="11" t="s">
        <v>208</v>
      </c>
      <c r="I91" s="11" t="s">
        <v>208</v>
      </c>
      <c r="J91" s="11" t="s">
        <v>208</v>
      </c>
      <c r="K91" s="45" t="str">
        <f t="shared" si="11"/>
        <v>BIM-91</v>
      </c>
      <c r="L91" s="35" t="s">
        <v>467</v>
      </c>
      <c r="M91" s="35" t="s">
        <v>468</v>
      </c>
      <c r="N91" s="35" t="s">
        <v>468</v>
      </c>
      <c r="O91" s="35" t="s">
        <v>154</v>
      </c>
    </row>
    <row r="92" spans="1:15" ht="11.4" customHeight="1" x14ac:dyDescent="0.3">
      <c r="A92" s="27">
        <v>92</v>
      </c>
      <c r="B92" s="3" t="s">
        <v>230</v>
      </c>
      <c r="C92" s="3" t="s">
        <v>563</v>
      </c>
      <c r="D92" s="3" t="s">
        <v>564</v>
      </c>
      <c r="E92" s="3" t="s">
        <v>271</v>
      </c>
      <c r="F92" s="33" t="s">
        <v>11</v>
      </c>
      <c r="G92" s="11" t="s">
        <v>208</v>
      </c>
      <c r="H92" s="34" t="s">
        <v>208</v>
      </c>
      <c r="I92" s="34" t="s">
        <v>208</v>
      </c>
      <c r="J92" s="34" t="s">
        <v>208</v>
      </c>
      <c r="K92" s="45" t="str">
        <f t="shared" si="11"/>
        <v>BIM-92</v>
      </c>
      <c r="L92" s="35" t="s">
        <v>467</v>
      </c>
      <c r="M92" s="35" t="s">
        <v>468</v>
      </c>
      <c r="N92" s="35" t="s">
        <v>468</v>
      </c>
      <c r="O92" s="37" t="s">
        <v>11</v>
      </c>
    </row>
    <row r="93" spans="1:15" ht="11.4" customHeight="1" x14ac:dyDescent="0.3">
      <c r="A93" s="27">
        <v>93</v>
      </c>
      <c r="B93" s="3" t="s">
        <v>230</v>
      </c>
      <c r="C93" s="3" t="s">
        <v>563</v>
      </c>
      <c r="D93" s="3" t="s">
        <v>565</v>
      </c>
      <c r="E93" s="3" t="s">
        <v>271</v>
      </c>
      <c r="F93" s="47" t="s">
        <v>349</v>
      </c>
      <c r="G93" s="11" t="s">
        <v>208</v>
      </c>
      <c r="H93" s="34" t="s">
        <v>208</v>
      </c>
      <c r="I93" s="34" t="s">
        <v>208</v>
      </c>
      <c r="J93" s="34" t="s">
        <v>208</v>
      </c>
      <c r="K93" s="45" t="str">
        <f t="shared" si="11"/>
        <v>BIM-93</v>
      </c>
      <c r="L93" s="35" t="s">
        <v>467</v>
      </c>
      <c r="M93" s="35" t="s">
        <v>469</v>
      </c>
      <c r="N93" s="35" t="s">
        <v>470</v>
      </c>
      <c r="O93" s="36" t="s">
        <v>354</v>
      </c>
    </row>
    <row r="94" spans="1:15" ht="11.4" customHeight="1" x14ac:dyDescent="0.3">
      <c r="A94" s="27">
        <v>94</v>
      </c>
      <c r="B94" s="3" t="s">
        <v>230</v>
      </c>
      <c r="C94" s="3" t="s">
        <v>563</v>
      </c>
      <c r="D94" s="3" t="s">
        <v>565</v>
      </c>
      <c r="E94" s="3" t="s">
        <v>271</v>
      </c>
      <c r="F94" s="47" t="s">
        <v>350</v>
      </c>
      <c r="G94" s="11" t="s">
        <v>208</v>
      </c>
      <c r="H94" s="34" t="s">
        <v>208</v>
      </c>
      <c r="I94" s="34" t="s">
        <v>208</v>
      </c>
      <c r="J94" s="34" t="s">
        <v>208</v>
      </c>
      <c r="K94" s="45" t="str">
        <f t="shared" si="11"/>
        <v>BIM-94</v>
      </c>
      <c r="L94" s="35" t="s">
        <v>467</v>
      </c>
      <c r="M94" s="35" t="s">
        <v>469</v>
      </c>
      <c r="N94" s="35" t="s">
        <v>470</v>
      </c>
      <c r="O94" s="39" t="s">
        <v>471</v>
      </c>
    </row>
    <row r="95" spans="1:15" ht="11.4" customHeight="1" x14ac:dyDescent="0.3">
      <c r="A95" s="27">
        <v>95</v>
      </c>
      <c r="B95" s="3" t="s">
        <v>230</v>
      </c>
      <c r="C95" s="3" t="s">
        <v>563</v>
      </c>
      <c r="D95" s="3" t="s">
        <v>565</v>
      </c>
      <c r="E95" s="3" t="s">
        <v>271</v>
      </c>
      <c r="F95" s="47" t="s">
        <v>346</v>
      </c>
      <c r="G95" s="11" t="s">
        <v>208</v>
      </c>
      <c r="H95" s="34" t="s">
        <v>208</v>
      </c>
      <c r="I95" s="34" t="s">
        <v>208</v>
      </c>
      <c r="J95" s="34" t="s">
        <v>208</v>
      </c>
      <c r="K95" s="45" t="str">
        <f t="shared" si="11"/>
        <v>BIM-95</v>
      </c>
      <c r="L95" s="35" t="s">
        <v>467</v>
      </c>
      <c r="M95" s="35" t="s">
        <v>469</v>
      </c>
      <c r="N95" s="35" t="s">
        <v>470</v>
      </c>
      <c r="O95" s="39" t="s">
        <v>353</v>
      </c>
    </row>
    <row r="96" spans="1:15" ht="11.4" customHeight="1" x14ac:dyDescent="0.3">
      <c r="A96" s="27">
        <v>96</v>
      </c>
      <c r="B96" s="3" t="s">
        <v>230</v>
      </c>
      <c r="C96" s="3" t="s">
        <v>563</v>
      </c>
      <c r="D96" s="3" t="s">
        <v>565</v>
      </c>
      <c r="E96" s="3" t="s">
        <v>271</v>
      </c>
      <c r="F96" s="47" t="s">
        <v>347</v>
      </c>
      <c r="G96" s="11" t="s">
        <v>208</v>
      </c>
      <c r="H96" s="34" t="s">
        <v>208</v>
      </c>
      <c r="I96" s="34" t="s">
        <v>208</v>
      </c>
      <c r="J96" s="34" t="s">
        <v>208</v>
      </c>
      <c r="K96" s="45" t="str">
        <f t="shared" si="11"/>
        <v>BIM-96</v>
      </c>
      <c r="L96" s="35" t="s">
        <v>467</v>
      </c>
      <c r="M96" s="35" t="s">
        <v>469</v>
      </c>
      <c r="N96" s="35" t="s">
        <v>470</v>
      </c>
      <c r="O96" s="39" t="s">
        <v>351</v>
      </c>
    </row>
    <row r="97" spans="1:15" ht="11.4" customHeight="1" x14ac:dyDescent="0.3">
      <c r="A97" s="27">
        <v>97</v>
      </c>
      <c r="B97" s="3" t="s">
        <v>230</v>
      </c>
      <c r="C97" s="3" t="s">
        <v>563</v>
      </c>
      <c r="D97" s="3" t="s">
        <v>565</v>
      </c>
      <c r="E97" s="3" t="s">
        <v>271</v>
      </c>
      <c r="F97" s="47" t="s">
        <v>348</v>
      </c>
      <c r="G97" s="11" t="s">
        <v>208</v>
      </c>
      <c r="H97" s="34" t="s">
        <v>208</v>
      </c>
      <c r="I97" s="34" t="s">
        <v>208</v>
      </c>
      <c r="J97" s="34" t="s">
        <v>208</v>
      </c>
      <c r="K97" s="45" t="str">
        <f t="shared" si="11"/>
        <v>BIM-97</v>
      </c>
      <c r="L97" s="35" t="s">
        <v>467</v>
      </c>
      <c r="M97" s="35" t="s">
        <v>469</v>
      </c>
      <c r="N97" s="35" t="s">
        <v>470</v>
      </c>
      <c r="O97" s="39" t="s">
        <v>352</v>
      </c>
    </row>
  </sheetData>
  <sortState xmlns:xlrd2="http://schemas.microsoft.com/office/spreadsheetml/2017/richdata2" ref="E2:E91">
    <sortCondition ref="E1:E91"/>
  </sortState>
  <phoneticPr fontId="1" type="noConversion"/>
  <conditionalFormatting sqref="H92:J97 B92 A98:XFD1048576 P1:XFD1 A1:K1 K73:K79 D93:D97 M37:N39 N31:XFD36 J76:J79 L71:XFD79 B3:F85 J74 J83:J90 L83:O85 K83:K97 P83:XFD97 J80:XFD82 L70:N70 O37:XFD70 A2:A97 H74 H70:K72 H76 H77:J77 H75:J75 H40:N69 H78:H85 H73:J73 G3:G97 H31:M39 B2:XFD2 H3:XFD30">
    <cfRule type="containsText" dxfId="869" priority="435" operator="containsText" text="_">
      <formula>NOT(ISERROR(SEARCH("_",A1)))</formula>
    </cfRule>
    <cfRule type="containsText" dxfId="868" priority="436" operator="containsText" text="Functional">
      <formula>NOT(ISERROR(SEARCH("Functional",A1)))</formula>
    </cfRule>
    <cfRule type="containsText" dxfId="867" priority="437" operator="containsText" text="Funcional Transitive Symmetric Reflexive">
      <formula>NOT(ISERROR(SEARCH("Funcional Transitive Symmetric Reflexive",A1)))</formula>
    </cfRule>
    <cfRule type="cellIs" dxfId="866" priority="438" operator="equal">
      <formula>"VNulo"</formula>
    </cfRule>
  </conditionalFormatting>
  <conditionalFormatting sqref="H87:I87 B87">
    <cfRule type="containsText" dxfId="865" priority="97" operator="containsText" text="_">
      <formula>NOT(ISERROR(SEARCH("_",B87)))</formula>
    </cfRule>
    <cfRule type="containsText" dxfId="864" priority="98" operator="containsText" text="Functional">
      <formula>NOT(ISERROR(SEARCH("Functional",B87)))</formula>
    </cfRule>
    <cfRule type="containsText" dxfId="863" priority="99" operator="containsText" text="Funcional Transitive Symmetric Reflexive">
      <formula>NOT(ISERROR(SEARCH("Funcional Transitive Symmetric Reflexive",B87)))</formula>
    </cfRule>
    <cfRule type="cellIs" dxfId="862" priority="100" operator="equal">
      <formula>"VNulo"</formula>
    </cfRule>
  </conditionalFormatting>
  <conditionalFormatting sqref="H88:I88 B88">
    <cfRule type="containsText" dxfId="861" priority="93" operator="containsText" text="_">
      <formula>NOT(ISERROR(SEARCH("_",B88)))</formula>
    </cfRule>
    <cfRule type="containsText" dxfId="860" priority="94" operator="containsText" text="Functional">
      <formula>NOT(ISERROR(SEARCH("Functional",B88)))</formula>
    </cfRule>
    <cfRule type="containsText" dxfId="859" priority="95" operator="containsText" text="Funcional Transitive Symmetric Reflexive">
      <formula>NOT(ISERROR(SEARCH("Funcional Transitive Symmetric Reflexive",B88)))</formula>
    </cfRule>
    <cfRule type="cellIs" dxfId="858" priority="96" operator="equal">
      <formula>"VNulo"</formula>
    </cfRule>
  </conditionalFormatting>
  <conditionalFormatting sqref="H86:I86 B86:E86 C87:C89 D87:D92 E87:E89 I78:I85">
    <cfRule type="containsText" dxfId="857" priority="89" operator="containsText" text="_">
      <formula>NOT(ISERROR(SEARCH("_",B78)))</formula>
    </cfRule>
    <cfRule type="containsText" dxfId="856" priority="90" operator="containsText" text="Functional">
      <formula>NOT(ISERROR(SEARCH("Functional",B78)))</formula>
    </cfRule>
    <cfRule type="containsText" dxfId="855" priority="91" operator="containsText" text="Funcional Transitive Symmetric Reflexive">
      <formula>NOT(ISERROR(SEARCH("Funcional Transitive Symmetric Reflexive",B78)))</formula>
    </cfRule>
    <cfRule type="cellIs" dxfId="854" priority="92" operator="equal">
      <formula>"VNulo"</formula>
    </cfRule>
  </conditionalFormatting>
  <conditionalFormatting sqref="H90:I90 B90:C90 C91:C97">
    <cfRule type="containsText" dxfId="853" priority="85" operator="containsText" text="_">
      <formula>NOT(ISERROR(SEARCH("_",B90)))</formula>
    </cfRule>
    <cfRule type="containsText" dxfId="852" priority="86" operator="containsText" text="Functional">
      <formula>NOT(ISERROR(SEARCH("Functional",B90)))</formula>
    </cfRule>
    <cfRule type="containsText" dxfId="851" priority="87" operator="containsText" text="Funcional Transitive Symmetric Reflexive">
      <formula>NOT(ISERROR(SEARCH("Funcional Transitive Symmetric Reflexive",B90)))</formula>
    </cfRule>
    <cfRule type="cellIs" dxfId="850" priority="88" operator="equal">
      <formula>"VNulo"</formula>
    </cfRule>
  </conditionalFormatting>
  <conditionalFormatting sqref="F90">
    <cfRule type="cellIs" dxfId="849" priority="84" operator="equal">
      <formula>"Vnulo"</formula>
    </cfRule>
  </conditionalFormatting>
  <conditionalFormatting sqref="H91:J91 B91">
    <cfRule type="containsText" dxfId="848" priority="79" operator="containsText" text="_">
      <formula>NOT(ISERROR(SEARCH("_",B91)))</formula>
    </cfRule>
    <cfRule type="containsText" dxfId="847" priority="80" operator="containsText" text="Functional">
      <formula>NOT(ISERROR(SEARCH("Functional",B91)))</formula>
    </cfRule>
    <cfRule type="containsText" dxfId="846" priority="81" operator="containsText" text="Funcional Transitive Symmetric Reflexive">
      <formula>NOT(ISERROR(SEARCH("Funcional Transitive Symmetric Reflexive",B91)))</formula>
    </cfRule>
    <cfRule type="cellIs" dxfId="845" priority="82" operator="equal">
      <formula>"VNulo"</formula>
    </cfRule>
  </conditionalFormatting>
  <conditionalFormatting sqref="F91">
    <cfRule type="cellIs" dxfId="844" priority="78" operator="equal">
      <formula>"Vnulo"</formula>
    </cfRule>
  </conditionalFormatting>
  <conditionalFormatting sqref="F92">
    <cfRule type="cellIs" dxfId="843" priority="76" operator="equal">
      <formula>"Vnulo"</formula>
    </cfRule>
  </conditionalFormatting>
  <conditionalFormatting sqref="B89">
    <cfRule type="containsText" dxfId="842" priority="71" operator="containsText" text="_">
      <formula>NOT(ISERROR(SEARCH("_",B89)))</formula>
    </cfRule>
    <cfRule type="containsText" dxfId="841" priority="72" operator="containsText" text="Functional">
      <formula>NOT(ISERROR(SEARCH("Functional",B89)))</formula>
    </cfRule>
    <cfRule type="containsText" dxfId="840" priority="73" operator="containsText" text="Funcional Transitive Symmetric Reflexive">
      <formula>NOT(ISERROR(SEARCH("Funcional Transitive Symmetric Reflexive",B89)))</formula>
    </cfRule>
    <cfRule type="cellIs" dxfId="839" priority="74" operator="equal">
      <formula>"VNulo"</formula>
    </cfRule>
  </conditionalFormatting>
  <conditionalFormatting sqref="H89:I89">
    <cfRule type="containsText" dxfId="838" priority="67" operator="containsText" text="_">
      <formula>NOT(ISERROR(SEARCH("_",H89)))</formula>
    </cfRule>
    <cfRule type="containsText" dxfId="837" priority="68" operator="containsText" text="Functional">
      <formula>NOT(ISERROR(SEARCH("Functional",H89)))</formula>
    </cfRule>
    <cfRule type="containsText" dxfId="836" priority="69" operator="containsText" text="Funcional Transitive Symmetric Reflexive">
      <formula>NOT(ISERROR(SEARCH("Funcional Transitive Symmetric Reflexive",H89)))</formula>
    </cfRule>
    <cfRule type="cellIs" dxfId="835" priority="70" operator="equal">
      <formula>"VNulo"</formula>
    </cfRule>
  </conditionalFormatting>
  <conditionalFormatting sqref="B93">
    <cfRule type="containsText" dxfId="834" priority="54" operator="containsText" text="_">
      <formula>NOT(ISERROR(SEARCH("_",B93)))</formula>
    </cfRule>
    <cfRule type="containsText" dxfId="833" priority="55" operator="containsText" text="Functional">
      <formula>NOT(ISERROR(SEARCH("Functional",B93)))</formula>
    </cfRule>
    <cfRule type="containsText" dxfId="832" priority="56" operator="containsText" text="Funcional Transitive Symmetric Reflexive">
      <formula>NOT(ISERROR(SEARCH("Funcional Transitive Symmetric Reflexive",B93)))</formula>
    </cfRule>
    <cfRule type="cellIs" dxfId="831" priority="57" operator="equal">
      <formula>"VNulo"</formula>
    </cfRule>
  </conditionalFormatting>
  <conditionalFormatting sqref="B94">
    <cfRule type="containsText" dxfId="830" priority="50" operator="containsText" text="_">
      <formula>NOT(ISERROR(SEARCH("_",B94)))</formula>
    </cfRule>
    <cfRule type="containsText" dxfId="829" priority="51" operator="containsText" text="Functional">
      <formula>NOT(ISERROR(SEARCH("Functional",B94)))</formula>
    </cfRule>
    <cfRule type="containsText" dxfId="828" priority="52" operator="containsText" text="Funcional Transitive Symmetric Reflexive">
      <formula>NOT(ISERROR(SEARCH("Funcional Transitive Symmetric Reflexive",B94)))</formula>
    </cfRule>
    <cfRule type="cellIs" dxfId="827" priority="53" operator="equal">
      <formula>"VNulo"</formula>
    </cfRule>
  </conditionalFormatting>
  <conditionalFormatting sqref="B96">
    <cfRule type="containsText" dxfId="826" priority="46" operator="containsText" text="_">
      <formula>NOT(ISERROR(SEARCH("_",B96)))</formula>
    </cfRule>
    <cfRule type="containsText" dxfId="825" priority="47" operator="containsText" text="Functional">
      <formula>NOT(ISERROR(SEARCH("Functional",B96)))</formula>
    </cfRule>
    <cfRule type="containsText" dxfId="824" priority="48" operator="containsText" text="Funcional Transitive Symmetric Reflexive">
      <formula>NOT(ISERROR(SEARCH("Funcional Transitive Symmetric Reflexive",B96)))</formula>
    </cfRule>
    <cfRule type="cellIs" dxfId="823" priority="49" operator="equal">
      <formula>"VNulo"</formula>
    </cfRule>
  </conditionalFormatting>
  <conditionalFormatting sqref="B97">
    <cfRule type="containsText" dxfId="822" priority="41" operator="containsText" text="_">
      <formula>NOT(ISERROR(SEARCH("_",B97)))</formula>
    </cfRule>
    <cfRule type="containsText" dxfId="821" priority="42" operator="containsText" text="Functional">
      <formula>NOT(ISERROR(SEARCH("Functional",B97)))</formula>
    </cfRule>
    <cfRule type="containsText" dxfId="820" priority="43" operator="containsText" text="Funcional Transitive Symmetric Reflexive">
      <formula>NOT(ISERROR(SEARCH("Funcional Transitive Symmetric Reflexive",B97)))</formula>
    </cfRule>
    <cfRule type="cellIs" dxfId="819" priority="44" operator="equal">
      <formula>"VNulo"</formula>
    </cfRule>
  </conditionalFormatting>
  <conditionalFormatting sqref="B95">
    <cfRule type="containsText" dxfId="818" priority="35" operator="containsText" text="_">
      <formula>NOT(ISERROR(SEARCH("_",B95)))</formula>
    </cfRule>
    <cfRule type="containsText" dxfId="817" priority="36" operator="containsText" text="Functional">
      <formula>NOT(ISERROR(SEARCH("Functional",B95)))</formula>
    </cfRule>
    <cfRule type="containsText" dxfId="816" priority="37" operator="containsText" text="Funcional Transitive Symmetric Reflexive">
      <formula>NOT(ISERROR(SEARCH("Funcional Transitive Symmetric Reflexive",B95)))</formula>
    </cfRule>
    <cfRule type="cellIs" dxfId="815" priority="38" operator="equal">
      <formula>"VNulo"</formula>
    </cfRule>
  </conditionalFormatting>
  <conditionalFormatting sqref="L1:O1">
    <cfRule type="containsText" dxfId="814" priority="24" operator="containsText" text="_">
      <formula>NOT(ISERROR(SEARCH("_",L1)))</formula>
    </cfRule>
    <cfRule type="containsText" dxfId="813" priority="25" operator="containsText" text="Functional">
      <formula>NOT(ISERROR(SEARCH("Functional",L1)))</formula>
    </cfRule>
    <cfRule type="containsText" dxfId="812" priority="26" operator="containsText" text="Funcional Transitive Symmetric Reflexive">
      <formula>NOT(ISERROR(SEARCH("Funcional Transitive Symmetric Reflexive",L1)))</formula>
    </cfRule>
    <cfRule type="cellIs" dxfId="811" priority="27" operator="equal">
      <formula>"VNulo"</formula>
    </cfRule>
  </conditionalFormatting>
  <conditionalFormatting sqref="O93:O94">
    <cfRule type="containsText" dxfId="810" priority="16" operator="containsText" text="_">
      <formula>NOT(ISERROR(SEARCH("_",O93)))</formula>
    </cfRule>
    <cfRule type="containsText" dxfId="809" priority="17" operator="containsText" text="Functional">
      <formula>NOT(ISERROR(SEARCH("Functional",O93)))</formula>
    </cfRule>
    <cfRule type="containsText" dxfId="808" priority="18" operator="containsText" text="Funcional Transitive Symmetric Reflexive">
      <formula>NOT(ISERROR(SEARCH("Funcional Transitive Symmetric Reflexive",O93)))</formula>
    </cfRule>
    <cfRule type="cellIs" dxfId="807" priority="19" operator="equal">
      <formula>"VNulo"</formula>
    </cfRule>
  </conditionalFormatting>
  <conditionalFormatting sqref="O90">
    <cfRule type="cellIs" dxfId="806" priority="15" operator="equal">
      <formula>"Vnulo"</formula>
    </cfRule>
  </conditionalFormatting>
  <conditionalFormatting sqref="O91">
    <cfRule type="cellIs" dxfId="805" priority="14" operator="equal">
      <formula>"Vnulo"</formula>
    </cfRule>
  </conditionalFormatting>
  <conditionalFormatting sqref="O92">
    <cfRule type="cellIs" dxfId="804" priority="13" operator="equal">
      <formula>"Vnulo"</formula>
    </cfRule>
  </conditionalFormatting>
  <conditionalFormatting sqref="E90:E97">
    <cfRule type="containsText" dxfId="803" priority="9" operator="containsText" text="_">
      <formula>NOT(ISERROR(SEARCH("_",E90)))</formula>
    </cfRule>
    <cfRule type="containsText" dxfId="802" priority="10" operator="containsText" text="Functional">
      <formula>NOT(ISERROR(SEARCH("Functional",E90)))</formula>
    </cfRule>
    <cfRule type="containsText" dxfId="801" priority="11" operator="containsText" text="Funcional Transitive Symmetric Reflexive">
      <formula>NOT(ISERROR(SEARCH("Funcional Transitive Symmetric Reflexive",E90)))</formula>
    </cfRule>
    <cfRule type="cellIs" dxfId="800" priority="12" operator="equal">
      <formula>"VNulo"</formula>
    </cfRule>
  </conditionalFormatting>
  <conditionalFormatting sqref="I76">
    <cfRule type="containsText" dxfId="799" priority="5" operator="containsText" text="_">
      <formula>NOT(ISERROR(SEARCH("_",I76)))</formula>
    </cfRule>
    <cfRule type="containsText" dxfId="798" priority="6" operator="containsText" text="Functional">
      <formula>NOT(ISERROR(SEARCH("Functional",I76)))</formula>
    </cfRule>
    <cfRule type="containsText" dxfId="797" priority="7" operator="containsText" text="Funcional Transitive Symmetric Reflexive">
      <formula>NOT(ISERROR(SEARCH("Funcional Transitive Symmetric Reflexive",I76)))</formula>
    </cfRule>
    <cfRule type="cellIs" dxfId="796" priority="8" operator="equal">
      <formula>"VNulo"</formula>
    </cfRule>
  </conditionalFormatting>
  <conditionalFormatting sqref="I74">
    <cfRule type="containsText" dxfId="795" priority="1" operator="containsText" text="_">
      <formula>NOT(ISERROR(SEARCH("_",I74)))</formula>
    </cfRule>
    <cfRule type="containsText" dxfId="794" priority="2" operator="containsText" text="Functional">
      <formula>NOT(ISERROR(SEARCH("Functional",I74)))</formula>
    </cfRule>
    <cfRule type="containsText" dxfId="793" priority="3" operator="containsText" text="Funcional Transitive Symmetric Reflexive">
      <formula>NOT(ISERROR(SEARCH("Funcional Transitive Symmetric Reflexive",I74)))</formula>
    </cfRule>
    <cfRule type="cellIs" dxfId="792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205" zoomScaleNormal="205" workbookViewId="0">
      <pane ySplit="1" topLeftCell="A2" activePane="bottomLeft" state="frozen"/>
      <selection pane="bottomLeft" activeCell="B2" sqref="B2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3320312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340</v>
      </c>
      <c r="C1" s="28" t="s">
        <v>341</v>
      </c>
      <c r="D1" s="28" t="s">
        <v>342</v>
      </c>
      <c r="E1" s="28" t="s">
        <v>343</v>
      </c>
      <c r="F1" s="28" t="s">
        <v>344</v>
      </c>
      <c r="G1" s="28" t="s">
        <v>474</v>
      </c>
      <c r="H1" s="28" t="s">
        <v>475</v>
      </c>
      <c r="I1" s="28" t="s">
        <v>476</v>
      </c>
      <c r="J1" s="28" t="s">
        <v>477</v>
      </c>
      <c r="K1" s="28" t="s">
        <v>478</v>
      </c>
      <c r="L1" s="28" t="s">
        <v>479</v>
      </c>
      <c r="M1" s="28" t="s">
        <v>480</v>
      </c>
    </row>
    <row r="2" spans="1:13" ht="11.4" customHeight="1" x14ac:dyDescent="0.3">
      <c r="A2" s="27">
        <v>2</v>
      </c>
      <c r="B2" s="11" t="s">
        <v>208</v>
      </c>
      <c r="C2" s="11" t="s">
        <v>208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</sheetData>
  <phoneticPr fontId="1" type="noConversion"/>
  <conditionalFormatting sqref="N2:XFD2 A2 A3:XFD1048576 A1:XFD1">
    <cfRule type="containsText" dxfId="791" priority="60" operator="containsText" text="_">
      <formula>NOT(ISERROR(SEARCH("_",A1)))</formula>
    </cfRule>
    <cfRule type="containsText" dxfId="790" priority="61" operator="containsText" text="Functional">
      <formula>NOT(ISERROR(SEARCH("Functional",A1)))</formula>
    </cfRule>
    <cfRule type="containsText" dxfId="789" priority="62" operator="containsText" text="Funcional Transitive Symmetric Reflexive">
      <formula>NOT(ISERROR(SEARCH("Funcional Transitive Symmetric Reflexive",A1)))</formula>
    </cfRule>
    <cfRule type="cellIs" dxfId="788" priority="63" operator="equal">
      <formula>"VNulo"</formula>
    </cfRule>
  </conditionalFormatting>
  <conditionalFormatting sqref="B2:M2">
    <cfRule type="containsText" dxfId="787" priority="9" operator="containsText" text="_">
      <formula>NOT(ISERROR(SEARCH("_",B2)))</formula>
    </cfRule>
    <cfRule type="containsText" dxfId="786" priority="10" operator="containsText" text="Functional">
      <formula>NOT(ISERROR(SEARCH("Functional",B2)))</formula>
    </cfRule>
    <cfRule type="containsText" dxfId="785" priority="11" operator="containsText" text="Funcional Transitive Symmetric Reflexive">
      <formula>NOT(ISERROR(SEARCH("Funcional Transitive Symmetric Reflexive",B2)))</formula>
    </cfRule>
    <cfRule type="cellIs" dxfId="784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23"/>
  <sheetViews>
    <sheetView tabSelected="1" topLeftCell="C1" zoomScale="175" zoomScaleNormal="175" workbookViewId="0">
      <pane ySplit="1" topLeftCell="A41" activePane="bottomLeft" state="frozen"/>
      <selection pane="bottomLeft" activeCell="N53" sqref="N53"/>
    </sheetView>
  </sheetViews>
  <sheetFormatPr defaultColWidth="9.109375" defaultRowHeight="12" customHeight="1" x14ac:dyDescent="0.15"/>
  <cols>
    <col min="1" max="1" width="2.5546875" style="2" customWidth="1"/>
    <col min="2" max="2" width="6.6640625" style="2" customWidth="1"/>
    <col min="3" max="3" width="11.33203125" style="21" customWidth="1"/>
    <col min="4" max="4" width="13.109375" style="21" customWidth="1"/>
    <col min="5" max="7" width="8.5546875" style="21" customWidth="1"/>
    <col min="8" max="8" width="9.44140625" style="21" customWidth="1"/>
    <col min="9" max="13" width="8.5546875" style="21" customWidth="1"/>
    <col min="14" max="14" width="9.33203125" style="32" customWidth="1"/>
    <col min="15" max="15" width="37.1093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310</v>
      </c>
      <c r="E1" s="1" t="s">
        <v>220</v>
      </c>
      <c r="F1" s="1" t="s">
        <v>221</v>
      </c>
      <c r="G1" s="1" t="s">
        <v>222</v>
      </c>
      <c r="H1" s="1" t="s">
        <v>224</v>
      </c>
      <c r="I1" s="1" t="s">
        <v>209</v>
      </c>
      <c r="J1" s="1" t="s">
        <v>210</v>
      </c>
      <c r="K1" s="1" t="s">
        <v>211</v>
      </c>
      <c r="L1" s="1" t="s">
        <v>226</v>
      </c>
      <c r="M1" s="1" t="s">
        <v>227</v>
      </c>
      <c r="N1" s="15" t="s">
        <v>214</v>
      </c>
      <c r="O1" s="28" t="s">
        <v>387</v>
      </c>
    </row>
    <row r="2" spans="1:15" s="2" customFormat="1" ht="12" customHeight="1" x14ac:dyDescent="0.3">
      <c r="A2" s="4">
        <v>2</v>
      </c>
      <c r="B2" s="17" t="str">
        <f>ProjInfo!B3</f>
        <v>ambientes</v>
      </c>
      <c r="C2" s="17" t="str">
        <f>B3</f>
        <v>identidade</v>
      </c>
      <c r="D2" s="20" t="str">
        <f>C2</f>
        <v>identidade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6" t="s">
        <v>429</v>
      </c>
    </row>
    <row r="3" spans="1:15" s="2" customFormat="1" ht="12" customHeight="1" x14ac:dyDescent="0.3">
      <c r="A3" s="4">
        <v>3</v>
      </c>
      <c r="B3" s="12" t="s">
        <v>332</v>
      </c>
      <c r="C3" s="19" t="s">
        <v>317</v>
      </c>
      <c r="D3" s="18" t="str">
        <f>_xlfn.CONCAT("tem_",C3)</f>
        <v>tem_idrvt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391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215</v>
      </c>
      <c r="O3" s="36" t="s">
        <v>409</v>
      </c>
    </row>
    <row r="4" spans="1:15" s="2" customFormat="1" ht="12" customHeight="1" x14ac:dyDescent="0.3">
      <c r="A4" s="4">
        <v>4</v>
      </c>
      <c r="B4" s="12" t="s">
        <v>332</v>
      </c>
      <c r="C4" s="19" t="s">
        <v>291</v>
      </c>
      <c r="D4" s="18" t="str">
        <f t="shared" ref="D4:D23" si="0">_xlfn.CONCAT("tem_",C4)</f>
        <v>tem_ifc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391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215</v>
      </c>
      <c r="O4" s="36" t="s">
        <v>428</v>
      </c>
    </row>
    <row r="5" spans="1:15" s="2" customFormat="1" ht="12" customHeight="1" x14ac:dyDescent="0.3">
      <c r="A5" s="4">
        <v>5</v>
      </c>
      <c r="B5" s="12" t="s">
        <v>332</v>
      </c>
      <c r="C5" s="19" t="s">
        <v>292</v>
      </c>
      <c r="D5" s="18" t="str">
        <f t="shared" si="0"/>
        <v>tem_ost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391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215</v>
      </c>
      <c r="O5" s="36" t="s">
        <v>427</v>
      </c>
    </row>
    <row r="6" spans="1:15" s="2" customFormat="1" ht="12" customHeight="1" x14ac:dyDescent="0.3">
      <c r="A6" s="4">
        <v>6</v>
      </c>
      <c r="B6" s="12" t="s">
        <v>332</v>
      </c>
      <c r="C6" s="19" t="s">
        <v>293</v>
      </c>
      <c r="D6" s="18" t="str">
        <f t="shared" si="0"/>
        <v>tem_lay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391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215</v>
      </c>
      <c r="O6" s="36" t="s">
        <v>426</v>
      </c>
    </row>
    <row r="7" spans="1:15" s="2" customFormat="1" ht="12" customHeight="1" x14ac:dyDescent="0.3">
      <c r="A7" s="4">
        <v>7</v>
      </c>
      <c r="B7" s="12" t="s">
        <v>332</v>
      </c>
      <c r="C7" s="19" t="s">
        <v>316</v>
      </c>
      <c r="D7" s="18" t="str">
        <f t="shared" si="0"/>
        <v>tem_unidade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391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215</v>
      </c>
      <c r="O7" s="36" t="s">
        <v>410</v>
      </c>
    </row>
    <row r="8" spans="1:15" s="2" customFormat="1" ht="12" customHeight="1" x14ac:dyDescent="0.3">
      <c r="A8" s="4">
        <v>8</v>
      </c>
      <c r="B8" s="12" t="s">
        <v>332</v>
      </c>
      <c r="C8" s="19" t="s">
        <v>270</v>
      </c>
      <c r="D8" s="18" t="str">
        <f t="shared" si="0"/>
        <v>tem_bloco</v>
      </c>
      <c r="E8" s="13" t="s">
        <v>179</v>
      </c>
      <c r="F8" s="13" t="s">
        <v>208</v>
      </c>
      <c r="G8" s="13" t="s">
        <v>208</v>
      </c>
      <c r="H8" s="13" t="s">
        <v>208</v>
      </c>
      <c r="I8" s="16" t="s">
        <v>391</v>
      </c>
      <c r="J8" s="16" t="s">
        <v>208</v>
      </c>
      <c r="K8" s="16" t="s">
        <v>208</v>
      </c>
      <c r="L8" s="16" t="s">
        <v>208</v>
      </c>
      <c r="M8" s="16" t="s">
        <v>208</v>
      </c>
      <c r="N8" s="31" t="s">
        <v>215</v>
      </c>
      <c r="O8" s="36" t="s">
        <v>411</v>
      </c>
    </row>
    <row r="9" spans="1:15" s="2" customFormat="1" ht="12" customHeight="1" x14ac:dyDescent="0.3">
      <c r="A9" s="4">
        <v>9</v>
      </c>
      <c r="B9" s="12" t="s">
        <v>332</v>
      </c>
      <c r="C9" s="19" t="s">
        <v>235</v>
      </c>
      <c r="D9" s="18" t="str">
        <f t="shared" si="0"/>
        <v>tem_nome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391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215</v>
      </c>
      <c r="O9" s="36" t="s">
        <v>425</v>
      </c>
    </row>
    <row r="10" spans="1:15" s="2" customFormat="1" ht="12" customHeight="1" x14ac:dyDescent="0.3">
      <c r="A10" s="4">
        <v>10</v>
      </c>
      <c r="B10" s="12" t="s">
        <v>332</v>
      </c>
      <c r="C10" s="19" t="s">
        <v>236</v>
      </c>
      <c r="D10" s="18" t="str">
        <f t="shared" si="0"/>
        <v>tem_codigo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391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215</v>
      </c>
      <c r="O10" s="36" t="s">
        <v>424</v>
      </c>
    </row>
    <row r="11" spans="1:15" s="2" customFormat="1" ht="12" customHeight="1" x14ac:dyDescent="0.3">
      <c r="A11" s="4">
        <v>11</v>
      </c>
      <c r="B11" s="12" t="s">
        <v>332</v>
      </c>
      <c r="C11" s="19" t="s">
        <v>315</v>
      </c>
      <c r="D11" s="18" t="str">
        <f t="shared" si="0"/>
        <v>tem_numero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391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215</v>
      </c>
      <c r="O11" s="36" t="s">
        <v>423</v>
      </c>
    </row>
    <row r="12" spans="1:15" s="2" customFormat="1" ht="12" customHeight="1" x14ac:dyDescent="0.3">
      <c r="A12" s="4">
        <v>12</v>
      </c>
      <c r="B12" s="17" t="str">
        <f>B2</f>
        <v>ambientes</v>
      </c>
      <c r="C12" s="17" t="str">
        <f>B13</f>
        <v>requisito</v>
      </c>
      <c r="D12" s="20" t="str">
        <f>C12</f>
        <v>requisito</v>
      </c>
      <c r="E12" s="20" t="s">
        <v>208</v>
      </c>
      <c r="F12" s="20" t="s">
        <v>208</v>
      </c>
      <c r="G12" s="20" t="s">
        <v>208</v>
      </c>
      <c r="H12" s="20" t="s">
        <v>208</v>
      </c>
      <c r="I12" s="23" t="s">
        <v>208</v>
      </c>
      <c r="J12" s="23" t="s">
        <v>208</v>
      </c>
      <c r="K12" s="23" t="s">
        <v>208</v>
      </c>
      <c r="L12" s="23" t="s">
        <v>208</v>
      </c>
      <c r="M12" s="23" t="s">
        <v>208</v>
      </c>
      <c r="N12" s="30" t="s">
        <v>208</v>
      </c>
      <c r="O12" s="36" t="s">
        <v>412</v>
      </c>
    </row>
    <row r="13" spans="1:15" s="2" customFormat="1" ht="12" customHeight="1" x14ac:dyDescent="0.3">
      <c r="A13" s="4">
        <v>13</v>
      </c>
      <c r="B13" s="12" t="s">
        <v>448</v>
      </c>
      <c r="C13" s="19" t="s">
        <v>294</v>
      </c>
      <c r="D13" s="18" t="str">
        <f t="shared" si="0"/>
        <v>tem_larguramin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6" t="s">
        <v>391</v>
      </c>
      <c r="J13" s="16" t="s">
        <v>208</v>
      </c>
      <c r="K13" s="16" t="s">
        <v>208</v>
      </c>
      <c r="L13" s="16" t="s">
        <v>208</v>
      </c>
      <c r="M13" s="16" t="s">
        <v>208</v>
      </c>
      <c r="N13" s="31" t="s">
        <v>523</v>
      </c>
      <c r="O13" s="36" t="s">
        <v>422</v>
      </c>
    </row>
    <row r="14" spans="1:15" s="2" customFormat="1" ht="12" customHeight="1" x14ac:dyDescent="0.3">
      <c r="A14" s="4">
        <v>14</v>
      </c>
      <c r="B14" s="12" t="s">
        <v>448</v>
      </c>
      <c r="C14" s="19" t="s">
        <v>333</v>
      </c>
      <c r="D14" s="18" t="str">
        <f t="shared" si="0"/>
        <v>tem_profunmin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391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523</v>
      </c>
      <c r="O14" s="36" t="s">
        <v>421</v>
      </c>
    </row>
    <row r="15" spans="1:15" s="2" customFormat="1" ht="12" customHeight="1" x14ac:dyDescent="0.3">
      <c r="A15" s="4">
        <v>15</v>
      </c>
      <c r="B15" s="12" t="s">
        <v>448</v>
      </c>
      <c r="C15" s="19" t="s">
        <v>307</v>
      </c>
      <c r="D15" s="18" t="str">
        <f t="shared" si="0"/>
        <v>tem_pedireitomin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391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523</v>
      </c>
      <c r="O15" s="36" t="s">
        <v>450</v>
      </c>
    </row>
    <row r="16" spans="1:15" s="2" customFormat="1" ht="12" customHeight="1" x14ac:dyDescent="0.3">
      <c r="A16" s="4">
        <v>16</v>
      </c>
      <c r="B16" s="17" t="str">
        <f>B2</f>
        <v>ambientes</v>
      </c>
      <c r="C16" s="17" t="str">
        <f>B17</f>
        <v>projetado</v>
      </c>
      <c r="D16" s="20" t="str">
        <f>C16</f>
        <v>projetado</v>
      </c>
      <c r="E16" s="20" t="s">
        <v>208</v>
      </c>
      <c r="F16" s="20" t="s">
        <v>208</v>
      </c>
      <c r="G16" s="20" t="s">
        <v>208</v>
      </c>
      <c r="H16" s="20" t="s">
        <v>208</v>
      </c>
      <c r="I16" s="23" t="s">
        <v>208</v>
      </c>
      <c r="J16" s="23" t="s">
        <v>208</v>
      </c>
      <c r="K16" s="23" t="s">
        <v>208</v>
      </c>
      <c r="L16" s="23" t="s">
        <v>208</v>
      </c>
      <c r="M16" s="23" t="s">
        <v>208</v>
      </c>
      <c r="N16" s="30" t="s">
        <v>208</v>
      </c>
      <c r="O16" s="36" t="s">
        <v>451</v>
      </c>
    </row>
    <row r="17" spans="1:15" s="2" customFormat="1" ht="12" customHeight="1" x14ac:dyDescent="0.3">
      <c r="A17" s="4">
        <v>17</v>
      </c>
      <c r="B17" s="12" t="s">
        <v>449</v>
      </c>
      <c r="C17" s="19" t="s">
        <v>281</v>
      </c>
      <c r="D17" s="18" t="str">
        <f t="shared" ref="D17:D19" si="1">_xlfn.CONCAT("tem_",C17)</f>
        <v>tem_largura</v>
      </c>
      <c r="E17" s="13" t="s">
        <v>179</v>
      </c>
      <c r="F17" s="13" t="s">
        <v>208</v>
      </c>
      <c r="G17" s="13" t="s">
        <v>208</v>
      </c>
      <c r="H17" s="13" t="s">
        <v>208</v>
      </c>
      <c r="I17" s="16" t="s">
        <v>391</v>
      </c>
      <c r="J17" s="16" t="s">
        <v>208</v>
      </c>
      <c r="K17" s="16" t="s">
        <v>208</v>
      </c>
      <c r="L17" s="16" t="s">
        <v>208</v>
      </c>
      <c r="M17" s="16" t="s">
        <v>208</v>
      </c>
      <c r="N17" s="31" t="s">
        <v>523</v>
      </c>
      <c r="O17" s="36" t="s">
        <v>452</v>
      </c>
    </row>
    <row r="18" spans="1:15" s="2" customFormat="1" ht="12" customHeight="1" x14ac:dyDescent="0.3">
      <c r="A18" s="4">
        <v>18</v>
      </c>
      <c r="B18" s="12" t="s">
        <v>449</v>
      </c>
      <c r="C18" s="19" t="s">
        <v>334</v>
      </c>
      <c r="D18" s="18" t="str">
        <f t="shared" si="1"/>
        <v>tem_profun</v>
      </c>
      <c r="E18" s="13" t="s">
        <v>179</v>
      </c>
      <c r="F18" s="13" t="s">
        <v>208</v>
      </c>
      <c r="G18" s="13" t="s">
        <v>208</v>
      </c>
      <c r="H18" s="13" t="s">
        <v>208</v>
      </c>
      <c r="I18" s="16" t="s">
        <v>391</v>
      </c>
      <c r="J18" s="16" t="s">
        <v>208</v>
      </c>
      <c r="K18" s="16" t="s">
        <v>208</v>
      </c>
      <c r="L18" s="16" t="s">
        <v>208</v>
      </c>
      <c r="M18" s="16" t="s">
        <v>208</v>
      </c>
      <c r="N18" s="31" t="s">
        <v>523</v>
      </c>
      <c r="O18" s="36" t="s">
        <v>453</v>
      </c>
    </row>
    <row r="19" spans="1:15" s="2" customFormat="1" ht="12" customHeight="1" x14ac:dyDescent="0.3">
      <c r="A19" s="4">
        <v>19</v>
      </c>
      <c r="B19" s="12" t="s">
        <v>449</v>
      </c>
      <c r="C19" s="19" t="s">
        <v>282</v>
      </c>
      <c r="D19" s="18" t="str">
        <f t="shared" si="1"/>
        <v>tem_pedireito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391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523</v>
      </c>
      <c r="O19" s="36" t="s">
        <v>454</v>
      </c>
    </row>
    <row r="20" spans="1:15" s="2" customFormat="1" ht="12" customHeight="1" x14ac:dyDescent="0.3">
      <c r="A20" s="4">
        <v>20</v>
      </c>
      <c r="B20" s="17" t="str">
        <f>B2</f>
        <v>ambientes</v>
      </c>
      <c r="C20" s="17" t="str">
        <f>B21</f>
        <v>geo</v>
      </c>
      <c r="D20" s="20" t="str">
        <f>C20</f>
        <v>geo</v>
      </c>
      <c r="E20" s="20" t="s">
        <v>208</v>
      </c>
      <c r="F20" s="20" t="s">
        <v>208</v>
      </c>
      <c r="G20" s="20" t="s">
        <v>208</v>
      </c>
      <c r="H20" s="20" t="s">
        <v>208</v>
      </c>
      <c r="I20" s="23" t="s">
        <v>208</v>
      </c>
      <c r="J20" s="23" t="s">
        <v>208</v>
      </c>
      <c r="K20" s="23" t="s">
        <v>208</v>
      </c>
      <c r="L20" s="23" t="s">
        <v>208</v>
      </c>
      <c r="M20" s="23" t="s">
        <v>208</v>
      </c>
      <c r="N20" s="30" t="s">
        <v>208</v>
      </c>
      <c r="O20" s="36" t="s">
        <v>455</v>
      </c>
    </row>
    <row r="21" spans="1:15" s="2" customFormat="1" ht="12" customHeight="1" x14ac:dyDescent="0.3">
      <c r="A21" s="4">
        <v>21</v>
      </c>
      <c r="B21" s="12" t="s">
        <v>296</v>
      </c>
      <c r="C21" s="19" t="s">
        <v>297</v>
      </c>
      <c r="D21" s="18" t="str">
        <f t="shared" si="0"/>
        <v>tem_longitude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391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523</v>
      </c>
      <c r="O21" s="36" t="s">
        <v>413</v>
      </c>
    </row>
    <row r="22" spans="1:15" s="2" customFormat="1" ht="12" customHeight="1" x14ac:dyDescent="0.3">
      <c r="A22" s="4">
        <v>22</v>
      </c>
      <c r="B22" s="12" t="s">
        <v>296</v>
      </c>
      <c r="C22" s="19" t="s">
        <v>298</v>
      </c>
      <c r="D22" s="18" t="str">
        <f t="shared" si="0"/>
        <v>tem_latitude</v>
      </c>
      <c r="E22" s="13" t="s">
        <v>179</v>
      </c>
      <c r="F22" s="13" t="s">
        <v>208</v>
      </c>
      <c r="G22" s="13" t="s">
        <v>208</v>
      </c>
      <c r="H22" s="13" t="s">
        <v>208</v>
      </c>
      <c r="I22" s="16" t="s">
        <v>391</v>
      </c>
      <c r="J22" s="16" t="s">
        <v>208</v>
      </c>
      <c r="K22" s="16" t="s">
        <v>208</v>
      </c>
      <c r="L22" s="16" t="s">
        <v>208</v>
      </c>
      <c r="M22" s="16" t="s">
        <v>208</v>
      </c>
      <c r="N22" s="31" t="s">
        <v>523</v>
      </c>
      <c r="O22" s="36" t="s">
        <v>414</v>
      </c>
    </row>
    <row r="23" spans="1:15" s="2" customFormat="1" ht="12" customHeight="1" x14ac:dyDescent="0.3">
      <c r="A23" s="4">
        <v>23</v>
      </c>
      <c r="B23" s="12" t="s">
        <v>296</v>
      </c>
      <c r="C23" s="19" t="s">
        <v>299</v>
      </c>
      <c r="D23" s="18" t="str">
        <f t="shared" si="0"/>
        <v>tem_altitude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391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523</v>
      </c>
      <c r="O23" s="36" t="s">
        <v>415</v>
      </c>
    </row>
    <row r="24" spans="1:15" s="2" customFormat="1" ht="12" customHeight="1" x14ac:dyDescent="0.3">
      <c r="A24" s="4">
        <v>24</v>
      </c>
      <c r="B24" s="17" t="str">
        <f>B2</f>
        <v>ambientes</v>
      </c>
      <c r="C24" s="17" t="str">
        <f>B25</f>
        <v>função</v>
      </c>
      <c r="D24" s="20" t="str">
        <f>C24</f>
        <v>função</v>
      </c>
      <c r="E24" s="20" t="s">
        <v>208</v>
      </c>
      <c r="F24" s="20" t="s">
        <v>208</v>
      </c>
      <c r="G24" s="20" t="s">
        <v>208</v>
      </c>
      <c r="H24" s="20" t="s">
        <v>208</v>
      </c>
      <c r="I24" s="23" t="s">
        <v>208</v>
      </c>
      <c r="J24" s="23" t="s">
        <v>208</v>
      </c>
      <c r="K24" s="23" t="s">
        <v>208</v>
      </c>
      <c r="L24" s="23" t="s">
        <v>208</v>
      </c>
      <c r="M24" s="23" t="s">
        <v>208</v>
      </c>
      <c r="N24" s="30" t="s">
        <v>208</v>
      </c>
      <c r="O24" s="36" t="s">
        <v>416</v>
      </c>
    </row>
    <row r="25" spans="1:15" s="2" customFormat="1" ht="12" customHeight="1" x14ac:dyDescent="0.3">
      <c r="A25" s="4">
        <v>25</v>
      </c>
      <c r="B25" s="12" t="s">
        <v>314</v>
      </c>
      <c r="C25" s="19" t="s">
        <v>308</v>
      </c>
      <c r="D25" s="18" t="str">
        <f>_xlfn.CONCAT("ser_",C25)</f>
        <v>ser_articulador</v>
      </c>
      <c r="E25" s="13" t="s">
        <v>179</v>
      </c>
      <c r="F25" s="13" t="s">
        <v>208</v>
      </c>
      <c r="G25" s="13" t="s">
        <v>208</v>
      </c>
      <c r="H25" s="13" t="str">
        <f>D26</f>
        <v>ser_articulado</v>
      </c>
      <c r="I25" s="16" t="s">
        <v>391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313</v>
      </c>
      <c r="O25" s="36" t="s">
        <v>417</v>
      </c>
    </row>
    <row r="26" spans="1:15" s="2" customFormat="1" ht="12" customHeight="1" x14ac:dyDescent="0.3">
      <c r="A26" s="4">
        <v>26</v>
      </c>
      <c r="B26" s="12" t="s">
        <v>314</v>
      </c>
      <c r="C26" s="19" t="s">
        <v>309</v>
      </c>
      <c r="D26" s="18" t="str">
        <f t="shared" ref="D26:D28" si="2">_xlfn.CONCAT("ser_",C26)</f>
        <v>ser_articulado</v>
      </c>
      <c r="E26" s="13" t="s">
        <v>179</v>
      </c>
      <c r="F26" s="13" t="s">
        <v>208</v>
      </c>
      <c r="G26" s="13" t="s">
        <v>208</v>
      </c>
      <c r="H26" s="13" t="str">
        <f>D25</f>
        <v>ser_articulador</v>
      </c>
      <c r="I26" s="16" t="s">
        <v>391</v>
      </c>
      <c r="J26" s="16" t="s">
        <v>208</v>
      </c>
      <c r="K26" s="16" t="s">
        <v>208</v>
      </c>
      <c r="L26" s="16" t="s">
        <v>208</v>
      </c>
      <c r="M26" s="16" t="s">
        <v>208</v>
      </c>
      <c r="N26" s="31" t="s">
        <v>313</v>
      </c>
      <c r="O26" s="36" t="s">
        <v>418</v>
      </c>
    </row>
    <row r="27" spans="1:15" s="2" customFormat="1" ht="12" customHeight="1" x14ac:dyDescent="0.3">
      <c r="A27" s="4">
        <v>27</v>
      </c>
      <c r="B27" s="12" t="s">
        <v>314</v>
      </c>
      <c r="C27" s="19" t="s">
        <v>311</v>
      </c>
      <c r="D27" s="18" t="str">
        <f t="shared" si="2"/>
        <v>ser_conectado</v>
      </c>
      <c r="E27" s="13" t="s">
        <v>180</v>
      </c>
      <c r="F27" s="13" t="s">
        <v>208</v>
      </c>
      <c r="G27" s="13" t="s">
        <v>208</v>
      </c>
      <c r="H27" s="13" t="s">
        <v>208</v>
      </c>
      <c r="I27" s="16" t="s">
        <v>391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313</v>
      </c>
      <c r="O27" s="36" t="s">
        <v>419</v>
      </c>
    </row>
    <row r="28" spans="1:15" s="2" customFormat="1" ht="12" customHeight="1" x14ac:dyDescent="0.3">
      <c r="A28" s="4">
        <v>28</v>
      </c>
      <c r="B28" s="12" t="s">
        <v>314</v>
      </c>
      <c r="C28" s="19" t="s">
        <v>312</v>
      </c>
      <c r="D28" s="18" t="str">
        <f t="shared" si="2"/>
        <v>ser_adjacente</v>
      </c>
      <c r="E28" s="13" t="s">
        <v>180</v>
      </c>
      <c r="F28" s="13" t="s">
        <v>208</v>
      </c>
      <c r="G28" s="13" t="s">
        <v>208</v>
      </c>
      <c r="H28" s="13" t="s">
        <v>208</v>
      </c>
      <c r="I28" s="16" t="s">
        <v>391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313</v>
      </c>
      <c r="O28" s="36" t="s">
        <v>420</v>
      </c>
    </row>
    <row r="29" spans="1:15" s="2" customFormat="1" ht="12" customHeight="1" x14ac:dyDescent="0.3">
      <c r="A29" s="4">
        <v>29</v>
      </c>
      <c r="B29" s="17" t="str">
        <f>B2</f>
        <v>ambientes</v>
      </c>
      <c r="C29" s="17" t="str">
        <f>B30</f>
        <v>local</v>
      </c>
      <c r="D29" s="20" t="str">
        <f>C29</f>
        <v>local</v>
      </c>
      <c r="E29" s="20" t="s">
        <v>208</v>
      </c>
      <c r="F29" s="20" t="s">
        <v>208</v>
      </c>
      <c r="G29" s="20" t="s">
        <v>208</v>
      </c>
      <c r="H29" s="20" t="s">
        <v>208</v>
      </c>
      <c r="I29" s="23" t="s">
        <v>208</v>
      </c>
      <c r="J29" s="23" t="s">
        <v>208</v>
      </c>
      <c r="K29" s="23" t="s">
        <v>208</v>
      </c>
      <c r="L29" s="23" t="s">
        <v>208</v>
      </c>
      <c r="M29" s="23" t="s">
        <v>208</v>
      </c>
      <c r="N29" s="30" t="s">
        <v>208</v>
      </c>
      <c r="O29" s="36" t="s">
        <v>400</v>
      </c>
    </row>
    <row r="30" spans="1:15" s="2" customFormat="1" ht="12" customHeight="1" x14ac:dyDescent="0.3">
      <c r="A30" s="4">
        <v>30</v>
      </c>
      <c r="B30" s="12" t="s">
        <v>401</v>
      </c>
      <c r="C30" s="19" t="s">
        <v>402</v>
      </c>
      <c r="D30" s="18" t="str">
        <f t="shared" ref="D30:D36" si="3">_xlfn.CONCAT("em_",C30)</f>
        <v>em_andar</v>
      </c>
      <c r="E30" s="13" t="s">
        <v>179</v>
      </c>
      <c r="F30" s="13" t="s">
        <v>208</v>
      </c>
      <c r="G30" s="13" t="s">
        <v>208</v>
      </c>
      <c r="H30" s="13" t="s">
        <v>208</v>
      </c>
      <c r="I30" s="16" t="s">
        <v>391</v>
      </c>
      <c r="J30" s="16" t="s">
        <v>208</v>
      </c>
      <c r="K30" s="16" t="s">
        <v>208</v>
      </c>
      <c r="L30" s="16" t="s">
        <v>208</v>
      </c>
      <c r="M30" s="16" t="s">
        <v>208</v>
      </c>
      <c r="N30" s="31" t="s">
        <v>215</v>
      </c>
      <c r="O30" s="36" t="s">
        <v>403</v>
      </c>
    </row>
    <row r="31" spans="1:15" s="2" customFormat="1" ht="12" customHeight="1" x14ac:dyDescent="0.3">
      <c r="A31" s="4">
        <v>31</v>
      </c>
      <c r="B31" s="12" t="s">
        <v>401</v>
      </c>
      <c r="C31" s="48" t="s">
        <v>676</v>
      </c>
      <c r="D31" s="18" t="str">
        <f t="shared" si="3"/>
        <v>em_setorcardinal</v>
      </c>
      <c r="E31" s="13" t="s">
        <v>208</v>
      </c>
      <c r="F31" s="13" t="s">
        <v>208</v>
      </c>
      <c r="G31" s="13" t="s">
        <v>208</v>
      </c>
      <c r="H31" s="13" t="s">
        <v>208</v>
      </c>
      <c r="I31" s="16" t="s">
        <v>391</v>
      </c>
      <c r="J31" s="16" t="s">
        <v>208</v>
      </c>
      <c r="K31" s="16" t="s">
        <v>208</v>
      </c>
      <c r="L31" s="16" t="s">
        <v>208</v>
      </c>
      <c r="M31" s="16" t="s">
        <v>208</v>
      </c>
      <c r="N31" s="31" t="s">
        <v>215</v>
      </c>
      <c r="O31" s="36" t="s">
        <v>686</v>
      </c>
    </row>
    <row r="32" spans="1:15" s="2" customFormat="1" ht="12" customHeight="1" x14ac:dyDescent="0.3">
      <c r="A32" s="4">
        <v>32</v>
      </c>
      <c r="B32" s="12" t="s">
        <v>401</v>
      </c>
      <c r="C32" s="48" t="s">
        <v>675</v>
      </c>
      <c r="D32" s="18" t="str">
        <f t="shared" si="3"/>
        <v>em_setorvertical</v>
      </c>
      <c r="E32" s="13" t="s">
        <v>208</v>
      </c>
      <c r="F32" s="13" t="s">
        <v>208</v>
      </c>
      <c r="G32" s="13" t="s">
        <v>208</v>
      </c>
      <c r="H32" s="13" t="s">
        <v>208</v>
      </c>
      <c r="I32" s="16" t="s">
        <v>391</v>
      </c>
      <c r="J32" s="16" t="s">
        <v>208</v>
      </c>
      <c r="K32" s="16" t="s">
        <v>208</v>
      </c>
      <c r="L32" s="16" t="s">
        <v>208</v>
      </c>
      <c r="M32" s="16" t="s">
        <v>208</v>
      </c>
      <c r="N32" s="31" t="s">
        <v>215</v>
      </c>
      <c r="O32" s="36" t="s">
        <v>685</v>
      </c>
    </row>
    <row r="33" spans="1:15" s="2" customFormat="1" ht="12" customHeight="1" x14ac:dyDescent="0.3">
      <c r="A33" s="4">
        <v>33</v>
      </c>
      <c r="B33" s="12" t="s">
        <v>401</v>
      </c>
      <c r="C33" s="48" t="s">
        <v>674</v>
      </c>
      <c r="D33" s="18" t="str">
        <f t="shared" si="3"/>
        <v>em_setorinstitucional</v>
      </c>
      <c r="E33" s="13" t="s">
        <v>208</v>
      </c>
      <c r="F33" s="13" t="s">
        <v>208</v>
      </c>
      <c r="G33" s="13" t="s">
        <v>208</v>
      </c>
      <c r="H33" s="13" t="s">
        <v>208</v>
      </c>
      <c r="I33" s="16" t="s">
        <v>391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215</v>
      </c>
      <c r="O33" s="36" t="s">
        <v>684</v>
      </c>
    </row>
    <row r="34" spans="1:15" s="2" customFormat="1" ht="12" customHeight="1" x14ac:dyDescent="0.3">
      <c r="A34" s="4">
        <v>34</v>
      </c>
      <c r="B34" s="12" t="s">
        <v>401</v>
      </c>
      <c r="C34" s="48" t="s">
        <v>673</v>
      </c>
      <c r="D34" s="18" t="str">
        <f t="shared" si="3"/>
        <v>em_setorpredial</v>
      </c>
      <c r="E34" s="13" t="s">
        <v>208</v>
      </c>
      <c r="F34" s="13" t="s">
        <v>208</v>
      </c>
      <c r="G34" s="13" t="s">
        <v>208</v>
      </c>
      <c r="H34" s="13" t="s">
        <v>208</v>
      </c>
      <c r="I34" s="16" t="s">
        <v>391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215</v>
      </c>
      <c r="O34" s="36" t="s">
        <v>683</v>
      </c>
    </row>
    <row r="35" spans="1:15" s="2" customFormat="1" ht="12" customHeight="1" x14ac:dyDescent="0.3">
      <c r="A35" s="4">
        <v>35</v>
      </c>
      <c r="B35" s="12" t="s">
        <v>401</v>
      </c>
      <c r="C35" s="48" t="s">
        <v>672</v>
      </c>
      <c r="D35" s="18" t="str">
        <f t="shared" si="3"/>
        <v>em_setorfuncional</v>
      </c>
      <c r="E35" s="13" t="s">
        <v>208</v>
      </c>
      <c r="F35" s="13" t="s">
        <v>208</v>
      </c>
      <c r="G35" s="13" t="s">
        <v>208</v>
      </c>
      <c r="H35" s="13" t="s">
        <v>208</v>
      </c>
      <c r="I35" s="16" t="s">
        <v>391</v>
      </c>
      <c r="J35" s="16" t="s">
        <v>208</v>
      </c>
      <c r="K35" s="16" t="s">
        <v>208</v>
      </c>
      <c r="L35" s="16" t="s">
        <v>208</v>
      </c>
      <c r="M35" s="16" t="s">
        <v>208</v>
      </c>
      <c r="N35" s="31" t="s">
        <v>215</v>
      </c>
      <c r="O35" s="36" t="s">
        <v>682</v>
      </c>
    </row>
    <row r="36" spans="1:15" s="2" customFormat="1" ht="12" customHeight="1" x14ac:dyDescent="0.3">
      <c r="A36" s="4">
        <v>36</v>
      </c>
      <c r="B36" s="12" t="s">
        <v>401</v>
      </c>
      <c r="C36" s="48" t="s">
        <v>666</v>
      </c>
      <c r="D36" s="18" t="str">
        <f t="shared" si="3"/>
        <v>em_emergência</v>
      </c>
      <c r="E36" s="13" t="s">
        <v>208</v>
      </c>
      <c r="F36" s="13" t="s">
        <v>208</v>
      </c>
      <c r="G36" s="13" t="s">
        <v>208</v>
      </c>
      <c r="H36" s="13" t="s">
        <v>208</v>
      </c>
      <c r="I36" s="16" t="s">
        <v>391</v>
      </c>
      <c r="J36" s="16" t="s">
        <v>208</v>
      </c>
      <c r="K36" s="16" t="s">
        <v>208</v>
      </c>
      <c r="L36" s="16" t="s">
        <v>208</v>
      </c>
      <c r="M36" s="16" t="s">
        <v>208</v>
      </c>
      <c r="N36" s="31" t="s">
        <v>215</v>
      </c>
      <c r="O36" s="36" t="s">
        <v>677</v>
      </c>
    </row>
    <row r="37" spans="1:15" s="2" customFormat="1" ht="12" customHeight="1" x14ac:dyDescent="0.3">
      <c r="A37" s="4">
        <v>37</v>
      </c>
      <c r="B37" s="12" t="s">
        <v>401</v>
      </c>
      <c r="C37" s="48" t="s">
        <v>670</v>
      </c>
      <c r="D37" s="18" t="str">
        <f t="shared" ref="D37:D45" si="4">_xlfn.CONCAT("em_",C37)</f>
        <v>em_biomolecular</v>
      </c>
      <c r="E37" s="13" t="s">
        <v>208</v>
      </c>
      <c r="F37" s="13" t="s">
        <v>208</v>
      </c>
      <c r="G37" s="13" t="s">
        <v>208</v>
      </c>
      <c r="H37" s="13" t="s">
        <v>208</v>
      </c>
      <c r="I37" s="16" t="s">
        <v>391</v>
      </c>
      <c r="J37" s="16" t="s">
        <v>208</v>
      </c>
      <c r="K37" s="16" t="s">
        <v>208</v>
      </c>
      <c r="L37" s="16" t="s">
        <v>208</v>
      </c>
      <c r="M37" s="16" t="s">
        <v>208</v>
      </c>
      <c r="N37" s="31" t="s">
        <v>215</v>
      </c>
      <c r="O37" s="36" t="s">
        <v>681</v>
      </c>
    </row>
    <row r="38" spans="1:15" s="2" customFormat="1" ht="12" customHeight="1" x14ac:dyDescent="0.3">
      <c r="A38" s="4">
        <v>38</v>
      </c>
      <c r="B38" s="12" t="s">
        <v>401</v>
      </c>
      <c r="C38" s="48" t="s">
        <v>667</v>
      </c>
      <c r="D38" s="18" t="str">
        <f t="shared" si="4"/>
        <v>em_público</v>
      </c>
      <c r="E38" s="13" t="s">
        <v>208</v>
      </c>
      <c r="F38" s="13" t="s">
        <v>208</v>
      </c>
      <c r="G38" s="13" t="s">
        <v>208</v>
      </c>
      <c r="H38" s="13" t="s">
        <v>208</v>
      </c>
      <c r="I38" s="16" t="s">
        <v>391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215</v>
      </c>
      <c r="O38" s="36" t="s">
        <v>680</v>
      </c>
    </row>
    <row r="39" spans="1:15" s="2" customFormat="1" ht="12" customHeight="1" x14ac:dyDescent="0.3">
      <c r="A39" s="4">
        <v>39</v>
      </c>
      <c r="B39" s="12" t="s">
        <v>401</v>
      </c>
      <c r="C39" s="48" t="s">
        <v>668</v>
      </c>
      <c r="D39" s="18" t="str">
        <f t="shared" si="4"/>
        <v>em_privativo</v>
      </c>
      <c r="E39" s="13" t="s">
        <v>208</v>
      </c>
      <c r="F39" s="13" t="s">
        <v>208</v>
      </c>
      <c r="G39" s="13" t="s">
        <v>208</v>
      </c>
      <c r="H39" s="13" t="s">
        <v>208</v>
      </c>
      <c r="I39" s="16" t="s">
        <v>391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31" t="s">
        <v>215</v>
      </c>
      <c r="O39" s="36" t="s">
        <v>679</v>
      </c>
    </row>
    <row r="40" spans="1:15" s="2" customFormat="1" ht="12" customHeight="1" x14ac:dyDescent="0.3">
      <c r="A40" s="4">
        <v>40</v>
      </c>
      <c r="B40" s="12" t="s">
        <v>401</v>
      </c>
      <c r="C40" s="48" t="s">
        <v>669</v>
      </c>
      <c r="D40" s="18" t="str">
        <f t="shared" si="4"/>
        <v>em_produção</v>
      </c>
      <c r="E40" s="13" t="s">
        <v>208</v>
      </c>
      <c r="F40" s="13" t="s">
        <v>208</v>
      </c>
      <c r="G40" s="13" t="s">
        <v>208</v>
      </c>
      <c r="H40" s="13" t="s">
        <v>208</v>
      </c>
      <c r="I40" s="16" t="s">
        <v>391</v>
      </c>
      <c r="J40" s="16" t="s">
        <v>208</v>
      </c>
      <c r="K40" s="16" t="s">
        <v>208</v>
      </c>
      <c r="L40" s="16" t="s">
        <v>208</v>
      </c>
      <c r="M40" s="16" t="s">
        <v>208</v>
      </c>
      <c r="N40" s="31" t="s">
        <v>215</v>
      </c>
      <c r="O40" s="36" t="s">
        <v>678</v>
      </c>
    </row>
    <row r="41" spans="1:15" s="2" customFormat="1" ht="12" customHeight="1" x14ac:dyDescent="0.3">
      <c r="A41" s="4">
        <v>41</v>
      </c>
      <c r="B41" s="12" t="s">
        <v>401</v>
      </c>
      <c r="C41" s="19" t="s">
        <v>657</v>
      </c>
      <c r="D41" s="18" t="str">
        <f t="shared" si="4"/>
        <v>em_embassamento</v>
      </c>
      <c r="E41" s="13" t="s">
        <v>179</v>
      </c>
      <c r="F41" s="13" t="s">
        <v>208</v>
      </c>
      <c r="G41" s="13" t="s">
        <v>208</v>
      </c>
      <c r="H41" s="13" t="s">
        <v>208</v>
      </c>
      <c r="I41" s="16" t="s">
        <v>391</v>
      </c>
      <c r="J41" s="16" t="s">
        <v>208</v>
      </c>
      <c r="K41" s="16" t="s">
        <v>208</v>
      </c>
      <c r="L41" s="16" t="s">
        <v>208</v>
      </c>
      <c r="M41" s="16" t="s">
        <v>208</v>
      </c>
      <c r="N41" s="31" t="s">
        <v>215</v>
      </c>
      <c r="O41" s="36" t="s">
        <v>661</v>
      </c>
    </row>
    <row r="42" spans="1:15" s="2" customFormat="1" ht="12" customHeight="1" x14ac:dyDescent="0.3">
      <c r="A42" s="4">
        <v>42</v>
      </c>
      <c r="B42" s="12" t="s">
        <v>401</v>
      </c>
      <c r="C42" s="19" t="s">
        <v>671</v>
      </c>
      <c r="D42" s="18" t="str">
        <f>_xlfn.CONCAT("em_",C42)</f>
        <v>em_andartécnico</v>
      </c>
      <c r="E42" s="13" t="s">
        <v>179</v>
      </c>
      <c r="F42" s="13" t="s">
        <v>208</v>
      </c>
      <c r="G42" s="13" t="s">
        <v>208</v>
      </c>
      <c r="H42" s="13" t="s">
        <v>208</v>
      </c>
      <c r="I42" s="16" t="s">
        <v>391</v>
      </c>
      <c r="J42" s="16" t="s">
        <v>208</v>
      </c>
      <c r="K42" s="16" t="s">
        <v>208</v>
      </c>
      <c r="L42" s="16" t="s">
        <v>208</v>
      </c>
      <c r="M42" s="16" t="s">
        <v>208</v>
      </c>
      <c r="N42" s="31" t="s">
        <v>215</v>
      </c>
      <c r="O42" s="36" t="s">
        <v>662</v>
      </c>
    </row>
    <row r="43" spans="1:15" s="2" customFormat="1" ht="12" customHeight="1" x14ac:dyDescent="0.3">
      <c r="A43" s="4">
        <v>43</v>
      </c>
      <c r="B43" s="12" t="s">
        <v>401</v>
      </c>
      <c r="C43" s="19" t="s">
        <v>658</v>
      </c>
      <c r="D43" s="18" t="str">
        <f t="shared" si="4"/>
        <v>em_torre</v>
      </c>
      <c r="E43" s="13" t="s">
        <v>179</v>
      </c>
      <c r="F43" s="13" t="s">
        <v>208</v>
      </c>
      <c r="G43" s="13" t="s">
        <v>208</v>
      </c>
      <c r="H43" s="13" t="s">
        <v>208</v>
      </c>
      <c r="I43" s="16" t="s">
        <v>391</v>
      </c>
      <c r="J43" s="16" t="s">
        <v>208</v>
      </c>
      <c r="K43" s="16" t="s">
        <v>208</v>
      </c>
      <c r="L43" s="16" t="s">
        <v>208</v>
      </c>
      <c r="M43" s="16" t="s">
        <v>208</v>
      </c>
      <c r="N43" s="31" t="s">
        <v>215</v>
      </c>
      <c r="O43" s="36" t="s">
        <v>663</v>
      </c>
    </row>
    <row r="44" spans="1:15" s="2" customFormat="1" ht="12" customHeight="1" x14ac:dyDescent="0.3">
      <c r="A44" s="4">
        <v>44</v>
      </c>
      <c r="B44" s="12" t="s">
        <v>401</v>
      </c>
      <c r="C44" s="19" t="s">
        <v>659</v>
      </c>
      <c r="D44" s="18" t="str">
        <f t="shared" si="4"/>
        <v>em_coroamento</v>
      </c>
      <c r="E44" s="13" t="s">
        <v>179</v>
      </c>
      <c r="F44" s="13" t="s">
        <v>208</v>
      </c>
      <c r="G44" s="13" t="s">
        <v>208</v>
      </c>
      <c r="H44" s="13" t="s">
        <v>208</v>
      </c>
      <c r="I44" s="16" t="s">
        <v>391</v>
      </c>
      <c r="J44" s="16" t="s">
        <v>208</v>
      </c>
      <c r="K44" s="16" t="s">
        <v>208</v>
      </c>
      <c r="L44" s="16" t="s">
        <v>208</v>
      </c>
      <c r="M44" s="16" t="s">
        <v>208</v>
      </c>
      <c r="N44" s="31" t="s">
        <v>215</v>
      </c>
      <c r="O44" s="36" t="s">
        <v>664</v>
      </c>
    </row>
    <row r="45" spans="1:15" s="2" customFormat="1" ht="12" customHeight="1" x14ac:dyDescent="0.3">
      <c r="A45" s="4">
        <v>45</v>
      </c>
      <c r="B45" s="12" t="s">
        <v>401</v>
      </c>
      <c r="C45" s="19" t="s">
        <v>660</v>
      </c>
      <c r="D45" s="18" t="str">
        <f t="shared" si="4"/>
        <v>em_subsolos</v>
      </c>
      <c r="E45" s="13" t="s">
        <v>179</v>
      </c>
      <c r="F45" s="13" t="s">
        <v>208</v>
      </c>
      <c r="G45" s="13" t="s">
        <v>208</v>
      </c>
      <c r="H45" s="13" t="s">
        <v>208</v>
      </c>
      <c r="I45" s="16" t="s">
        <v>391</v>
      </c>
      <c r="J45" s="16" t="s">
        <v>208</v>
      </c>
      <c r="K45" s="16" t="s">
        <v>208</v>
      </c>
      <c r="L45" s="16" t="s">
        <v>208</v>
      </c>
      <c r="M45" s="16" t="s">
        <v>208</v>
      </c>
      <c r="N45" s="31" t="s">
        <v>215</v>
      </c>
      <c r="O45" s="36" t="s">
        <v>665</v>
      </c>
    </row>
    <row r="46" spans="1:15" s="2" customFormat="1" ht="12" customHeight="1" x14ac:dyDescent="0.3">
      <c r="A46" s="4">
        <v>46</v>
      </c>
      <c r="B46" s="17" t="str">
        <f>B2</f>
        <v>ambientes</v>
      </c>
      <c r="C46" s="17" t="str">
        <f>B47</f>
        <v>uso</v>
      </c>
      <c r="D46" s="20" t="str">
        <f>C46</f>
        <v>uso</v>
      </c>
      <c r="E46" s="20" t="s">
        <v>208</v>
      </c>
      <c r="F46" s="20" t="s">
        <v>208</v>
      </c>
      <c r="G46" s="20" t="s">
        <v>208</v>
      </c>
      <c r="H46" s="20" t="s">
        <v>208</v>
      </c>
      <c r="I46" s="23" t="s">
        <v>208</v>
      </c>
      <c r="J46" s="23" t="s">
        <v>208</v>
      </c>
      <c r="K46" s="23" t="s">
        <v>208</v>
      </c>
      <c r="L46" s="23" t="s">
        <v>208</v>
      </c>
      <c r="M46" s="23" t="s">
        <v>208</v>
      </c>
      <c r="N46" s="30" t="s">
        <v>208</v>
      </c>
      <c r="O46" s="36" t="s">
        <v>400</v>
      </c>
    </row>
    <row r="47" spans="1:15" s="2" customFormat="1" ht="12" customHeight="1" x14ac:dyDescent="0.3">
      <c r="A47" s="4">
        <v>47</v>
      </c>
      <c r="B47" s="12" t="s">
        <v>404</v>
      </c>
      <c r="C47" s="19" t="s">
        <v>405</v>
      </c>
      <c r="D47" s="18" t="str">
        <f>_xlfn.CONCAT("para_",C47)</f>
        <v>para_ocupante</v>
      </c>
      <c r="E47" s="13" t="s">
        <v>208</v>
      </c>
      <c r="F47" s="13" t="s">
        <v>208</v>
      </c>
      <c r="G47" s="13" t="s">
        <v>208</v>
      </c>
      <c r="H47" s="13" t="s">
        <v>208</v>
      </c>
      <c r="I47" s="16" t="s">
        <v>391</v>
      </c>
      <c r="J47" s="16" t="s">
        <v>208</v>
      </c>
      <c r="K47" s="16" t="s">
        <v>208</v>
      </c>
      <c r="L47" s="16" t="s">
        <v>208</v>
      </c>
      <c r="M47" s="16" t="s">
        <v>208</v>
      </c>
      <c r="N47" s="31" t="s">
        <v>215</v>
      </c>
      <c r="O47" s="36" t="s">
        <v>406</v>
      </c>
    </row>
    <row r="48" spans="1:15" s="2" customFormat="1" ht="12" customHeight="1" x14ac:dyDescent="0.3">
      <c r="A48" s="4">
        <v>48</v>
      </c>
      <c r="B48" s="12" t="s">
        <v>404</v>
      </c>
      <c r="C48" s="19" t="s">
        <v>407</v>
      </c>
      <c r="D48" s="18" t="str">
        <f>_xlfn.CONCAT("está_em_",C48)</f>
        <v>está_em_setor</v>
      </c>
      <c r="E48" s="13" t="s">
        <v>208</v>
      </c>
      <c r="F48" s="13" t="s">
        <v>208</v>
      </c>
      <c r="G48" s="13" t="s">
        <v>208</v>
      </c>
      <c r="H48" s="13" t="s">
        <v>208</v>
      </c>
      <c r="I48" s="16" t="s">
        <v>391</v>
      </c>
      <c r="J48" s="16" t="s">
        <v>208</v>
      </c>
      <c r="K48" s="16" t="s">
        <v>208</v>
      </c>
      <c r="L48" s="16" t="s">
        <v>208</v>
      </c>
      <c r="M48" s="16" t="s">
        <v>208</v>
      </c>
      <c r="N48" s="31" t="s">
        <v>215</v>
      </c>
      <c r="O48" s="36" t="s">
        <v>408</v>
      </c>
    </row>
    <row r="49" spans="1:15" s="2" customFormat="1" ht="12" customHeight="1" x14ac:dyDescent="0.3">
      <c r="A49" s="4">
        <v>49</v>
      </c>
      <c r="B49" s="17" t="str">
        <f>B2</f>
        <v>ambientes</v>
      </c>
      <c r="C49" s="17" t="str">
        <f>B50</f>
        <v>orientação</v>
      </c>
      <c r="D49" s="20" t="str">
        <f>C49</f>
        <v>orientação</v>
      </c>
      <c r="E49" s="20" t="s">
        <v>208</v>
      </c>
      <c r="F49" s="20" t="s">
        <v>208</v>
      </c>
      <c r="G49" s="20" t="s">
        <v>208</v>
      </c>
      <c r="H49" s="20" t="s">
        <v>208</v>
      </c>
      <c r="I49" s="23" t="s">
        <v>208</v>
      </c>
      <c r="J49" s="23" t="s">
        <v>208</v>
      </c>
      <c r="K49" s="23" t="s">
        <v>208</v>
      </c>
      <c r="L49" s="23" t="s">
        <v>208</v>
      </c>
      <c r="M49" s="23" t="s">
        <v>208</v>
      </c>
      <c r="N49" s="30" t="s">
        <v>208</v>
      </c>
      <c r="O49" s="36" t="s">
        <v>500</v>
      </c>
    </row>
    <row r="50" spans="1:15" s="2" customFormat="1" ht="12" customHeight="1" x14ac:dyDescent="0.3">
      <c r="A50" s="4">
        <v>50</v>
      </c>
      <c r="B50" s="12" t="s">
        <v>491</v>
      </c>
      <c r="C50" s="19" t="s">
        <v>492</v>
      </c>
      <c r="D50" s="18" t="str">
        <f>_xlfn.CONCAT("ao_",C50)</f>
        <v>ao_norte</v>
      </c>
      <c r="E50" s="13" t="s">
        <v>179</v>
      </c>
      <c r="F50" s="13" t="s">
        <v>208</v>
      </c>
      <c r="G50" s="13" t="s">
        <v>208</v>
      </c>
      <c r="H50" s="13" t="s">
        <v>208</v>
      </c>
      <c r="I50" s="16" t="s">
        <v>391</v>
      </c>
      <c r="J50" s="16" t="s">
        <v>208</v>
      </c>
      <c r="K50" s="16" t="s">
        <v>208</v>
      </c>
      <c r="L50" s="16" t="s">
        <v>208</v>
      </c>
      <c r="M50" s="16" t="s">
        <v>208</v>
      </c>
      <c r="N50" s="31" t="s">
        <v>215</v>
      </c>
      <c r="O50" s="36" t="s">
        <v>496</v>
      </c>
    </row>
    <row r="51" spans="1:15" s="2" customFormat="1" ht="12" customHeight="1" x14ac:dyDescent="0.3">
      <c r="A51" s="4">
        <v>51</v>
      </c>
      <c r="B51" s="12" t="s">
        <v>491</v>
      </c>
      <c r="C51" s="19" t="s">
        <v>493</v>
      </c>
      <c r="D51" s="18" t="str">
        <f t="shared" ref="D51:D53" si="5">_xlfn.CONCAT("ao_",C51)</f>
        <v>ao_sul</v>
      </c>
      <c r="E51" s="13" t="s">
        <v>179</v>
      </c>
      <c r="F51" s="13" t="s">
        <v>208</v>
      </c>
      <c r="G51" s="13" t="s">
        <v>208</v>
      </c>
      <c r="H51" s="13" t="s">
        <v>208</v>
      </c>
      <c r="I51" s="16" t="s">
        <v>391</v>
      </c>
      <c r="J51" s="16" t="s">
        <v>208</v>
      </c>
      <c r="K51" s="16" t="s">
        <v>208</v>
      </c>
      <c r="L51" s="16" t="s">
        <v>208</v>
      </c>
      <c r="M51" s="16" t="s">
        <v>208</v>
      </c>
      <c r="N51" s="31" t="s">
        <v>215</v>
      </c>
      <c r="O51" s="36" t="s">
        <v>497</v>
      </c>
    </row>
    <row r="52" spans="1:15" s="2" customFormat="1" ht="12" customHeight="1" x14ac:dyDescent="0.3">
      <c r="A52" s="4">
        <v>52</v>
      </c>
      <c r="B52" s="12" t="s">
        <v>491</v>
      </c>
      <c r="C52" s="19" t="s">
        <v>494</v>
      </c>
      <c r="D52" s="18" t="str">
        <f t="shared" si="5"/>
        <v>ao_leste</v>
      </c>
      <c r="E52" s="13" t="s">
        <v>179</v>
      </c>
      <c r="F52" s="13" t="s">
        <v>208</v>
      </c>
      <c r="G52" s="13" t="s">
        <v>208</v>
      </c>
      <c r="H52" s="13" t="s">
        <v>208</v>
      </c>
      <c r="I52" s="16" t="s">
        <v>391</v>
      </c>
      <c r="J52" s="16" t="s">
        <v>208</v>
      </c>
      <c r="K52" s="16" t="s">
        <v>208</v>
      </c>
      <c r="L52" s="16" t="s">
        <v>208</v>
      </c>
      <c r="M52" s="16" t="s">
        <v>208</v>
      </c>
      <c r="N52" s="31" t="s">
        <v>215</v>
      </c>
      <c r="O52" s="36" t="s">
        <v>498</v>
      </c>
    </row>
    <row r="53" spans="1:15" s="2" customFormat="1" ht="12" customHeight="1" x14ac:dyDescent="0.3">
      <c r="A53" s="4">
        <v>53</v>
      </c>
      <c r="B53" s="12" t="s">
        <v>491</v>
      </c>
      <c r="C53" s="19" t="s">
        <v>495</v>
      </c>
      <c r="D53" s="18" t="str">
        <f t="shared" si="5"/>
        <v>ao_oeste</v>
      </c>
      <c r="E53" s="13" t="s">
        <v>179</v>
      </c>
      <c r="F53" s="13" t="s">
        <v>208</v>
      </c>
      <c r="G53" s="13" t="s">
        <v>208</v>
      </c>
      <c r="H53" s="13" t="s">
        <v>208</v>
      </c>
      <c r="I53" s="16" t="s">
        <v>391</v>
      </c>
      <c r="J53" s="16" t="s">
        <v>208</v>
      </c>
      <c r="K53" s="16" t="s">
        <v>208</v>
      </c>
      <c r="L53" s="16" t="s">
        <v>208</v>
      </c>
      <c r="M53" s="16" t="s">
        <v>208</v>
      </c>
      <c r="N53" s="31" t="s">
        <v>215</v>
      </c>
      <c r="O53" s="36" t="s">
        <v>499</v>
      </c>
    </row>
    <row r="54" spans="1:15" s="2" customFormat="1" ht="12" customHeight="1" x14ac:dyDescent="0.3">
      <c r="A54" s="4">
        <v>54</v>
      </c>
      <c r="B54" s="12" t="s">
        <v>491</v>
      </c>
      <c r="C54" s="19" t="s">
        <v>536</v>
      </c>
      <c r="D54" s="18" t="str">
        <f t="shared" ref="D54:D55" si="6">_xlfn.CONCAT("ao_",C54)</f>
        <v>ao_interior</v>
      </c>
      <c r="E54" s="13" t="s">
        <v>179</v>
      </c>
      <c r="F54" s="13" t="s">
        <v>208</v>
      </c>
      <c r="G54" s="13" t="s">
        <v>208</v>
      </c>
      <c r="H54" s="13" t="s">
        <v>208</v>
      </c>
      <c r="I54" s="16" t="s">
        <v>391</v>
      </c>
      <c r="J54" s="16" t="s">
        <v>208</v>
      </c>
      <c r="K54" s="16" t="s">
        <v>208</v>
      </c>
      <c r="L54" s="16" t="s">
        <v>208</v>
      </c>
      <c r="M54" s="16" t="s">
        <v>208</v>
      </c>
      <c r="N54" s="31" t="s">
        <v>215</v>
      </c>
      <c r="O54" s="36" t="s">
        <v>502</v>
      </c>
    </row>
    <row r="55" spans="1:15" s="2" customFormat="1" ht="12" customHeight="1" x14ac:dyDescent="0.3">
      <c r="A55" s="4">
        <v>55</v>
      </c>
      <c r="B55" s="12" t="s">
        <v>491</v>
      </c>
      <c r="C55" s="19" t="s">
        <v>535</v>
      </c>
      <c r="D55" s="18" t="str">
        <f t="shared" si="6"/>
        <v>ao_zenit</v>
      </c>
      <c r="E55" s="13" t="s">
        <v>179</v>
      </c>
      <c r="F55" s="13" t="s">
        <v>208</v>
      </c>
      <c r="G55" s="13" t="s">
        <v>208</v>
      </c>
      <c r="H55" s="13" t="s">
        <v>208</v>
      </c>
      <c r="I55" s="16" t="s">
        <v>391</v>
      </c>
      <c r="J55" s="16" t="s">
        <v>208</v>
      </c>
      <c r="K55" s="16" t="s">
        <v>208</v>
      </c>
      <c r="L55" s="16" t="s">
        <v>208</v>
      </c>
      <c r="M55" s="16" t="s">
        <v>208</v>
      </c>
      <c r="N55" s="31" t="s">
        <v>215</v>
      </c>
      <c r="O55" s="36" t="s">
        <v>501</v>
      </c>
    </row>
    <row r="56" spans="1:15" s="2" customFormat="1" ht="12" customHeight="1" x14ac:dyDescent="0.3">
      <c r="A56" s="4">
        <v>56</v>
      </c>
      <c r="B56" s="17" t="str">
        <f>B49</f>
        <v>ambientes</v>
      </c>
      <c r="C56" s="17" t="str">
        <f>B57</f>
        <v>nucleo</v>
      </c>
      <c r="D56" s="20" t="str">
        <f>C56</f>
        <v>nucleo</v>
      </c>
      <c r="E56" s="20" t="s">
        <v>208</v>
      </c>
      <c r="F56" s="20" t="s">
        <v>208</v>
      </c>
      <c r="G56" s="20" t="s">
        <v>208</v>
      </c>
      <c r="H56" s="20" t="s">
        <v>208</v>
      </c>
      <c r="I56" s="23" t="s">
        <v>208</v>
      </c>
      <c r="J56" s="23" t="s">
        <v>208</v>
      </c>
      <c r="K56" s="23" t="s">
        <v>208</v>
      </c>
      <c r="L56" s="23" t="s">
        <v>208</v>
      </c>
      <c r="M56" s="23" t="s">
        <v>208</v>
      </c>
      <c r="N56" s="30" t="s">
        <v>208</v>
      </c>
      <c r="O56" s="36" t="s">
        <v>518</v>
      </c>
    </row>
    <row r="57" spans="1:15" s="2" customFormat="1" ht="12" customHeight="1" x14ac:dyDescent="0.3">
      <c r="A57" s="4">
        <v>57</v>
      </c>
      <c r="B57" s="12" t="s">
        <v>519</v>
      </c>
      <c r="C57" s="19" t="s">
        <v>503</v>
      </c>
      <c r="D57" s="18" t="str">
        <f>_xlfn.CONCAT("tem_",C57)</f>
        <v>tem_elevador</v>
      </c>
      <c r="E57" s="13" t="s">
        <v>208</v>
      </c>
      <c r="F57" s="13" t="s">
        <v>208</v>
      </c>
      <c r="G57" s="13" t="s">
        <v>208</v>
      </c>
      <c r="H57" s="13" t="s">
        <v>208</v>
      </c>
      <c r="I57" s="16" t="s">
        <v>391</v>
      </c>
      <c r="J57" s="16" t="s">
        <v>208</v>
      </c>
      <c r="K57" s="16" t="s">
        <v>208</v>
      </c>
      <c r="L57" s="16" t="s">
        <v>208</v>
      </c>
      <c r="M57" s="16" t="s">
        <v>208</v>
      </c>
      <c r="N57" s="31" t="s">
        <v>313</v>
      </c>
      <c r="O57" s="36" t="s">
        <v>516</v>
      </c>
    </row>
    <row r="58" spans="1:15" s="2" customFormat="1" ht="12" customHeight="1" x14ac:dyDescent="0.3">
      <c r="A58" s="4">
        <v>58</v>
      </c>
      <c r="B58" s="12" t="s">
        <v>519</v>
      </c>
      <c r="C58" s="19" t="s">
        <v>504</v>
      </c>
      <c r="D58" s="18" t="str">
        <f t="shared" ref="D58:D59" si="7">_xlfn.CONCAT("tem_",C58)</f>
        <v>tem_escada</v>
      </c>
      <c r="E58" s="13" t="s">
        <v>208</v>
      </c>
      <c r="F58" s="13" t="s">
        <v>208</v>
      </c>
      <c r="G58" s="13" t="s">
        <v>208</v>
      </c>
      <c r="H58" s="13" t="s">
        <v>208</v>
      </c>
      <c r="I58" s="16" t="s">
        <v>391</v>
      </c>
      <c r="J58" s="16" t="s">
        <v>208</v>
      </c>
      <c r="K58" s="16" t="s">
        <v>208</v>
      </c>
      <c r="L58" s="16" t="s">
        <v>208</v>
      </c>
      <c r="M58" s="16" t="s">
        <v>208</v>
      </c>
      <c r="N58" s="31" t="s">
        <v>313</v>
      </c>
      <c r="O58" s="36" t="s">
        <v>515</v>
      </c>
    </row>
    <row r="59" spans="1:15" s="2" customFormat="1" ht="12" customHeight="1" x14ac:dyDescent="0.3">
      <c r="A59" s="4">
        <v>59</v>
      </c>
      <c r="B59" s="12" t="s">
        <v>519</v>
      </c>
      <c r="C59" s="19" t="s">
        <v>505</v>
      </c>
      <c r="D59" s="18" t="str">
        <f t="shared" si="7"/>
        <v>tem_sanitario</v>
      </c>
      <c r="E59" s="13" t="s">
        <v>208</v>
      </c>
      <c r="F59" s="13" t="s">
        <v>208</v>
      </c>
      <c r="G59" s="13" t="s">
        <v>208</v>
      </c>
      <c r="H59" s="13" t="s">
        <v>208</v>
      </c>
      <c r="I59" s="16" t="s">
        <v>391</v>
      </c>
      <c r="J59" s="16" t="s">
        <v>208</v>
      </c>
      <c r="K59" s="16" t="s">
        <v>208</v>
      </c>
      <c r="L59" s="16" t="s">
        <v>208</v>
      </c>
      <c r="M59" s="16" t="s">
        <v>208</v>
      </c>
      <c r="N59" s="31" t="s">
        <v>313</v>
      </c>
      <c r="O59" s="36" t="s">
        <v>514</v>
      </c>
    </row>
    <row r="60" spans="1:15" s="2" customFormat="1" ht="12" customHeight="1" x14ac:dyDescent="0.3">
      <c r="A60" s="4">
        <v>60</v>
      </c>
      <c r="B60" s="12" t="s">
        <v>519</v>
      </c>
      <c r="C60" s="19" t="s">
        <v>512</v>
      </c>
      <c r="D60" s="18" t="str">
        <f>_xlfn.CONCAT("tem_",C60)</f>
        <v>tem_ensino</v>
      </c>
      <c r="E60" s="13" t="s">
        <v>208</v>
      </c>
      <c r="F60" s="13" t="s">
        <v>208</v>
      </c>
      <c r="G60" s="13" t="s">
        <v>208</v>
      </c>
      <c r="H60" s="13" t="s">
        <v>208</v>
      </c>
      <c r="I60" s="16" t="s">
        <v>391</v>
      </c>
      <c r="J60" s="16" t="s">
        <v>208</v>
      </c>
      <c r="K60" s="16" t="s">
        <v>208</v>
      </c>
      <c r="L60" s="16" t="s">
        <v>208</v>
      </c>
      <c r="M60" s="16" t="s">
        <v>208</v>
      </c>
      <c r="N60" s="31" t="s">
        <v>313</v>
      </c>
      <c r="O60" s="36" t="s">
        <v>513</v>
      </c>
    </row>
    <row r="61" spans="1:15" ht="12" customHeight="1" x14ac:dyDescent="0.15">
      <c r="A61" s="21"/>
      <c r="B61" s="21"/>
    </row>
    <row r="62" spans="1:15" ht="12" customHeight="1" x14ac:dyDescent="0.15">
      <c r="A62" s="21"/>
      <c r="B62" s="21"/>
    </row>
    <row r="63" spans="1:15" ht="12" customHeight="1" x14ac:dyDescent="0.15">
      <c r="A63" s="21"/>
      <c r="B63" s="21"/>
    </row>
    <row r="64" spans="1:15" ht="12" customHeight="1" x14ac:dyDescent="0.15">
      <c r="A64" s="21"/>
      <c r="B64" s="21"/>
    </row>
    <row r="65" spans="1:2" ht="12" customHeight="1" x14ac:dyDescent="0.15">
      <c r="A65" s="21"/>
      <c r="B65" s="21"/>
    </row>
    <row r="66" spans="1:2" ht="12" customHeight="1" x14ac:dyDescent="0.15">
      <c r="A66" s="21"/>
      <c r="B66" s="21"/>
    </row>
    <row r="67" spans="1:2" ht="12" customHeight="1" x14ac:dyDescent="0.15">
      <c r="A67" s="21"/>
      <c r="B67" s="21"/>
    </row>
    <row r="68" spans="1:2" ht="12" customHeight="1" x14ac:dyDescent="0.15">
      <c r="A68" s="21"/>
      <c r="B68" s="21"/>
    </row>
    <row r="69" spans="1:2" ht="12" customHeight="1" x14ac:dyDescent="0.15">
      <c r="A69" s="21"/>
      <c r="B69" s="21"/>
    </row>
    <row r="70" spans="1:2" ht="12" customHeight="1" x14ac:dyDescent="0.15">
      <c r="A70" s="21"/>
      <c r="B70" s="21"/>
    </row>
    <row r="71" spans="1:2" ht="12" customHeight="1" x14ac:dyDescent="0.15">
      <c r="A71" s="21"/>
      <c r="B71" s="21"/>
    </row>
    <row r="72" spans="1:2" ht="12" customHeight="1" x14ac:dyDescent="0.15">
      <c r="A72" s="21"/>
      <c r="B72" s="21"/>
    </row>
    <row r="73" spans="1:2" ht="12" customHeight="1" x14ac:dyDescent="0.15">
      <c r="A73" s="21"/>
      <c r="B73" s="21"/>
    </row>
    <row r="74" spans="1:2" ht="12" customHeight="1" x14ac:dyDescent="0.15">
      <c r="A74" s="21"/>
      <c r="B74" s="21"/>
    </row>
    <row r="75" spans="1:2" ht="12" customHeight="1" x14ac:dyDescent="0.15">
      <c r="A75" s="21"/>
      <c r="B75" s="21"/>
    </row>
    <row r="76" spans="1:2" ht="12" customHeight="1" x14ac:dyDescent="0.15">
      <c r="A76" s="21"/>
      <c r="B76" s="21"/>
    </row>
    <row r="77" spans="1:2" ht="12" customHeight="1" x14ac:dyDescent="0.15">
      <c r="A77" s="21"/>
      <c r="B77" s="21"/>
    </row>
    <row r="78" spans="1:2" ht="12" customHeight="1" x14ac:dyDescent="0.15">
      <c r="A78" s="21"/>
      <c r="B78" s="21"/>
    </row>
    <row r="79" spans="1:2" ht="12" customHeight="1" x14ac:dyDescent="0.15">
      <c r="A79" s="21"/>
      <c r="B79" s="21"/>
    </row>
    <row r="80" spans="1:2" ht="12" customHeight="1" x14ac:dyDescent="0.15">
      <c r="A80" s="21"/>
      <c r="B80" s="21"/>
    </row>
    <row r="81" spans="1:2" ht="12" customHeight="1" x14ac:dyDescent="0.15">
      <c r="A81" s="21"/>
      <c r="B81" s="21"/>
    </row>
    <row r="82" spans="1:2" ht="12" customHeight="1" x14ac:dyDescent="0.15">
      <c r="A82" s="21"/>
      <c r="B82" s="21"/>
    </row>
    <row r="83" spans="1:2" ht="12" customHeight="1" x14ac:dyDescent="0.15">
      <c r="A83" s="21"/>
      <c r="B83" s="21"/>
    </row>
    <row r="84" spans="1:2" ht="12" customHeight="1" x14ac:dyDescent="0.15">
      <c r="A84" s="21"/>
      <c r="B84" s="21"/>
    </row>
    <row r="85" spans="1:2" ht="12" customHeight="1" x14ac:dyDescent="0.15">
      <c r="A85" s="21"/>
      <c r="B85" s="21"/>
    </row>
    <row r="86" spans="1:2" ht="12" customHeight="1" x14ac:dyDescent="0.15">
      <c r="A86" s="21"/>
      <c r="B86" s="21"/>
    </row>
    <row r="87" spans="1:2" ht="12" customHeight="1" x14ac:dyDescent="0.15">
      <c r="A87" s="21"/>
      <c r="B87" s="21"/>
    </row>
    <row r="88" spans="1:2" ht="12" customHeight="1" x14ac:dyDescent="0.15">
      <c r="A88" s="21"/>
      <c r="B88" s="21"/>
    </row>
    <row r="89" spans="1:2" ht="12" customHeight="1" x14ac:dyDescent="0.15">
      <c r="A89" s="21"/>
      <c r="B89" s="21"/>
    </row>
    <row r="90" spans="1:2" ht="12" customHeight="1" x14ac:dyDescent="0.15">
      <c r="A90" s="21"/>
      <c r="B90" s="21"/>
    </row>
    <row r="91" spans="1:2" ht="12" customHeight="1" x14ac:dyDescent="0.15">
      <c r="A91" s="21"/>
      <c r="B91" s="21"/>
    </row>
    <row r="92" spans="1:2" ht="12" customHeight="1" x14ac:dyDescent="0.15">
      <c r="A92" s="21"/>
      <c r="B92" s="21"/>
    </row>
    <row r="93" spans="1:2" ht="12" customHeight="1" x14ac:dyDescent="0.15">
      <c r="A93" s="21"/>
      <c r="B93" s="21"/>
    </row>
    <row r="94" spans="1:2" ht="12" customHeight="1" x14ac:dyDescent="0.15">
      <c r="A94" s="21"/>
      <c r="B94" s="21"/>
    </row>
    <row r="95" spans="1:2" ht="12" customHeight="1" x14ac:dyDescent="0.15">
      <c r="A95" s="21"/>
      <c r="B95" s="21"/>
    </row>
    <row r="96" spans="1:2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  <row r="611" spans="1:2" ht="12" customHeight="1" x14ac:dyDescent="0.15">
      <c r="A611" s="21"/>
      <c r="B611" s="21"/>
    </row>
    <row r="612" spans="1:2" ht="12" customHeight="1" x14ac:dyDescent="0.15">
      <c r="A612" s="21"/>
      <c r="B612" s="21"/>
    </row>
    <row r="613" spans="1:2" ht="12" customHeight="1" x14ac:dyDescent="0.15">
      <c r="A613" s="21"/>
      <c r="B613" s="21"/>
    </row>
    <row r="614" spans="1:2" ht="12" customHeight="1" x14ac:dyDescent="0.15">
      <c r="A614" s="21"/>
      <c r="B614" s="21"/>
    </row>
    <row r="615" spans="1:2" ht="12" customHeight="1" x14ac:dyDescent="0.15">
      <c r="A615" s="21"/>
      <c r="B615" s="21"/>
    </row>
    <row r="616" spans="1:2" ht="12" customHeight="1" x14ac:dyDescent="0.15">
      <c r="A616" s="21"/>
      <c r="B616" s="21"/>
    </row>
    <row r="617" spans="1:2" ht="12" customHeight="1" x14ac:dyDescent="0.15">
      <c r="A617" s="21"/>
      <c r="B617" s="21"/>
    </row>
    <row r="618" spans="1:2" ht="12" customHeight="1" x14ac:dyDescent="0.15">
      <c r="A618" s="21"/>
      <c r="B618" s="21"/>
    </row>
    <row r="619" spans="1:2" ht="12" customHeight="1" x14ac:dyDescent="0.15">
      <c r="A619" s="21"/>
      <c r="B619" s="21"/>
    </row>
    <row r="620" spans="1:2" ht="12" customHeight="1" x14ac:dyDescent="0.15">
      <c r="A620" s="21"/>
      <c r="B620" s="21"/>
    </row>
    <row r="621" spans="1:2" ht="12" customHeight="1" x14ac:dyDescent="0.15">
      <c r="A621" s="21"/>
      <c r="B621" s="21"/>
    </row>
    <row r="622" spans="1:2" ht="12" customHeight="1" x14ac:dyDescent="0.15">
      <c r="A622" s="21"/>
      <c r="B622" s="21"/>
    </row>
    <row r="623" spans="1:2" ht="12" customHeight="1" x14ac:dyDescent="0.15">
      <c r="A623" s="21"/>
      <c r="B623" s="21"/>
    </row>
  </sheetData>
  <phoneticPr fontId="1" type="noConversion"/>
  <conditionalFormatting sqref="A624:B1048576">
    <cfRule type="containsText" dxfId="783" priority="1893" operator="containsText" text="_">
      <formula>NOT(ISERROR(SEARCH("_",A624)))</formula>
    </cfRule>
    <cfRule type="containsText" dxfId="782" priority="1894" operator="containsText" text="Functional">
      <formula>NOT(ISERROR(SEARCH("Functional",A624)))</formula>
    </cfRule>
    <cfRule type="containsText" dxfId="781" priority="1895" operator="containsText" text="Funcional Transitive Symmetric Reflexive">
      <formula>NOT(ISERROR(SEARCH("Funcional Transitive Symmetric Reflexive",A624)))</formula>
    </cfRule>
    <cfRule type="cellIs" dxfId="780" priority="1896" operator="equal">
      <formula>"ClaNula"</formula>
    </cfRule>
  </conditionalFormatting>
  <conditionalFormatting sqref="A624:B1048576 D1:M1 C17:C18 C14 N1:N19">
    <cfRule type="containsText" dxfId="779" priority="1892" operator="containsText" text="Prop_">
      <formula>NOT(ISERROR(SEARCH("Prop_",A1)))</formula>
    </cfRule>
  </conditionalFormatting>
  <conditionalFormatting sqref="B2 G2:H12 A1:B1 F25:G28 D1:H1 C1:C2 C12:C13 G24:I24 I12:M12 I1:M2 I20:M20 J7:K11 L3:M11 J21:M28 P1:XFD2 G16:M16 B17:H19 J17:M19 P17:XFD18 C15:C20 J13:M15 P13:XFD15 B13:H15 N1:N19 C29:C30 J50:M51 F50:H51 P49:XFD50 B50:B55 I50:I55 D50:E55 C41:C60 O2:O60 A2:A60">
    <cfRule type="containsText" dxfId="778" priority="1888" operator="containsText" text="_">
      <formula>NOT(ISERROR(SEARCH("_",A1)))</formula>
    </cfRule>
    <cfRule type="containsText" dxfId="777" priority="1889" operator="containsText" text="Functional">
      <formula>NOT(ISERROR(SEARCH("Functional",A1)))</formula>
    </cfRule>
    <cfRule type="containsText" dxfId="776" priority="1890" operator="containsText" text="Funcional Transitive Symmetric Reflexive">
      <formula>NOT(ISERROR(SEARCH("Funcional Transitive Symmetric Reflexive",A1)))</formula>
    </cfRule>
    <cfRule type="cellIs" dxfId="775" priority="1891" operator="equal">
      <formula>"VNulo"</formula>
    </cfRule>
  </conditionalFormatting>
  <conditionalFormatting sqref="D1:M1 C17:C18 C14 N1:N19">
    <cfRule type="cellIs" dxfId="774" priority="1886" operator="equal">
      <formula>"sem"</formula>
    </cfRule>
    <cfRule type="containsText" dxfId="773" priority="1887" operator="containsText" text="ymmetric">
      <formula>NOT(ISERROR(SEARCH("ymmetric",C1)))</formula>
    </cfRule>
  </conditionalFormatting>
  <conditionalFormatting sqref="D1:M1 C17:C18 C14 N1:N19">
    <cfRule type="containsText" dxfId="772" priority="1885" operator="containsText" text="ymmetric">
      <formula>NOT(ISERROR(SEARCH("ymmetric",C1)))</formula>
    </cfRule>
  </conditionalFormatting>
  <conditionalFormatting sqref="F3:F11 D2:F2">
    <cfRule type="containsText" dxfId="771" priority="1876" operator="containsText" text="_">
      <formula>NOT(ISERROR(SEARCH("_",D2)))</formula>
    </cfRule>
    <cfRule type="containsText" dxfId="770" priority="1877" operator="containsText" text="Functional">
      <formula>NOT(ISERROR(SEARCH("Functional",D2)))</formula>
    </cfRule>
    <cfRule type="containsText" dxfId="769" priority="1878" operator="containsText" text="Funcional Transitive Symmetric Reflexive">
      <formula>NOT(ISERROR(SEARCH("Funcional Transitive Symmetric Reflexive",D2)))</formula>
    </cfRule>
    <cfRule type="cellIs" dxfId="768" priority="1879" operator="equal">
      <formula>"VNulo"</formula>
    </cfRule>
  </conditionalFormatting>
  <conditionalFormatting sqref="B2:B11">
    <cfRule type="containsText" dxfId="767" priority="1854" operator="containsText" text="ymmetric">
      <formula>NOT(ISERROR(SEARCH("ymmetric",B2)))</formula>
    </cfRule>
  </conditionalFormatting>
  <conditionalFormatting sqref="P7:XFD11 B7:B11 E7:E11">
    <cfRule type="containsText" dxfId="766" priority="1834" operator="containsText" text="_">
      <formula>NOT(ISERROR(SEARCH("_",B7)))</formula>
    </cfRule>
    <cfRule type="containsText" dxfId="765" priority="1835" operator="containsText" text="Functional">
      <formula>NOT(ISERROR(SEARCH("Functional",B7)))</formula>
    </cfRule>
    <cfRule type="containsText" dxfId="764" priority="1836" operator="containsText" text="Funcional Transitive Symmetric Reflexive">
      <formula>NOT(ISERROR(SEARCH("Funcional Transitive Symmetric Reflexive",B7)))</formula>
    </cfRule>
    <cfRule type="cellIs" dxfId="763" priority="1837" operator="equal">
      <formula>"VNulo"</formula>
    </cfRule>
  </conditionalFormatting>
  <conditionalFormatting sqref="P12:XFD12">
    <cfRule type="containsText" dxfId="762" priority="1790" operator="containsText" text="_">
      <formula>NOT(ISERROR(SEARCH("_",P12)))</formula>
    </cfRule>
    <cfRule type="containsText" dxfId="761" priority="1791" operator="containsText" text="Functional">
      <formula>NOT(ISERROR(SEARCH("Functional",P12)))</formula>
    </cfRule>
    <cfRule type="containsText" dxfId="760" priority="1792" operator="containsText" text="Funcional Transitive Symmetric Reflexive">
      <formula>NOT(ISERROR(SEARCH("Funcional Transitive Symmetric Reflexive",P12)))</formula>
    </cfRule>
    <cfRule type="cellIs" dxfId="759" priority="1793" operator="equal">
      <formula>"VNulo"</formula>
    </cfRule>
  </conditionalFormatting>
  <conditionalFormatting sqref="E12:F12">
    <cfRule type="containsText" dxfId="758" priority="1786" operator="containsText" text="_">
      <formula>NOT(ISERROR(SEARCH("_",E12)))</formula>
    </cfRule>
    <cfRule type="containsText" dxfId="757" priority="1787" operator="containsText" text="Functional">
      <formula>NOT(ISERROR(SEARCH("Functional",E12)))</formula>
    </cfRule>
    <cfRule type="containsText" dxfId="756" priority="1788" operator="containsText" text="Funcional Transitive Symmetric Reflexive">
      <formula>NOT(ISERROR(SEARCH("Funcional Transitive Symmetric Reflexive",E12)))</formula>
    </cfRule>
    <cfRule type="cellIs" dxfId="755" priority="1789" operator="equal">
      <formula>"VNulo"</formula>
    </cfRule>
  </conditionalFormatting>
  <conditionalFormatting sqref="P23:XFD25">
    <cfRule type="containsText" dxfId="754" priority="1778" operator="containsText" text="_">
      <formula>NOT(ISERROR(SEARCH("_",P23)))</formula>
    </cfRule>
    <cfRule type="containsText" dxfId="753" priority="1779" operator="containsText" text="Functional">
      <formula>NOT(ISERROR(SEARCH("Functional",P23)))</formula>
    </cfRule>
    <cfRule type="containsText" dxfId="752" priority="1780" operator="containsText" text="Funcional Transitive Symmetric Reflexive">
      <formula>NOT(ISERROR(SEARCH("Funcional Transitive Symmetric Reflexive",P23)))</formula>
    </cfRule>
    <cfRule type="cellIs" dxfId="751" priority="1781" operator="equal">
      <formula>"VNulo"</formula>
    </cfRule>
  </conditionalFormatting>
  <conditionalFormatting sqref="B12">
    <cfRule type="containsText" dxfId="750" priority="1654" operator="containsText" text="ymmetric">
      <formula>NOT(ISERROR(SEARCH("ymmetric",B12)))</formula>
    </cfRule>
  </conditionalFormatting>
  <conditionalFormatting sqref="B12 B16 P19:XFD19">
    <cfRule type="containsText" dxfId="749" priority="1650" operator="containsText" text="_">
      <formula>NOT(ISERROR(SEARCH("_",B12)))</formula>
    </cfRule>
    <cfRule type="containsText" dxfId="748" priority="1651" operator="containsText" text="Functional">
      <formula>NOT(ISERROR(SEARCH("Functional",B12)))</formula>
    </cfRule>
    <cfRule type="containsText" dxfId="747" priority="1652" operator="containsText" text="Funcional Transitive Symmetric Reflexive">
      <formula>NOT(ISERROR(SEARCH("Funcional Transitive Symmetric Reflexive",B12)))</formula>
    </cfRule>
    <cfRule type="cellIs" dxfId="746" priority="1653" operator="equal">
      <formula>"VNulo"</formula>
    </cfRule>
  </conditionalFormatting>
  <conditionalFormatting sqref="B12">
    <cfRule type="containsText" dxfId="745" priority="1645" operator="containsText" text="_">
      <formula>NOT(ISERROR(SEARCH("_",B12)))</formula>
    </cfRule>
    <cfRule type="containsText" dxfId="744" priority="1646" operator="containsText" text="Functional">
      <formula>NOT(ISERROR(SEARCH("Functional",B12)))</formula>
    </cfRule>
    <cfRule type="containsText" dxfId="743" priority="1647" operator="containsText" text="Funcional Transitive Symmetric Reflexive">
      <formula>NOT(ISERROR(SEARCH("Funcional Transitive Symmetric Reflexive",B12)))</formula>
    </cfRule>
    <cfRule type="cellIs" dxfId="742" priority="1648" operator="equal">
      <formula>"VNulo"</formula>
    </cfRule>
  </conditionalFormatting>
  <conditionalFormatting sqref="B12">
    <cfRule type="containsText" dxfId="741" priority="1641" operator="containsText" text="_">
      <formula>NOT(ISERROR(SEARCH("_",B12)))</formula>
    </cfRule>
    <cfRule type="containsText" dxfId="740" priority="1642" operator="containsText" text="Functional">
      <formula>NOT(ISERROR(SEARCH("Functional",B12)))</formula>
    </cfRule>
    <cfRule type="containsText" dxfId="739" priority="1643" operator="containsText" text="Funcional Transitive Symmetric Reflexive">
      <formula>NOT(ISERROR(SEARCH("Funcional Transitive Symmetric Reflexive",B12)))</formula>
    </cfRule>
    <cfRule type="cellIs" dxfId="738" priority="1644" operator="equal">
      <formula>"VNulo"</formula>
    </cfRule>
  </conditionalFormatting>
  <conditionalFormatting sqref="B6:B11 P6:XFD6">
    <cfRule type="containsText" dxfId="737" priority="1617" operator="containsText" text="_">
      <formula>NOT(ISERROR(SEARCH("_",B6)))</formula>
    </cfRule>
    <cfRule type="containsText" dxfId="736" priority="1618" operator="containsText" text="Functional">
      <formula>NOT(ISERROR(SEARCH("Functional",B6)))</formula>
    </cfRule>
    <cfRule type="containsText" dxfId="735" priority="1619" operator="containsText" text="Funcional Transitive Symmetric Reflexive">
      <formula>NOT(ISERROR(SEARCH("Funcional Transitive Symmetric Reflexive",B6)))</formula>
    </cfRule>
    <cfRule type="cellIs" dxfId="734" priority="1620" operator="equal">
      <formula>"VNulo"</formula>
    </cfRule>
  </conditionalFormatting>
  <conditionalFormatting sqref="J3:K6">
    <cfRule type="containsText" dxfId="733" priority="1613" operator="containsText" text="_">
      <formula>NOT(ISERROR(SEARCH("_",J3)))</formula>
    </cfRule>
    <cfRule type="containsText" dxfId="732" priority="1614" operator="containsText" text="Functional">
      <formula>NOT(ISERROR(SEARCH("Functional",J3)))</formula>
    </cfRule>
    <cfRule type="containsText" dxfId="731" priority="1615" operator="containsText" text="Funcional Transitive Symmetric Reflexive">
      <formula>NOT(ISERROR(SEARCH("Funcional Transitive Symmetric Reflexive",J3)))</formula>
    </cfRule>
    <cfRule type="cellIs" dxfId="730" priority="1616" operator="equal">
      <formula>"VNulo"</formula>
    </cfRule>
  </conditionalFormatting>
  <conditionalFormatting sqref="E3:E6">
    <cfRule type="containsText" dxfId="729" priority="1609" operator="containsText" text="_">
      <formula>NOT(ISERROR(SEARCH("_",E3)))</formula>
    </cfRule>
    <cfRule type="containsText" dxfId="728" priority="1610" operator="containsText" text="Functional">
      <formula>NOT(ISERROR(SEARCH("Functional",E3)))</formula>
    </cfRule>
    <cfRule type="containsText" dxfId="727" priority="1611" operator="containsText" text="Funcional Transitive Symmetric Reflexive">
      <formula>NOT(ISERROR(SEARCH("Funcional Transitive Symmetric Reflexive",E3)))</formula>
    </cfRule>
    <cfRule type="cellIs" dxfId="726" priority="1612" operator="equal">
      <formula>"VNulo"</formula>
    </cfRule>
  </conditionalFormatting>
  <conditionalFormatting sqref="P20:XFD22">
    <cfRule type="containsText" dxfId="725" priority="1572" operator="containsText" text="_">
      <formula>NOT(ISERROR(SEARCH("_",P20)))</formula>
    </cfRule>
    <cfRule type="containsText" dxfId="724" priority="1573" operator="containsText" text="Functional">
      <formula>NOT(ISERROR(SEARCH("Functional",P20)))</formula>
    </cfRule>
    <cfRule type="containsText" dxfId="723" priority="1574" operator="containsText" text="Funcional Transitive Symmetric Reflexive">
      <formula>NOT(ISERROR(SEARCH("Funcional Transitive Symmetric Reflexive",P20)))</formula>
    </cfRule>
    <cfRule type="cellIs" dxfId="722" priority="1575" operator="equal">
      <formula>"VNulo"</formula>
    </cfRule>
  </conditionalFormatting>
  <conditionalFormatting sqref="P3:XFD3 D3:D11 B3:B11">
    <cfRule type="containsText" dxfId="721" priority="1568" operator="containsText" text="_">
      <formula>NOT(ISERROR(SEARCH("_",B3)))</formula>
    </cfRule>
    <cfRule type="containsText" dxfId="720" priority="1569" operator="containsText" text="Functional">
      <formula>NOT(ISERROR(SEARCH("Functional",B3)))</formula>
    </cfRule>
    <cfRule type="containsText" dxfId="719" priority="1570" operator="containsText" text="Funcional Transitive Symmetric Reflexive">
      <formula>NOT(ISERROR(SEARCH("Funcional Transitive Symmetric Reflexive",B3)))</formula>
    </cfRule>
    <cfRule type="cellIs" dxfId="718" priority="1571" operator="equal">
      <formula>"VNulo"</formula>
    </cfRule>
  </conditionalFormatting>
  <conditionalFormatting sqref="B4 P4:XFD4">
    <cfRule type="containsText" dxfId="717" priority="1564" operator="containsText" text="_">
      <formula>NOT(ISERROR(SEARCH("_",B4)))</formula>
    </cfRule>
    <cfRule type="containsText" dxfId="716" priority="1565" operator="containsText" text="Functional">
      <formula>NOT(ISERROR(SEARCH("Functional",B4)))</formula>
    </cfRule>
    <cfRule type="containsText" dxfId="715" priority="1566" operator="containsText" text="Funcional Transitive Symmetric Reflexive">
      <formula>NOT(ISERROR(SEARCH("Funcional Transitive Symmetric Reflexive",B4)))</formula>
    </cfRule>
    <cfRule type="cellIs" dxfId="714" priority="1567" operator="equal">
      <formula>"VNulo"</formula>
    </cfRule>
  </conditionalFormatting>
  <conditionalFormatting sqref="B5 P5:XFD5">
    <cfRule type="containsText" dxfId="713" priority="1560" operator="containsText" text="_">
      <formula>NOT(ISERROR(SEARCH("_",B5)))</formula>
    </cfRule>
    <cfRule type="containsText" dxfId="712" priority="1561" operator="containsText" text="Functional">
      <formula>NOT(ISERROR(SEARCH("Functional",B5)))</formula>
    </cfRule>
    <cfRule type="containsText" dxfId="711" priority="1562" operator="containsText" text="Funcional Transitive Symmetric Reflexive">
      <formula>NOT(ISERROR(SEARCH("Funcional Transitive Symmetric Reflexive",B5)))</formula>
    </cfRule>
    <cfRule type="cellIs" dxfId="710" priority="1563" operator="equal">
      <formula>"VNulo"</formula>
    </cfRule>
  </conditionalFormatting>
  <conditionalFormatting sqref="G20:H20 B21:B23">
    <cfRule type="containsText" dxfId="709" priority="1556" operator="containsText" text="_">
      <formula>NOT(ISERROR(SEARCH("_",B20)))</formula>
    </cfRule>
    <cfRule type="containsText" dxfId="708" priority="1557" operator="containsText" text="Functional">
      <formula>NOT(ISERROR(SEARCH("Functional",B20)))</formula>
    </cfRule>
    <cfRule type="containsText" dxfId="707" priority="1558" operator="containsText" text="Funcional Transitive Symmetric Reflexive">
      <formula>NOT(ISERROR(SEARCH("Funcional Transitive Symmetric Reflexive",B20)))</formula>
    </cfRule>
    <cfRule type="cellIs" dxfId="706" priority="1559" operator="equal">
      <formula>"VNulo"</formula>
    </cfRule>
  </conditionalFormatting>
  <conditionalFormatting sqref="G20:H20 B21:B23">
    <cfRule type="containsText" dxfId="705" priority="1555" operator="containsText" text="Prop_">
      <formula>NOT(ISERROR(SEARCH("Prop_",B20)))</formula>
    </cfRule>
  </conditionalFormatting>
  <conditionalFormatting sqref="G20:H20 B21:B23">
    <cfRule type="cellIs" dxfId="704" priority="1553" operator="equal">
      <formula>"sem"</formula>
    </cfRule>
    <cfRule type="containsText" dxfId="703" priority="1554" operator="containsText" text="ymmetric">
      <formula>NOT(ISERROR(SEARCH("ymmetric",B20)))</formula>
    </cfRule>
  </conditionalFormatting>
  <conditionalFormatting sqref="G20:H20 B21:B23">
    <cfRule type="containsText" dxfId="702" priority="1552" operator="containsText" text="ymmetric">
      <formula>NOT(ISERROR(SEARCH("ymmetric",B20)))</formula>
    </cfRule>
  </conditionalFormatting>
  <conditionalFormatting sqref="B20">
    <cfRule type="containsText" dxfId="701" priority="1551" operator="containsText" text="ymmetric">
      <formula>NOT(ISERROR(SEARCH("ymmetric",B20)))</formula>
    </cfRule>
  </conditionalFormatting>
  <conditionalFormatting sqref="E20:F20">
    <cfRule type="containsText" dxfId="700" priority="1550" operator="containsText" text="Prop_">
      <formula>NOT(ISERROR(SEARCH("Prop_",E20)))</formula>
    </cfRule>
  </conditionalFormatting>
  <conditionalFormatting sqref="B20 P26:XFD26 E20:F20">
    <cfRule type="containsText" dxfId="699" priority="1546" operator="containsText" text="_">
      <formula>NOT(ISERROR(SEARCH("_",B20)))</formula>
    </cfRule>
    <cfRule type="containsText" dxfId="698" priority="1547" operator="containsText" text="Functional">
      <formula>NOT(ISERROR(SEARCH("Functional",B20)))</formula>
    </cfRule>
    <cfRule type="containsText" dxfId="697" priority="1548" operator="containsText" text="Funcional Transitive Symmetric Reflexive">
      <formula>NOT(ISERROR(SEARCH("Funcional Transitive Symmetric Reflexive",B20)))</formula>
    </cfRule>
    <cfRule type="cellIs" dxfId="696" priority="1549" operator="equal">
      <formula>"VNulo"</formula>
    </cfRule>
  </conditionalFormatting>
  <conditionalFormatting sqref="E20:F20">
    <cfRule type="cellIs" dxfId="695" priority="1544" operator="equal">
      <formula>"sem"</formula>
    </cfRule>
    <cfRule type="containsText" dxfId="694" priority="1545" operator="containsText" text="ymmetric">
      <formula>NOT(ISERROR(SEARCH("ymmetric",E20)))</formula>
    </cfRule>
  </conditionalFormatting>
  <conditionalFormatting sqref="E20:F20">
    <cfRule type="containsText" dxfId="693" priority="1543" operator="containsText" text="ymmetric">
      <formula>NOT(ISERROR(SEARCH("ymmetric",E20)))</formula>
    </cfRule>
  </conditionalFormatting>
  <conditionalFormatting sqref="B20">
    <cfRule type="containsText" dxfId="692" priority="1539" operator="containsText" text="_">
      <formula>NOT(ISERROR(SEARCH("_",B20)))</formula>
    </cfRule>
    <cfRule type="containsText" dxfId="691" priority="1540" operator="containsText" text="Functional">
      <formula>NOT(ISERROR(SEARCH("Functional",B20)))</formula>
    </cfRule>
    <cfRule type="containsText" dxfId="690" priority="1541" operator="containsText" text="Funcional Transitive Symmetric Reflexive">
      <formula>NOT(ISERROR(SEARCH("Funcional Transitive Symmetric Reflexive",B20)))</formula>
    </cfRule>
    <cfRule type="cellIs" dxfId="689" priority="1542" operator="equal">
      <formula>"VNulo"</formula>
    </cfRule>
  </conditionalFormatting>
  <conditionalFormatting sqref="P28:XFD28">
    <cfRule type="containsText" dxfId="688" priority="1535" operator="containsText" text="_">
      <formula>NOT(ISERROR(SEARCH("_",P28)))</formula>
    </cfRule>
    <cfRule type="containsText" dxfId="687" priority="1536" operator="containsText" text="Functional">
      <formula>NOT(ISERROR(SEARCH("Functional",P28)))</formula>
    </cfRule>
    <cfRule type="containsText" dxfId="686" priority="1537" operator="containsText" text="Funcional Transitive Symmetric Reflexive">
      <formula>NOT(ISERROR(SEARCH("Funcional Transitive Symmetric Reflexive",P28)))</formula>
    </cfRule>
    <cfRule type="cellIs" dxfId="685" priority="1538" operator="equal">
      <formula>"VNulo"</formula>
    </cfRule>
  </conditionalFormatting>
  <conditionalFormatting sqref="P27:XFD27">
    <cfRule type="containsText" dxfId="684" priority="1531" operator="containsText" text="_">
      <formula>NOT(ISERROR(SEARCH("_",P27)))</formula>
    </cfRule>
    <cfRule type="containsText" dxfId="683" priority="1532" operator="containsText" text="Functional">
      <formula>NOT(ISERROR(SEARCH("Functional",P27)))</formula>
    </cfRule>
    <cfRule type="containsText" dxfId="682" priority="1533" operator="containsText" text="Funcional Transitive Symmetric Reflexive">
      <formula>NOT(ISERROR(SEARCH("Funcional Transitive Symmetric Reflexive",P27)))</formula>
    </cfRule>
    <cfRule type="cellIs" dxfId="681" priority="1534" operator="equal">
      <formula>"VNulo"</formula>
    </cfRule>
  </conditionalFormatting>
  <conditionalFormatting sqref="E21:G23">
    <cfRule type="containsText" dxfId="680" priority="1523" operator="containsText" text="_">
      <formula>NOT(ISERROR(SEARCH("_",E21)))</formula>
    </cfRule>
    <cfRule type="containsText" dxfId="679" priority="1524" operator="containsText" text="Functional">
      <formula>NOT(ISERROR(SEARCH("Functional",E21)))</formula>
    </cfRule>
    <cfRule type="containsText" dxfId="678" priority="1525" operator="containsText" text="Funcional Transitive Symmetric Reflexive">
      <formula>NOT(ISERROR(SEARCH("Funcional Transitive Symmetric Reflexive",E21)))</formula>
    </cfRule>
    <cfRule type="cellIs" dxfId="677" priority="1526" operator="equal">
      <formula>"VNulo"</formula>
    </cfRule>
  </conditionalFormatting>
  <conditionalFormatting sqref="H21:H23">
    <cfRule type="containsText" dxfId="676" priority="1519" operator="containsText" text="_">
      <formula>NOT(ISERROR(SEARCH("_",H21)))</formula>
    </cfRule>
    <cfRule type="containsText" dxfId="675" priority="1520" operator="containsText" text="Functional">
      <formula>NOT(ISERROR(SEARCH("Functional",H21)))</formula>
    </cfRule>
    <cfRule type="containsText" dxfId="674" priority="1521" operator="containsText" text="Funcional Transitive Symmetric Reflexive">
      <formula>NOT(ISERROR(SEARCH("Funcional Transitive Symmetric Reflexive",H21)))</formula>
    </cfRule>
    <cfRule type="cellIs" dxfId="673" priority="1522" operator="equal">
      <formula>"VNulo"</formula>
    </cfRule>
  </conditionalFormatting>
  <conditionalFormatting sqref="H25:H28">
    <cfRule type="containsText" dxfId="672" priority="1207" operator="containsText" text="_">
      <formula>NOT(ISERROR(SEARCH("_",H25)))</formula>
    </cfRule>
    <cfRule type="containsText" dxfId="671" priority="1208" operator="containsText" text="Functional">
      <formula>NOT(ISERROR(SEARCH("Functional",H25)))</formula>
    </cfRule>
    <cfRule type="containsText" dxfId="670" priority="1209" operator="containsText" text="Funcional Transitive Symmetric Reflexive">
      <formula>NOT(ISERROR(SEARCH("Funcional Transitive Symmetric Reflexive",H25)))</formula>
    </cfRule>
    <cfRule type="cellIs" dxfId="669" priority="1210" operator="equal">
      <formula>"VNulo"</formula>
    </cfRule>
  </conditionalFormatting>
  <conditionalFormatting sqref="B24">
    <cfRule type="containsText" dxfId="668" priority="1206" operator="containsText" text="ymmetric">
      <formula>NOT(ISERROR(SEARCH("ymmetric",B24)))</formula>
    </cfRule>
  </conditionalFormatting>
  <conditionalFormatting sqref="B24">
    <cfRule type="containsText" dxfId="667" priority="1202" operator="containsText" text="_">
      <formula>NOT(ISERROR(SEARCH("_",B24)))</formula>
    </cfRule>
    <cfRule type="containsText" dxfId="666" priority="1203" operator="containsText" text="Functional">
      <formula>NOT(ISERROR(SEARCH("Functional",B24)))</formula>
    </cfRule>
    <cfRule type="containsText" dxfId="665" priority="1204" operator="containsText" text="Funcional Transitive Symmetric Reflexive">
      <formula>NOT(ISERROR(SEARCH("Funcional Transitive Symmetric Reflexive",B24)))</formula>
    </cfRule>
    <cfRule type="cellIs" dxfId="664" priority="1205" operator="equal">
      <formula>"VNulo"</formula>
    </cfRule>
  </conditionalFormatting>
  <conditionalFormatting sqref="E27:E28 E24:F24">
    <cfRule type="containsText" dxfId="663" priority="1198" operator="containsText" text="_">
      <formula>NOT(ISERROR(SEARCH("_",E24)))</formula>
    </cfRule>
    <cfRule type="containsText" dxfId="662" priority="1199" operator="containsText" text="Functional">
      <formula>NOT(ISERROR(SEARCH("Functional",E24)))</formula>
    </cfRule>
    <cfRule type="containsText" dxfId="661" priority="1200" operator="containsText" text="Funcional Transitive Symmetric Reflexive">
      <formula>NOT(ISERROR(SEARCH("Funcional Transitive Symmetric Reflexive",E24)))</formula>
    </cfRule>
    <cfRule type="cellIs" dxfId="660" priority="1201" operator="equal">
      <formula>"VNulo"</formula>
    </cfRule>
  </conditionalFormatting>
  <conditionalFormatting sqref="E27:E28">
    <cfRule type="containsText" dxfId="659" priority="1193" operator="containsText" text="ymmetric">
      <formula>NOT(ISERROR(SEARCH("ymmetric",E27)))</formula>
    </cfRule>
  </conditionalFormatting>
  <conditionalFormatting sqref="B24">
    <cfRule type="containsText" dxfId="658" priority="1189" operator="containsText" text="_">
      <formula>NOT(ISERROR(SEARCH("_",B24)))</formula>
    </cfRule>
    <cfRule type="containsText" dxfId="657" priority="1190" operator="containsText" text="Functional">
      <formula>NOT(ISERROR(SEARCH("Functional",B24)))</formula>
    </cfRule>
    <cfRule type="containsText" dxfId="656" priority="1191" operator="containsText" text="Funcional Transitive Symmetric Reflexive">
      <formula>NOT(ISERROR(SEARCH("Funcional Transitive Symmetric Reflexive",B24)))</formula>
    </cfRule>
    <cfRule type="cellIs" dxfId="655" priority="1192" operator="equal">
      <formula>"VNulo"</formula>
    </cfRule>
  </conditionalFormatting>
  <conditionalFormatting sqref="B25:B28">
    <cfRule type="containsText" dxfId="654" priority="1185" operator="containsText" text="_">
      <formula>NOT(ISERROR(SEARCH("_",B25)))</formula>
    </cfRule>
    <cfRule type="containsText" dxfId="653" priority="1186" operator="containsText" text="Functional">
      <formula>NOT(ISERROR(SEARCH("Functional",B25)))</formula>
    </cfRule>
    <cfRule type="containsText" dxfId="652" priority="1187" operator="containsText" text="Funcional Transitive Symmetric Reflexive">
      <formula>NOT(ISERROR(SEARCH("Funcional Transitive Symmetric Reflexive",B25)))</formula>
    </cfRule>
    <cfRule type="cellIs" dxfId="651" priority="1188" operator="equal">
      <formula>"VNulo"</formula>
    </cfRule>
  </conditionalFormatting>
  <conditionalFormatting sqref="B24">
    <cfRule type="containsText" dxfId="650" priority="1181" operator="containsText" text="_">
      <formula>NOT(ISERROR(SEARCH("_",B24)))</formula>
    </cfRule>
    <cfRule type="containsText" dxfId="649" priority="1182" operator="containsText" text="Functional">
      <formula>NOT(ISERROR(SEARCH("Functional",B24)))</formula>
    </cfRule>
    <cfRule type="containsText" dxfId="648" priority="1183" operator="containsText" text="Funcional Transitive Symmetric Reflexive">
      <formula>NOT(ISERROR(SEARCH("Funcional Transitive Symmetric Reflexive",B24)))</formula>
    </cfRule>
    <cfRule type="cellIs" dxfId="647" priority="1184" operator="equal">
      <formula>"VNulo"</formula>
    </cfRule>
  </conditionalFormatting>
  <conditionalFormatting sqref="E25">
    <cfRule type="containsText" dxfId="646" priority="1177" operator="containsText" text="_">
      <formula>NOT(ISERROR(SEARCH("_",E25)))</formula>
    </cfRule>
    <cfRule type="containsText" dxfId="645" priority="1178" operator="containsText" text="Functional">
      <formula>NOT(ISERROR(SEARCH("Functional",E25)))</formula>
    </cfRule>
    <cfRule type="containsText" dxfId="644" priority="1179" operator="containsText" text="Funcional Transitive Symmetric Reflexive">
      <formula>NOT(ISERROR(SEARCH("Funcional Transitive Symmetric Reflexive",E25)))</formula>
    </cfRule>
    <cfRule type="cellIs" dxfId="643" priority="1180" operator="equal">
      <formula>"VNulo"</formula>
    </cfRule>
  </conditionalFormatting>
  <conditionalFormatting sqref="E26">
    <cfRule type="containsText" dxfId="642" priority="1173" operator="containsText" text="_">
      <formula>NOT(ISERROR(SEARCH("_",E26)))</formula>
    </cfRule>
    <cfRule type="containsText" dxfId="641" priority="1174" operator="containsText" text="Functional">
      <formula>NOT(ISERROR(SEARCH("Functional",E26)))</formula>
    </cfRule>
    <cfRule type="containsText" dxfId="640" priority="1175" operator="containsText" text="Funcional Transitive Symmetric Reflexive">
      <formula>NOT(ISERROR(SEARCH("Funcional Transitive Symmetric Reflexive",E26)))</formula>
    </cfRule>
    <cfRule type="cellIs" dxfId="639" priority="1176" operator="equal">
      <formula>"VNulo"</formula>
    </cfRule>
  </conditionalFormatting>
  <conditionalFormatting sqref="C1:C2 C12">
    <cfRule type="containsText" dxfId="638" priority="984" operator="containsText" text="Prop_">
      <formula>NOT(ISERROR(SEARCH("Prop_",C1)))</formula>
    </cfRule>
  </conditionalFormatting>
  <conditionalFormatting sqref="C1:C2 C12">
    <cfRule type="cellIs" dxfId="637" priority="982" operator="equal">
      <formula>"sem"</formula>
    </cfRule>
    <cfRule type="containsText" dxfId="636" priority="983" operator="containsText" text="ymmetric">
      <formula>NOT(ISERROR(SEARCH("ymmetric",C1)))</formula>
    </cfRule>
  </conditionalFormatting>
  <conditionalFormatting sqref="C1:C2 C12">
    <cfRule type="containsText" dxfId="635" priority="981" operator="containsText" text="ymmetric">
      <formula>NOT(ISERROR(SEARCH("ymmetric",C1)))</formula>
    </cfRule>
  </conditionalFormatting>
  <conditionalFormatting sqref="C2">
    <cfRule type="containsText" dxfId="634" priority="980" operator="containsText" text="ymmetric">
      <formula>NOT(ISERROR(SEARCH("ymmetric",C2)))</formula>
    </cfRule>
  </conditionalFormatting>
  <conditionalFormatting sqref="C3 C7:C11">
    <cfRule type="containsText" dxfId="633" priority="972" operator="containsText" text="_">
      <formula>NOT(ISERROR(SEARCH("_",C3)))</formula>
    </cfRule>
    <cfRule type="containsText" dxfId="632" priority="973" operator="containsText" text="Functional">
      <formula>NOT(ISERROR(SEARCH("Functional",C3)))</formula>
    </cfRule>
    <cfRule type="containsText" dxfId="631" priority="974" operator="containsText" text="Funcional Transitive Symmetric Reflexive">
      <formula>NOT(ISERROR(SEARCH("Funcional Transitive Symmetric Reflexive",C3)))</formula>
    </cfRule>
    <cfRule type="cellIs" dxfId="630" priority="975" operator="equal">
      <formula>"VNulo"</formula>
    </cfRule>
  </conditionalFormatting>
  <conditionalFormatting sqref="C3:C11">
    <cfRule type="containsText" dxfId="629" priority="971" operator="containsText" text="Prop_">
      <formula>NOT(ISERROR(SEARCH("Prop_",C3)))</formula>
    </cfRule>
  </conditionalFormatting>
  <conditionalFormatting sqref="C3:C11">
    <cfRule type="containsText" dxfId="628" priority="967" operator="containsText" text="_">
      <formula>NOT(ISERROR(SEARCH("_",C3)))</formula>
    </cfRule>
    <cfRule type="containsText" dxfId="627" priority="968" operator="containsText" text="Functional">
      <formula>NOT(ISERROR(SEARCH("Functional",C3)))</formula>
    </cfRule>
    <cfRule type="containsText" dxfId="626" priority="969" operator="containsText" text="Funcional Transitive Symmetric Reflexive">
      <formula>NOT(ISERROR(SEARCH("Funcional Transitive Symmetric Reflexive",C3)))</formula>
    </cfRule>
    <cfRule type="cellIs" dxfId="625" priority="970" operator="equal">
      <formula>"VNulo"</formula>
    </cfRule>
  </conditionalFormatting>
  <conditionalFormatting sqref="C3:C11">
    <cfRule type="cellIs" dxfId="624" priority="965" operator="equal">
      <formula>"sem"</formula>
    </cfRule>
    <cfRule type="containsText" dxfId="623" priority="966" operator="containsText" text="ymmetric">
      <formula>NOT(ISERROR(SEARCH("ymmetric",C3)))</formula>
    </cfRule>
  </conditionalFormatting>
  <conditionalFormatting sqref="C3:C11">
    <cfRule type="containsText" dxfId="622" priority="964" operator="containsText" text="ymmetric">
      <formula>NOT(ISERROR(SEARCH("ymmetric",C3)))</formula>
    </cfRule>
  </conditionalFormatting>
  <conditionalFormatting sqref="C12">
    <cfRule type="containsText" dxfId="621" priority="956" operator="containsText" text="_">
      <formula>NOT(ISERROR(SEARCH("_",C12)))</formula>
    </cfRule>
    <cfRule type="containsText" dxfId="620" priority="957" operator="containsText" text="Functional">
      <formula>NOT(ISERROR(SEARCH("Functional",C12)))</formula>
    </cfRule>
    <cfRule type="containsText" dxfId="619" priority="958" operator="containsText" text="Funcional Transitive Symmetric Reflexive">
      <formula>NOT(ISERROR(SEARCH("Funcional Transitive Symmetric Reflexive",C12)))</formula>
    </cfRule>
    <cfRule type="cellIs" dxfId="618" priority="959" operator="equal">
      <formula>"VNulo"</formula>
    </cfRule>
  </conditionalFormatting>
  <conditionalFormatting sqref="C6">
    <cfRule type="containsText" dxfId="617" priority="940" operator="containsText" text="_">
      <formula>NOT(ISERROR(SEARCH("_",C6)))</formula>
    </cfRule>
    <cfRule type="containsText" dxfId="616" priority="941" operator="containsText" text="Functional">
      <formula>NOT(ISERROR(SEARCH("Functional",C6)))</formula>
    </cfRule>
    <cfRule type="containsText" dxfId="615" priority="942" operator="containsText" text="Funcional Transitive Symmetric Reflexive">
      <formula>NOT(ISERROR(SEARCH("Funcional Transitive Symmetric Reflexive",C6)))</formula>
    </cfRule>
    <cfRule type="cellIs" dxfId="614" priority="943" operator="equal">
      <formula>"VNulo"</formula>
    </cfRule>
  </conditionalFormatting>
  <conditionalFormatting sqref="C4">
    <cfRule type="containsText" dxfId="613" priority="936" operator="containsText" text="_">
      <formula>NOT(ISERROR(SEARCH("_",C4)))</formula>
    </cfRule>
    <cfRule type="containsText" dxfId="612" priority="937" operator="containsText" text="Functional">
      <formula>NOT(ISERROR(SEARCH("Functional",C4)))</formula>
    </cfRule>
    <cfRule type="containsText" dxfId="611" priority="938" operator="containsText" text="Funcional Transitive Symmetric Reflexive">
      <formula>NOT(ISERROR(SEARCH("Funcional Transitive Symmetric Reflexive",C4)))</formula>
    </cfRule>
    <cfRule type="cellIs" dxfId="610" priority="939" operator="equal">
      <formula>"VNulo"</formula>
    </cfRule>
  </conditionalFormatting>
  <conditionalFormatting sqref="C5">
    <cfRule type="containsText" dxfId="609" priority="932" operator="containsText" text="_">
      <formula>NOT(ISERROR(SEARCH("_",C5)))</formula>
    </cfRule>
    <cfRule type="containsText" dxfId="608" priority="933" operator="containsText" text="Functional">
      <formula>NOT(ISERROR(SEARCH("Functional",C5)))</formula>
    </cfRule>
    <cfRule type="containsText" dxfId="607" priority="934" operator="containsText" text="Funcional Transitive Symmetric Reflexive">
      <formula>NOT(ISERROR(SEARCH("Funcional Transitive Symmetric Reflexive",C5)))</formula>
    </cfRule>
    <cfRule type="cellIs" dxfId="606" priority="935" operator="equal">
      <formula>"VNulo"</formula>
    </cfRule>
  </conditionalFormatting>
  <conditionalFormatting sqref="C13">
    <cfRule type="containsText" dxfId="605" priority="927" operator="containsText" text="ymmetric">
      <formula>NOT(ISERROR(SEARCH("ymmetric",C13)))</formula>
    </cfRule>
  </conditionalFormatting>
  <conditionalFormatting sqref="C13">
    <cfRule type="containsText" dxfId="604" priority="923" operator="containsText" text="_">
      <formula>NOT(ISERROR(SEARCH("_",C13)))</formula>
    </cfRule>
    <cfRule type="containsText" dxfId="603" priority="924" operator="containsText" text="Functional">
      <formula>NOT(ISERROR(SEARCH("Functional",C13)))</formula>
    </cfRule>
    <cfRule type="containsText" dxfId="602" priority="925" operator="containsText" text="Funcional Transitive Symmetric Reflexive">
      <formula>NOT(ISERROR(SEARCH("Funcional Transitive Symmetric Reflexive",C13)))</formula>
    </cfRule>
    <cfRule type="cellIs" dxfId="601" priority="926" operator="equal">
      <formula>"VNulo"</formula>
    </cfRule>
  </conditionalFormatting>
  <conditionalFormatting sqref="C20">
    <cfRule type="containsText" dxfId="600" priority="922" operator="containsText" text="Prop_">
      <formula>NOT(ISERROR(SEARCH("Prop_",C20)))</formula>
    </cfRule>
  </conditionalFormatting>
  <conditionalFormatting sqref="C20">
    <cfRule type="containsText" dxfId="599" priority="918" operator="containsText" text="_">
      <formula>NOT(ISERROR(SEARCH("_",C20)))</formula>
    </cfRule>
    <cfRule type="containsText" dxfId="598" priority="919" operator="containsText" text="Functional">
      <formula>NOT(ISERROR(SEARCH("Functional",C20)))</formula>
    </cfRule>
    <cfRule type="containsText" dxfId="597" priority="920" operator="containsText" text="Funcional Transitive Symmetric Reflexive">
      <formula>NOT(ISERROR(SEARCH("Funcional Transitive Symmetric Reflexive",C20)))</formula>
    </cfRule>
    <cfRule type="cellIs" dxfId="596" priority="921" operator="equal">
      <formula>"VNulo"</formula>
    </cfRule>
  </conditionalFormatting>
  <conditionalFormatting sqref="C20">
    <cfRule type="cellIs" dxfId="595" priority="916" operator="equal">
      <formula>"sem"</formula>
    </cfRule>
    <cfRule type="containsText" dxfId="594" priority="917" operator="containsText" text="ymmetric">
      <formula>NOT(ISERROR(SEARCH("ymmetric",C20)))</formula>
    </cfRule>
  </conditionalFormatting>
  <conditionalFormatting sqref="C20">
    <cfRule type="containsText" dxfId="593" priority="915" operator="containsText" text="ymmetric">
      <formula>NOT(ISERROR(SEARCH("ymmetric",C20)))</formula>
    </cfRule>
  </conditionalFormatting>
  <conditionalFormatting sqref="C21:C28">
    <cfRule type="containsText" dxfId="592" priority="907" operator="containsText" text="_">
      <formula>NOT(ISERROR(SEARCH("_",C21)))</formula>
    </cfRule>
    <cfRule type="containsText" dxfId="591" priority="908" operator="containsText" text="Functional">
      <formula>NOT(ISERROR(SEARCH("Functional",C21)))</formula>
    </cfRule>
    <cfRule type="containsText" dxfId="590" priority="909" operator="containsText" text="Funcional Transitive Symmetric Reflexive">
      <formula>NOT(ISERROR(SEARCH("Funcional Transitive Symmetric Reflexive",C21)))</formula>
    </cfRule>
    <cfRule type="cellIs" dxfId="589" priority="910" operator="equal">
      <formula>"VNulo"</formula>
    </cfRule>
  </conditionalFormatting>
  <conditionalFormatting sqref="C12">
    <cfRule type="containsText" dxfId="588" priority="906" operator="containsText" text="Prop_">
      <formula>NOT(ISERROR(SEARCH("Prop_",C12)))</formula>
    </cfRule>
  </conditionalFormatting>
  <conditionalFormatting sqref="C12">
    <cfRule type="containsText" dxfId="587" priority="902" operator="containsText" text="_">
      <formula>NOT(ISERROR(SEARCH("_",C12)))</formula>
    </cfRule>
    <cfRule type="containsText" dxfId="586" priority="903" operator="containsText" text="Functional">
      <formula>NOT(ISERROR(SEARCH("Functional",C12)))</formula>
    </cfRule>
    <cfRule type="containsText" dxfId="585" priority="904" operator="containsText" text="Funcional Transitive Symmetric Reflexive">
      <formula>NOT(ISERROR(SEARCH("Funcional Transitive Symmetric Reflexive",C12)))</formula>
    </cfRule>
    <cfRule type="cellIs" dxfId="584" priority="905" operator="equal">
      <formula>"VNulo"</formula>
    </cfRule>
  </conditionalFormatting>
  <conditionalFormatting sqref="C12">
    <cfRule type="cellIs" dxfId="583" priority="900" operator="equal">
      <formula>"sem"</formula>
    </cfRule>
    <cfRule type="containsText" dxfId="582" priority="901" operator="containsText" text="ymmetric">
      <formula>NOT(ISERROR(SEARCH("ymmetric",C12)))</formula>
    </cfRule>
  </conditionalFormatting>
  <conditionalFormatting sqref="C12">
    <cfRule type="containsText" dxfId="581" priority="899" operator="containsText" text="ymmetric">
      <formula>NOT(ISERROR(SEARCH("ymmetric",C12)))</formula>
    </cfRule>
  </conditionalFormatting>
  <conditionalFormatting sqref="D21:D23">
    <cfRule type="containsText" dxfId="580" priority="879" operator="containsText" text="_">
      <formula>NOT(ISERROR(SEARCH("_",D21)))</formula>
    </cfRule>
    <cfRule type="containsText" dxfId="579" priority="880" operator="containsText" text="Functional">
      <formula>NOT(ISERROR(SEARCH("Functional",D21)))</formula>
    </cfRule>
    <cfRule type="containsText" dxfId="578" priority="881" operator="containsText" text="Funcional Transitive Symmetric Reflexive">
      <formula>NOT(ISERROR(SEARCH("Funcional Transitive Symmetric Reflexive",D21)))</formula>
    </cfRule>
    <cfRule type="cellIs" dxfId="577" priority="882" operator="equal">
      <formula>"VNulo"</formula>
    </cfRule>
  </conditionalFormatting>
  <conditionalFormatting sqref="D25:D28">
    <cfRule type="containsText" dxfId="576" priority="875" operator="containsText" text="_">
      <formula>NOT(ISERROR(SEARCH("_",D25)))</formula>
    </cfRule>
    <cfRule type="containsText" dxfId="575" priority="876" operator="containsText" text="Functional">
      <formula>NOT(ISERROR(SEARCH("Functional",D25)))</formula>
    </cfRule>
    <cfRule type="containsText" dxfId="574" priority="877" operator="containsText" text="Funcional Transitive Symmetric Reflexive">
      <formula>NOT(ISERROR(SEARCH("Funcional Transitive Symmetric Reflexive",D25)))</formula>
    </cfRule>
    <cfRule type="cellIs" dxfId="573" priority="878" operator="equal">
      <formula>"VNulo"</formula>
    </cfRule>
  </conditionalFormatting>
  <conditionalFormatting sqref="N6">
    <cfRule type="containsText" dxfId="572" priority="859" operator="containsText" text="_">
      <formula>NOT(ISERROR(SEARCH("_",N6)))</formula>
    </cfRule>
    <cfRule type="containsText" dxfId="571" priority="860" operator="containsText" text="Functional">
      <formula>NOT(ISERROR(SEARCH("Functional",N6)))</formula>
    </cfRule>
    <cfRule type="containsText" dxfId="570" priority="861" operator="containsText" text="Funcional Transitive Symmetric Reflexive">
      <formula>NOT(ISERROR(SEARCH("Funcional Transitive Symmetric Reflexive",N6)))</formula>
    </cfRule>
    <cfRule type="cellIs" dxfId="569" priority="862" operator="equal">
      <formula>"VNulo"</formula>
    </cfRule>
  </conditionalFormatting>
  <conditionalFormatting sqref="N5">
    <cfRule type="containsText" dxfId="568" priority="855" operator="containsText" text="_">
      <formula>NOT(ISERROR(SEARCH("_",N5)))</formula>
    </cfRule>
    <cfRule type="containsText" dxfId="567" priority="856" operator="containsText" text="Functional">
      <formula>NOT(ISERROR(SEARCH("Functional",N5)))</formula>
    </cfRule>
    <cfRule type="containsText" dxfId="566" priority="857" operator="containsText" text="Funcional Transitive Symmetric Reflexive">
      <formula>NOT(ISERROR(SEARCH("Funcional Transitive Symmetric Reflexive",N5)))</formula>
    </cfRule>
    <cfRule type="cellIs" dxfId="565" priority="858" operator="equal">
      <formula>"VNulo"</formula>
    </cfRule>
  </conditionalFormatting>
  <conditionalFormatting sqref="N4:N6">
    <cfRule type="containsText" dxfId="564" priority="851" operator="containsText" text="_">
      <formula>NOT(ISERROR(SEARCH("_",N4)))</formula>
    </cfRule>
    <cfRule type="containsText" dxfId="563" priority="852" operator="containsText" text="Functional">
      <formula>NOT(ISERROR(SEARCH("Functional",N4)))</formula>
    </cfRule>
    <cfRule type="containsText" dxfId="562" priority="853" operator="containsText" text="Funcional Transitive Symmetric Reflexive">
      <formula>NOT(ISERROR(SEARCH("Funcional Transitive Symmetric Reflexive",N4)))</formula>
    </cfRule>
    <cfRule type="cellIs" dxfId="561" priority="854" operator="equal">
      <formula>"VNulo"</formula>
    </cfRule>
  </conditionalFormatting>
  <conditionalFormatting sqref="N3:N5">
    <cfRule type="containsText" dxfId="560" priority="847" operator="containsText" text="_">
      <formula>NOT(ISERROR(SEARCH("_",N3)))</formula>
    </cfRule>
    <cfRule type="containsText" dxfId="559" priority="848" operator="containsText" text="Functional">
      <formula>NOT(ISERROR(SEARCH("Functional",N3)))</formula>
    </cfRule>
    <cfRule type="containsText" dxfId="558" priority="849" operator="containsText" text="Funcional Transitive Symmetric Reflexive">
      <formula>NOT(ISERROR(SEARCH("Funcional Transitive Symmetric Reflexive",N3)))</formula>
    </cfRule>
    <cfRule type="cellIs" dxfId="557" priority="850" operator="equal">
      <formula>"VNulo"</formula>
    </cfRule>
  </conditionalFormatting>
  <conditionalFormatting sqref="N20">
    <cfRule type="containsText" dxfId="556" priority="846" operator="containsText" text="Prop_">
      <formula>NOT(ISERROR(SEARCH("Prop_",N20)))</formula>
    </cfRule>
  </conditionalFormatting>
  <conditionalFormatting sqref="N20">
    <cfRule type="containsText" dxfId="555" priority="842" operator="containsText" text="_">
      <formula>NOT(ISERROR(SEARCH("_",N20)))</formula>
    </cfRule>
    <cfRule type="containsText" dxfId="554" priority="843" operator="containsText" text="Functional">
      <formula>NOT(ISERROR(SEARCH("Functional",N20)))</formula>
    </cfRule>
    <cfRule type="containsText" dxfId="553" priority="844" operator="containsText" text="Funcional Transitive Symmetric Reflexive">
      <formula>NOT(ISERROR(SEARCH("Funcional Transitive Symmetric Reflexive",N20)))</formula>
    </cfRule>
    <cfRule type="cellIs" dxfId="552" priority="845" operator="equal">
      <formula>"VNulo"</formula>
    </cfRule>
  </conditionalFormatting>
  <conditionalFormatting sqref="N20">
    <cfRule type="cellIs" dxfId="551" priority="840" operator="equal">
      <formula>"sem"</formula>
    </cfRule>
    <cfRule type="containsText" dxfId="550" priority="841" operator="containsText" text="ymmetric">
      <formula>NOT(ISERROR(SEARCH("ymmetric",N20)))</formula>
    </cfRule>
  </conditionalFormatting>
  <conditionalFormatting sqref="N20">
    <cfRule type="containsText" dxfId="549" priority="839" operator="containsText" text="ymmetric">
      <formula>NOT(ISERROR(SEARCH("ymmetric",N20)))</formula>
    </cfRule>
  </conditionalFormatting>
  <conditionalFormatting sqref="N24">
    <cfRule type="containsText" dxfId="548" priority="835" operator="containsText" text="_">
      <formula>NOT(ISERROR(SEARCH("_",N24)))</formula>
    </cfRule>
    <cfRule type="containsText" dxfId="547" priority="836" operator="containsText" text="Functional">
      <formula>NOT(ISERROR(SEARCH("Functional",N24)))</formula>
    </cfRule>
    <cfRule type="containsText" dxfId="546" priority="837" operator="containsText" text="Funcional Transitive Symmetric Reflexive">
      <formula>NOT(ISERROR(SEARCH("Funcional Transitive Symmetric Reflexive",N24)))</formula>
    </cfRule>
    <cfRule type="cellIs" dxfId="545" priority="838" operator="equal">
      <formula>"VNulo"</formula>
    </cfRule>
  </conditionalFormatting>
  <conditionalFormatting sqref="N25:N28">
    <cfRule type="containsText" dxfId="544" priority="831" operator="containsText" text="_">
      <formula>NOT(ISERROR(SEARCH("_",N25)))</formula>
    </cfRule>
    <cfRule type="containsText" dxfId="543" priority="832" operator="containsText" text="Functional">
      <formula>NOT(ISERROR(SEARCH("Functional",N25)))</formula>
    </cfRule>
    <cfRule type="containsText" dxfId="542" priority="833" operator="containsText" text="Funcional Transitive Symmetric Reflexive">
      <formula>NOT(ISERROR(SEARCH("Funcional Transitive Symmetric Reflexive",N25)))</formula>
    </cfRule>
    <cfRule type="cellIs" dxfId="541" priority="834" operator="equal">
      <formula>"VNulo"</formula>
    </cfRule>
  </conditionalFormatting>
  <conditionalFormatting sqref="N12">
    <cfRule type="containsText" dxfId="540" priority="830" operator="containsText" text="Prop_">
      <formula>NOT(ISERROR(SEARCH("Prop_",N12)))</formula>
    </cfRule>
  </conditionalFormatting>
  <conditionalFormatting sqref="N12">
    <cfRule type="containsText" dxfId="539" priority="826" operator="containsText" text="_">
      <formula>NOT(ISERROR(SEARCH("_",N12)))</formula>
    </cfRule>
    <cfRule type="containsText" dxfId="538" priority="827" operator="containsText" text="Functional">
      <formula>NOT(ISERROR(SEARCH("Functional",N12)))</formula>
    </cfRule>
    <cfRule type="containsText" dxfId="537" priority="828" operator="containsText" text="Funcional Transitive Symmetric Reflexive">
      <formula>NOT(ISERROR(SEARCH("Funcional Transitive Symmetric Reflexive",N12)))</formula>
    </cfRule>
    <cfRule type="cellIs" dxfId="536" priority="829" operator="equal">
      <formula>"VNulo"</formula>
    </cfRule>
  </conditionalFormatting>
  <conditionalFormatting sqref="N12">
    <cfRule type="cellIs" dxfId="535" priority="824" operator="equal">
      <formula>"sem"</formula>
    </cfRule>
    <cfRule type="containsText" dxfId="534" priority="825" operator="containsText" text="ymmetric">
      <formula>NOT(ISERROR(SEARCH("ymmetric",N12)))</formula>
    </cfRule>
  </conditionalFormatting>
  <conditionalFormatting sqref="N12">
    <cfRule type="containsText" dxfId="533" priority="823" operator="containsText" text="ymmetric">
      <formula>NOT(ISERROR(SEARCH("ymmetric",N12)))</formula>
    </cfRule>
  </conditionalFormatting>
  <conditionalFormatting sqref="N6:N11">
    <cfRule type="containsText" dxfId="532" priority="815" operator="containsText" text="_">
      <formula>NOT(ISERROR(SEARCH("_",N6)))</formula>
    </cfRule>
    <cfRule type="containsText" dxfId="531" priority="816" operator="containsText" text="Functional">
      <formula>NOT(ISERROR(SEARCH("Functional",N6)))</formula>
    </cfRule>
    <cfRule type="containsText" dxfId="530" priority="817" operator="containsText" text="Funcional Transitive Symmetric Reflexive">
      <formula>NOT(ISERROR(SEARCH("Funcional Transitive Symmetric Reflexive",N6)))</formula>
    </cfRule>
    <cfRule type="cellIs" dxfId="529" priority="818" operator="equal">
      <formula>"VNulo"</formula>
    </cfRule>
  </conditionalFormatting>
  <conditionalFormatting sqref="D12">
    <cfRule type="containsText" dxfId="528" priority="811" operator="containsText" text="_">
      <formula>NOT(ISERROR(SEARCH("_",D12)))</formula>
    </cfRule>
    <cfRule type="containsText" dxfId="527" priority="812" operator="containsText" text="Functional">
      <formula>NOT(ISERROR(SEARCH("Functional",D12)))</formula>
    </cfRule>
    <cfRule type="containsText" dxfId="526" priority="813" operator="containsText" text="Funcional Transitive Symmetric Reflexive">
      <formula>NOT(ISERROR(SEARCH("Funcional Transitive Symmetric Reflexive",D12)))</formula>
    </cfRule>
    <cfRule type="cellIs" dxfId="525" priority="814" operator="equal">
      <formula>"VNulo"</formula>
    </cfRule>
  </conditionalFormatting>
  <conditionalFormatting sqref="D20">
    <cfRule type="containsText" dxfId="524" priority="807" operator="containsText" text="_">
      <formula>NOT(ISERROR(SEARCH("_",D20)))</formula>
    </cfRule>
    <cfRule type="containsText" dxfId="523" priority="808" operator="containsText" text="Functional">
      <formula>NOT(ISERROR(SEARCH("Functional",D20)))</formula>
    </cfRule>
    <cfRule type="containsText" dxfId="522" priority="809" operator="containsText" text="Funcional Transitive Symmetric Reflexive">
      <formula>NOT(ISERROR(SEARCH("Funcional Transitive Symmetric Reflexive",D20)))</formula>
    </cfRule>
    <cfRule type="cellIs" dxfId="521" priority="810" operator="equal">
      <formula>"VNulo"</formula>
    </cfRule>
  </conditionalFormatting>
  <conditionalFormatting sqref="D24">
    <cfRule type="containsText" dxfId="520" priority="803" operator="containsText" text="_">
      <formula>NOT(ISERROR(SEARCH("_",D24)))</formula>
    </cfRule>
    <cfRule type="containsText" dxfId="519" priority="804" operator="containsText" text="Functional">
      <formula>NOT(ISERROR(SEARCH("Functional",D24)))</formula>
    </cfRule>
    <cfRule type="containsText" dxfId="518" priority="805" operator="containsText" text="Funcional Transitive Symmetric Reflexive">
      <formula>NOT(ISERROR(SEARCH("Funcional Transitive Symmetric Reflexive",D24)))</formula>
    </cfRule>
    <cfRule type="cellIs" dxfId="517" priority="806" operator="equal">
      <formula>"VNulo"</formula>
    </cfRule>
  </conditionalFormatting>
  <conditionalFormatting sqref="G29:I29 F30:H30 G46:I46 E47:H48 F41:H45 J29:M48 E31:H40">
    <cfRule type="containsText" dxfId="516" priority="787" operator="containsText" text="_">
      <formula>NOT(ISERROR(SEARCH("_",E29)))</formula>
    </cfRule>
    <cfRule type="containsText" dxfId="515" priority="788" operator="containsText" text="Functional">
      <formula>NOT(ISERROR(SEARCH("Functional",E29)))</formula>
    </cfRule>
    <cfRule type="containsText" dxfId="514" priority="789" operator="containsText" text="Funcional Transitive Symmetric Reflexive">
      <formula>NOT(ISERROR(SEARCH("Funcional Transitive Symmetric Reflexive",E29)))</formula>
    </cfRule>
    <cfRule type="cellIs" dxfId="513" priority="790" operator="equal">
      <formula>"VNulo"</formula>
    </cfRule>
  </conditionalFormatting>
  <conditionalFormatting sqref="P29:XFD30">
    <cfRule type="containsText" dxfId="512" priority="779" operator="containsText" text="_">
      <formula>NOT(ISERROR(SEARCH("_",P29)))</formula>
    </cfRule>
    <cfRule type="containsText" dxfId="511" priority="780" operator="containsText" text="Functional">
      <formula>NOT(ISERROR(SEARCH("Functional",P29)))</formula>
    </cfRule>
    <cfRule type="containsText" dxfId="510" priority="781" operator="containsText" text="Funcional Transitive Symmetric Reflexive">
      <formula>NOT(ISERROR(SEARCH("Funcional Transitive Symmetric Reflexive",P29)))</formula>
    </cfRule>
    <cfRule type="cellIs" dxfId="509" priority="782" operator="equal">
      <formula>"VNulo"</formula>
    </cfRule>
  </conditionalFormatting>
  <conditionalFormatting sqref="P45:XFD45">
    <cfRule type="containsText" dxfId="508" priority="775" operator="containsText" text="_">
      <formula>NOT(ISERROR(SEARCH("_",P45)))</formula>
    </cfRule>
    <cfRule type="containsText" dxfId="507" priority="776" operator="containsText" text="Functional">
      <formula>NOT(ISERROR(SEARCH("Functional",P45)))</formula>
    </cfRule>
    <cfRule type="containsText" dxfId="506" priority="777" operator="containsText" text="Funcional Transitive Symmetric Reflexive">
      <formula>NOT(ISERROR(SEARCH("Funcional Transitive Symmetric Reflexive",P45)))</formula>
    </cfRule>
    <cfRule type="cellIs" dxfId="505" priority="778" operator="equal">
      <formula>"VNulo"</formula>
    </cfRule>
  </conditionalFormatting>
  <conditionalFormatting sqref="B29">
    <cfRule type="containsText" dxfId="504" priority="774" operator="containsText" text="ymmetric">
      <formula>NOT(ISERROR(SEARCH("ymmetric",B29)))</formula>
    </cfRule>
  </conditionalFormatting>
  <conditionalFormatting sqref="B29">
    <cfRule type="containsText" dxfId="503" priority="770" operator="containsText" text="_">
      <formula>NOT(ISERROR(SEARCH("_",B29)))</formula>
    </cfRule>
    <cfRule type="containsText" dxfId="502" priority="771" operator="containsText" text="Functional">
      <formula>NOT(ISERROR(SEARCH("Functional",B29)))</formula>
    </cfRule>
    <cfRule type="containsText" dxfId="501" priority="772" operator="containsText" text="Funcional Transitive Symmetric Reflexive">
      <formula>NOT(ISERROR(SEARCH("Funcional Transitive Symmetric Reflexive",B29)))</formula>
    </cfRule>
    <cfRule type="cellIs" dxfId="500" priority="773" operator="equal">
      <formula>"VNulo"</formula>
    </cfRule>
  </conditionalFormatting>
  <conditionalFormatting sqref="E29:F29">
    <cfRule type="containsText" dxfId="499" priority="766" operator="containsText" text="_">
      <formula>NOT(ISERROR(SEARCH("_",E29)))</formula>
    </cfRule>
    <cfRule type="containsText" dxfId="498" priority="767" operator="containsText" text="Functional">
      <formula>NOT(ISERROR(SEARCH("Functional",E29)))</formula>
    </cfRule>
    <cfRule type="containsText" dxfId="497" priority="768" operator="containsText" text="Funcional Transitive Symmetric Reflexive">
      <formula>NOT(ISERROR(SEARCH("Funcional Transitive Symmetric Reflexive",E29)))</formula>
    </cfRule>
    <cfRule type="cellIs" dxfId="496" priority="769" operator="equal">
      <formula>"VNulo"</formula>
    </cfRule>
  </conditionalFormatting>
  <conditionalFormatting sqref="B29">
    <cfRule type="containsText" dxfId="495" priority="762" operator="containsText" text="_">
      <formula>NOT(ISERROR(SEARCH("_",B29)))</formula>
    </cfRule>
    <cfRule type="containsText" dxfId="494" priority="763" operator="containsText" text="Functional">
      <formula>NOT(ISERROR(SEARCH("Functional",B29)))</formula>
    </cfRule>
    <cfRule type="containsText" dxfId="493" priority="764" operator="containsText" text="Funcional Transitive Symmetric Reflexive">
      <formula>NOT(ISERROR(SEARCH("Funcional Transitive Symmetric Reflexive",B29)))</formula>
    </cfRule>
    <cfRule type="cellIs" dxfId="492" priority="765" operator="equal">
      <formula>"VNulo"</formula>
    </cfRule>
  </conditionalFormatting>
  <conditionalFormatting sqref="B30:B45">
    <cfRule type="containsText" dxfId="491" priority="758" operator="containsText" text="_">
      <formula>NOT(ISERROR(SEARCH("_",B30)))</formula>
    </cfRule>
    <cfRule type="containsText" dxfId="490" priority="759" operator="containsText" text="Functional">
      <formula>NOT(ISERROR(SEARCH("Functional",B30)))</formula>
    </cfRule>
    <cfRule type="containsText" dxfId="489" priority="760" operator="containsText" text="Funcional Transitive Symmetric Reflexive">
      <formula>NOT(ISERROR(SEARCH("Funcional Transitive Symmetric Reflexive",B30)))</formula>
    </cfRule>
    <cfRule type="cellIs" dxfId="488" priority="761" operator="equal">
      <formula>"VNulo"</formula>
    </cfRule>
  </conditionalFormatting>
  <conditionalFormatting sqref="B29">
    <cfRule type="containsText" dxfId="487" priority="754" operator="containsText" text="_">
      <formula>NOT(ISERROR(SEARCH("_",B29)))</formula>
    </cfRule>
    <cfRule type="containsText" dxfId="486" priority="755" operator="containsText" text="Functional">
      <formula>NOT(ISERROR(SEARCH("Functional",B29)))</formula>
    </cfRule>
    <cfRule type="containsText" dxfId="485" priority="756" operator="containsText" text="Funcional Transitive Symmetric Reflexive">
      <formula>NOT(ISERROR(SEARCH("Funcional Transitive Symmetric Reflexive",B29)))</formula>
    </cfRule>
    <cfRule type="cellIs" dxfId="484" priority="757" operator="equal">
      <formula>"VNulo"</formula>
    </cfRule>
  </conditionalFormatting>
  <conditionalFormatting sqref="E30">
    <cfRule type="containsText" dxfId="483" priority="750" operator="containsText" text="_">
      <formula>NOT(ISERROR(SEARCH("_",E30)))</formula>
    </cfRule>
    <cfRule type="containsText" dxfId="482" priority="751" operator="containsText" text="Functional">
      <formula>NOT(ISERROR(SEARCH("Functional",E30)))</formula>
    </cfRule>
    <cfRule type="containsText" dxfId="481" priority="752" operator="containsText" text="Funcional Transitive Symmetric Reflexive">
      <formula>NOT(ISERROR(SEARCH("Funcional Transitive Symmetric Reflexive",E30)))</formula>
    </cfRule>
    <cfRule type="cellIs" dxfId="480" priority="753" operator="equal">
      <formula>"VNulo"</formula>
    </cfRule>
  </conditionalFormatting>
  <conditionalFormatting sqref="D30:D45">
    <cfRule type="containsText" dxfId="479" priority="746" operator="containsText" text="_">
      <formula>NOT(ISERROR(SEARCH("_",D30)))</formula>
    </cfRule>
    <cfRule type="containsText" dxfId="478" priority="747" operator="containsText" text="Functional">
      <formula>NOT(ISERROR(SEARCH("Functional",D30)))</formula>
    </cfRule>
    <cfRule type="containsText" dxfId="477" priority="748" operator="containsText" text="Funcional Transitive Symmetric Reflexive">
      <formula>NOT(ISERROR(SEARCH("Funcional Transitive Symmetric Reflexive",D30)))</formula>
    </cfRule>
    <cfRule type="cellIs" dxfId="476" priority="749" operator="equal">
      <formula>"VNulo"</formula>
    </cfRule>
  </conditionalFormatting>
  <conditionalFormatting sqref="N29">
    <cfRule type="containsText" dxfId="475" priority="742" operator="containsText" text="_">
      <formula>NOT(ISERROR(SEARCH("_",N29)))</formula>
    </cfRule>
    <cfRule type="containsText" dxfId="474" priority="743" operator="containsText" text="Functional">
      <formula>NOT(ISERROR(SEARCH("Functional",N29)))</formula>
    </cfRule>
    <cfRule type="containsText" dxfId="473" priority="744" operator="containsText" text="Funcional Transitive Symmetric Reflexive">
      <formula>NOT(ISERROR(SEARCH("Funcional Transitive Symmetric Reflexive",N29)))</formula>
    </cfRule>
    <cfRule type="cellIs" dxfId="472" priority="745" operator="equal">
      <formula>"VNulo"</formula>
    </cfRule>
  </conditionalFormatting>
  <conditionalFormatting sqref="D29">
    <cfRule type="containsText" dxfId="471" priority="738" operator="containsText" text="_">
      <formula>NOT(ISERROR(SEARCH("_",D29)))</formula>
    </cfRule>
    <cfRule type="containsText" dxfId="470" priority="739" operator="containsText" text="Functional">
      <formula>NOT(ISERROR(SEARCH("Functional",D29)))</formula>
    </cfRule>
    <cfRule type="containsText" dxfId="469" priority="740" operator="containsText" text="Funcional Transitive Symmetric Reflexive">
      <formula>NOT(ISERROR(SEARCH("Funcional Transitive Symmetric Reflexive",D29)))</formula>
    </cfRule>
    <cfRule type="cellIs" dxfId="468" priority="741" operator="equal">
      <formula>"VNulo"</formula>
    </cfRule>
  </conditionalFormatting>
  <conditionalFormatting sqref="N30">
    <cfRule type="containsText" dxfId="467" priority="737" operator="containsText" text="Prop_">
      <formula>NOT(ISERROR(SEARCH("Prop_",N30)))</formula>
    </cfRule>
  </conditionalFormatting>
  <conditionalFormatting sqref="N30">
    <cfRule type="containsText" dxfId="466" priority="733" operator="containsText" text="_">
      <formula>NOT(ISERROR(SEARCH("_",N30)))</formula>
    </cfRule>
    <cfRule type="containsText" dxfId="465" priority="734" operator="containsText" text="Functional">
      <formula>NOT(ISERROR(SEARCH("Functional",N30)))</formula>
    </cfRule>
    <cfRule type="containsText" dxfId="464" priority="735" operator="containsText" text="Funcional Transitive Symmetric Reflexive">
      <formula>NOT(ISERROR(SEARCH("Funcional Transitive Symmetric Reflexive",N30)))</formula>
    </cfRule>
    <cfRule type="cellIs" dxfId="463" priority="736" operator="equal">
      <formula>"VNulo"</formula>
    </cfRule>
  </conditionalFormatting>
  <conditionalFormatting sqref="N30">
    <cfRule type="cellIs" dxfId="462" priority="731" operator="equal">
      <formula>"sem"</formula>
    </cfRule>
    <cfRule type="containsText" dxfId="461" priority="732" operator="containsText" text="ymmetric">
      <formula>NOT(ISERROR(SEARCH("ymmetric",N30)))</formula>
    </cfRule>
  </conditionalFormatting>
  <conditionalFormatting sqref="N30">
    <cfRule type="containsText" dxfId="460" priority="730" operator="containsText" text="ymmetric">
      <formula>NOT(ISERROR(SEARCH("ymmetric",N30)))</formula>
    </cfRule>
  </conditionalFormatting>
  <conditionalFormatting sqref="N30">
    <cfRule type="containsText" dxfId="459" priority="726" operator="containsText" text="_">
      <formula>NOT(ISERROR(SEARCH("_",N30)))</formula>
    </cfRule>
    <cfRule type="containsText" dxfId="458" priority="727" operator="containsText" text="Functional">
      <formula>NOT(ISERROR(SEARCH("Functional",N30)))</formula>
    </cfRule>
    <cfRule type="containsText" dxfId="457" priority="728" operator="containsText" text="Funcional Transitive Symmetric Reflexive">
      <formula>NOT(ISERROR(SEARCH("Funcional Transitive Symmetric Reflexive",N30)))</formula>
    </cfRule>
    <cfRule type="cellIs" dxfId="456" priority="729" operator="equal">
      <formula>"VNulo"</formula>
    </cfRule>
  </conditionalFormatting>
  <conditionalFormatting sqref="N30">
    <cfRule type="containsText" dxfId="455" priority="722" operator="containsText" text="_">
      <formula>NOT(ISERROR(SEARCH("_",N30)))</formula>
    </cfRule>
    <cfRule type="containsText" dxfId="454" priority="723" operator="containsText" text="Functional">
      <formula>NOT(ISERROR(SEARCH("Functional",N30)))</formula>
    </cfRule>
    <cfRule type="containsText" dxfId="453" priority="724" operator="containsText" text="Funcional Transitive Symmetric Reflexive">
      <formula>NOT(ISERROR(SEARCH("Funcional Transitive Symmetric Reflexive",N30)))</formula>
    </cfRule>
    <cfRule type="cellIs" dxfId="452" priority="725" operator="equal">
      <formula>"VNulo"</formula>
    </cfRule>
  </conditionalFormatting>
  <conditionalFormatting sqref="N30">
    <cfRule type="containsText" dxfId="451" priority="718" operator="containsText" text="_">
      <formula>NOT(ISERROR(SEARCH("_",N30)))</formula>
    </cfRule>
    <cfRule type="containsText" dxfId="450" priority="719" operator="containsText" text="Functional">
      <formula>NOT(ISERROR(SEARCH("Functional",N30)))</formula>
    </cfRule>
    <cfRule type="containsText" dxfId="449" priority="720" operator="containsText" text="Funcional Transitive Symmetric Reflexive">
      <formula>NOT(ISERROR(SEARCH("Funcional Transitive Symmetric Reflexive",N30)))</formula>
    </cfRule>
    <cfRule type="cellIs" dxfId="448" priority="721" operator="equal">
      <formula>"VNulo"</formula>
    </cfRule>
  </conditionalFormatting>
  <conditionalFormatting sqref="P46:XFD47">
    <cfRule type="containsText" dxfId="447" priority="694" operator="containsText" text="_">
      <formula>NOT(ISERROR(SEARCH("_",P46)))</formula>
    </cfRule>
    <cfRule type="containsText" dxfId="446" priority="695" operator="containsText" text="Functional">
      <formula>NOT(ISERROR(SEARCH("Functional",P46)))</formula>
    </cfRule>
    <cfRule type="containsText" dxfId="445" priority="696" operator="containsText" text="Funcional Transitive Symmetric Reflexive">
      <formula>NOT(ISERROR(SEARCH("Funcional Transitive Symmetric Reflexive",P46)))</formula>
    </cfRule>
    <cfRule type="cellIs" dxfId="444" priority="697" operator="equal">
      <formula>"VNulo"</formula>
    </cfRule>
  </conditionalFormatting>
  <conditionalFormatting sqref="P48:XFD48">
    <cfRule type="containsText" dxfId="443" priority="690" operator="containsText" text="_">
      <formula>NOT(ISERROR(SEARCH("_",P48)))</formula>
    </cfRule>
    <cfRule type="containsText" dxfId="442" priority="691" operator="containsText" text="Functional">
      <formula>NOT(ISERROR(SEARCH("Functional",P48)))</formula>
    </cfRule>
    <cfRule type="containsText" dxfId="441" priority="692" operator="containsText" text="Funcional Transitive Symmetric Reflexive">
      <formula>NOT(ISERROR(SEARCH("Funcional Transitive Symmetric Reflexive",P48)))</formula>
    </cfRule>
    <cfRule type="cellIs" dxfId="440" priority="693" operator="equal">
      <formula>"VNulo"</formula>
    </cfRule>
  </conditionalFormatting>
  <conditionalFormatting sqref="B46">
    <cfRule type="containsText" dxfId="439" priority="689" operator="containsText" text="ymmetric">
      <formula>NOT(ISERROR(SEARCH("ymmetric",B46)))</formula>
    </cfRule>
  </conditionalFormatting>
  <conditionalFormatting sqref="B46">
    <cfRule type="containsText" dxfId="438" priority="685" operator="containsText" text="_">
      <formula>NOT(ISERROR(SEARCH("_",B46)))</formula>
    </cfRule>
    <cfRule type="containsText" dxfId="437" priority="686" operator="containsText" text="Functional">
      <formula>NOT(ISERROR(SEARCH("Functional",B46)))</formula>
    </cfRule>
    <cfRule type="containsText" dxfId="436" priority="687" operator="containsText" text="Funcional Transitive Symmetric Reflexive">
      <formula>NOT(ISERROR(SEARCH("Funcional Transitive Symmetric Reflexive",B46)))</formula>
    </cfRule>
    <cfRule type="cellIs" dxfId="435" priority="688" operator="equal">
      <formula>"VNulo"</formula>
    </cfRule>
  </conditionalFormatting>
  <conditionalFormatting sqref="E46:F46">
    <cfRule type="containsText" dxfId="434" priority="681" operator="containsText" text="_">
      <formula>NOT(ISERROR(SEARCH("_",E46)))</formula>
    </cfRule>
    <cfRule type="containsText" dxfId="433" priority="682" operator="containsText" text="Functional">
      <formula>NOT(ISERROR(SEARCH("Functional",E46)))</formula>
    </cfRule>
    <cfRule type="containsText" dxfId="432" priority="683" operator="containsText" text="Funcional Transitive Symmetric Reflexive">
      <formula>NOT(ISERROR(SEARCH("Funcional Transitive Symmetric Reflexive",E46)))</formula>
    </cfRule>
    <cfRule type="cellIs" dxfId="431" priority="684" operator="equal">
      <formula>"VNulo"</formula>
    </cfRule>
  </conditionalFormatting>
  <conditionalFormatting sqref="B46">
    <cfRule type="containsText" dxfId="430" priority="677" operator="containsText" text="_">
      <formula>NOT(ISERROR(SEARCH("_",B46)))</formula>
    </cfRule>
    <cfRule type="containsText" dxfId="429" priority="678" operator="containsText" text="Functional">
      <formula>NOT(ISERROR(SEARCH("Functional",B46)))</formula>
    </cfRule>
    <cfRule type="containsText" dxfId="428" priority="679" operator="containsText" text="Funcional Transitive Symmetric Reflexive">
      <formula>NOT(ISERROR(SEARCH("Funcional Transitive Symmetric Reflexive",B46)))</formula>
    </cfRule>
    <cfRule type="cellIs" dxfId="427" priority="680" operator="equal">
      <formula>"VNulo"</formula>
    </cfRule>
  </conditionalFormatting>
  <conditionalFormatting sqref="B47:B48">
    <cfRule type="containsText" dxfId="426" priority="673" operator="containsText" text="_">
      <formula>NOT(ISERROR(SEARCH("_",B47)))</formula>
    </cfRule>
    <cfRule type="containsText" dxfId="425" priority="674" operator="containsText" text="Functional">
      <formula>NOT(ISERROR(SEARCH("Functional",B47)))</formula>
    </cfRule>
    <cfRule type="containsText" dxfId="424" priority="675" operator="containsText" text="Funcional Transitive Symmetric Reflexive">
      <formula>NOT(ISERROR(SEARCH("Funcional Transitive Symmetric Reflexive",B47)))</formula>
    </cfRule>
    <cfRule type="cellIs" dxfId="423" priority="676" operator="equal">
      <formula>"VNulo"</formula>
    </cfRule>
  </conditionalFormatting>
  <conditionalFormatting sqref="B46">
    <cfRule type="containsText" dxfId="422" priority="669" operator="containsText" text="_">
      <formula>NOT(ISERROR(SEARCH("_",B46)))</formula>
    </cfRule>
    <cfRule type="containsText" dxfId="421" priority="670" operator="containsText" text="Functional">
      <formula>NOT(ISERROR(SEARCH("Functional",B46)))</formula>
    </cfRule>
    <cfRule type="containsText" dxfId="420" priority="671" operator="containsText" text="Funcional Transitive Symmetric Reflexive">
      <formula>NOT(ISERROR(SEARCH("Funcional Transitive Symmetric Reflexive",B46)))</formula>
    </cfRule>
    <cfRule type="cellIs" dxfId="419" priority="672" operator="equal">
      <formula>"VNulo"</formula>
    </cfRule>
  </conditionalFormatting>
  <conditionalFormatting sqref="D47:D48">
    <cfRule type="containsText" dxfId="418" priority="665" operator="containsText" text="_">
      <formula>NOT(ISERROR(SEARCH("_",D47)))</formula>
    </cfRule>
    <cfRule type="containsText" dxfId="417" priority="666" operator="containsText" text="Functional">
      <formula>NOT(ISERROR(SEARCH("Functional",D47)))</formula>
    </cfRule>
    <cfRule type="containsText" dxfId="416" priority="667" operator="containsText" text="Funcional Transitive Symmetric Reflexive">
      <formula>NOT(ISERROR(SEARCH("Funcional Transitive Symmetric Reflexive",D47)))</formula>
    </cfRule>
    <cfRule type="cellIs" dxfId="415" priority="668" operator="equal">
      <formula>"VNulo"</formula>
    </cfRule>
  </conditionalFormatting>
  <conditionalFormatting sqref="N46">
    <cfRule type="containsText" dxfId="414" priority="661" operator="containsText" text="_">
      <formula>NOT(ISERROR(SEARCH("_",N46)))</formula>
    </cfRule>
    <cfRule type="containsText" dxfId="413" priority="662" operator="containsText" text="Functional">
      <formula>NOT(ISERROR(SEARCH("Functional",N46)))</formula>
    </cfRule>
    <cfRule type="containsText" dxfId="412" priority="663" operator="containsText" text="Funcional Transitive Symmetric Reflexive">
      <formula>NOT(ISERROR(SEARCH("Funcional Transitive Symmetric Reflexive",N46)))</formula>
    </cfRule>
    <cfRule type="cellIs" dxfId="411" priority="664" operator="equal">
      <formula>"VNulo"</formula>
    </cfRule>
  </conditionalFormatting>
  <conditionalFormatting sqref="D46">
    <cfRule type="containsText" dxfId="410" priority="657" operator="containsText" text="_">
      <formula>NOT(ISERROR(SEARCH("_",D46)))</formula>
    </cfRule>
    <cfRule type="containsText" dxfId="409" priority="658" operator="containsText" text="Functional">
      <formula>NOT(ISERROR(SEARCH("Functional",D46)))</formula>
    </cfRule>
    <cfRule type="containsText" dxfId="408" priority="659" operator="containsText" text="Funcional Transitive Symmetric Reflexive">
      <formula>NOT(ISERROR(SEARCH("Funcional Transitive Symmetric Reflexive",D46)))</formula>
    </cfRule>
    <cfRule type="cellIs" dxfId="407" priority="660" operator="equal">
      <formula>"VNulo"</formula>
    </cfRule>
  </conditionalFormatting>
  <conditionalFormatting sqref="N47">
    <cfRule type="containsText" dxfId="406" priority="656" operator="containsText" text="Prop_">
      <formula>NOT(ISERROR(SEARCH("Prop_",N47)))</formula>
    </cfRule>
  </conditionalFormatting>
  <conditionalFormatting sqref="N47">
    <cfRule type="containsText" dxfId="405" priority="652" operator="containsText" text="_">
      <formula>NOT(ISERROR(SEARCH("_",N47)))</formula>
    </cfRule>
    <cfRule type="containsText" dxfId="404" priority="653" operator="containsText" text="Functional">
      <formula>NOT(ISERROR(SEARCH("Functional",N47)))</formula>
    </cfRule>
    <cfRule type="containsText" dxfId="403" priority="654" operator="containsText" text="Funcional Transitive Symmetric Reflexive">
      <formula>NOT(ISERROR(SEARCH("Funcional Transitive Symmetric Reflexive",N47)))</formula>
    </cfRule>
    <cfRule type="cellIs" dxfId="402" priority="655" operator="equal">
      <formula>"VNulo"</formula>
    </cfRule>
  </conditionalFormatting>
  <conditionalFormatting sqref="N47">
    <cfRule type="cellIs" dxfId="401" priority="650" operator="equal">
      <formula>"sem"</formula>
    </cfRule>
    <cfRule type="containsText" dxfId="400" priority="651" operator="containsText" text="ymmetric">
      <formula>NOT(ISERROR(SEARCH("ymmetric",N47)))</formula>
    </cfRule>
  </conditionalFormatting>
  <conditionalFormatting sqref="N47">
    <cfRule type="containsText" dxfId="399" priority="649" operator="containsText" text="ymmetric">
      <formula>NOT(ISERROR(SEARCH("ymmetric",N47)))</formula>
    </cfRule>
  </conditionalFormatting>
  <conditionalFormatting sqref="N47">
    <cfRule type="containsText" dxfId="398" priority="645" operator="containsText" text="_">
      <formula>NOT(ISERROR(SEARCH("_",N47)))</formula>
    </cfRule>
    <cfRule type="containsText" dxfId="397" priority="646" operator="containsText" text="Functional">
      <formula>NOT(ISERROR(SEARCH("Functional",N47)))</formula>
    </cfRule>
    <cfRule type="containsText" dxfId="396" priority="647" operator="containsText" text="Funcional Transitive Symmetric Reflexive">
      <formula>NOT(ISERROR(SEARCH("Funcional Transitive Symmetric Reflexive",N47)))</formula>
    </cfRule>
    <cfRule type="cellIs" dxfId="395" priority="648" operator="equal">
      <formula>"VNulo"</formula>
    </cfRule>
  </conditionalFormatting>
  <conditionalFormatting sqref="N47">
    <cfRule type="containsText" dxfId="394" priority="641" operator="containsText" text="_">
      <formula>NOT(ISERROR(SEARCH("_",N47)))</formula>
    </cfRule>
    <cfRule type="containsText" dxfId="393" priority="642" operator="containsText" text="Functional">
      <formula>NOT(ISERROR(SEARCH("Functional",N47)))</formula>
    </cfRule>
    <cfRule type="containsText" dxfId="392" priority="643" operator="containsText" text="Funcional Transitive Symmetric Reflexive">
      <formula>NOT(ISERROR(SEARCH("Funcional Transitive Symmetric Reflexive",N47)))</formula>
    </cfRule>
    <cfRule type="cellIs" dxfId="391" priority="644" operator="equal">
      <formula>"VNulo"</formula>
    </cfRule>
  </conditionalFormatting>
  <conditionalFormatting sqref="N47">
    <cfRule type="containsText" dxfId="390" priority="637" operator="containsText" text="_">
      <formula>NOT(ISERROR(SEARCH("_",N47)))</formula>
    </cfRule>
    <cfRule type="containsText" dxfId="389" priority="638" operator="containsText" text="Functional">
      <formula>NOT(ISERROR(SEARCH("Functional",N47)))</formula>
    </cfRule>
    <cfRule type="containsText" dxfId="388" priority="639" operator="containsText" text="Funcional Transitive Symmetric Reflexive">
      <formula>NOT(ISERROR(SEARCH("Funcional Transitive Symmetric Reflexive",N47)))</formula>
    </cfRule>
    <cfRule type="cellIs" dxfId="387" priority="640" operator="equal">
      <formula>"VNulo"</formula>
    </cfRule>
  </conditionalFormatting>
  <conditionalFormatting sqref="N48">
    <cfRule type="containsText" dxfId="386" priority="636" operator="containsText" text="Prop_">
      <formula>NOT(ISERROR(SEARCH("Prop_",N48)))</formula>
    </cfRule>
  </conditionalFormatting>
  <conditionalFormatting sqref="N48">
    <cfRule type="containsText" dxfId="385" priority="632" operator="containsText" text="_">
      <formula>NOT(ISERROR(SEARCH("_",N48)))</formula>
    </cfRule>
    <cfRule type="containsText" dxfId="384" priority="633" operator="containsText" text="Functional">
      <formula>NOT(ISERROR(SEARCH("Functional",N48)))</formula>
    </cfRule>
    <cfRule type="containsText" dxfId="383" priority="634" operator="containsText" text="Funcional Transitive Symmetric Reflexive">
      <formula>NOT(ISERROR(SEARCH("Funcional Transitive Symmetric Reflexive",N48)))</formula>
    </cfRule>
    <cfRule type="cellIs" dxfId="382" priority="635" operator="equal">
      <formula>"VNulo"</formula>
    </cfRule>
  </conditionalFormatting>
  <conditionalFormatting sqref="N48">
    <cfRule type="cellIs" dxfId="381" priority="630" operator="equal">
      <formula>"sem"</formula>
    </cfRule>
    <cfRule type="containsText" dxfId="380" priority="631" operator="containsText" text="ymmetric">
      <formula>NOT(ISERROR(SEARCH("ymmetric",N48)))</formula>
    </cfRule>
  </conditionalFormatting>
  <conditionalFormatting sqref="N48">
    <cfRule type="containsText" dxfId="379" priority="629" operator="containsText" text="ymmetric">
      <formula>NOT(ISERROR(SEARCH("ymmetric",N48)))</formula>
    </cfRule>
  </conditionalFormatting>
  <conditionalFormatting sqref="N48">
    <cfRule type="containsText" dxfId="378" priority="625" operator="containsText" text="_">
      <formula>NOT(ISERROR(SEARCH("_",N48)))</formula>
    </cfRule>
    <cfRule type="containsText" dxfId="377" priority="626" operator="containsText" text="Functional">
      <formula>NOT(ISERROR(SEARCH("Functional",N48)))</formula>
    </cfRule>
    <cfRule type="containsText" dxfId="376" priority="627" operator="containsText" text="Funcional Transitive Symmetric Reflexive">
      <formula>NOT(ISERROR(SEARCH("Funcional Transitive Symmetric Reflexive",N48)))</formula>
    </cfRule>
    <cfRule type="cellIs" dxfId="375" priority="628" operator="equal">
      <formula>"VNulo"</formula>
    </cfRule>
  </conditionalFormatting>
  <conditionalFormatting sqref="N48">
    <cfRule type="containsText" dxfId="374" priority="621" operator="containsText" text="_">
      <formula>NOT(ISERROR(SEARCH("_",N48)))</formula>
    </cfRule>
    <cfRule type="containsText" dxfId="373" priority="622" operator="containsText" text="Functional">
      <formula>NOT(ISERROR(SEARCH("Functional",N48)))</formula>
    </cfRule>
    <cfRule type="containsText" dxfId="372" priority="623" operator="containsText" text="Funcional Transitive Symmetric Reflexive">
      <formula>NOT(ISERROR(SEARCH("Funcional Transitive Symmetric Reflexive",N48)))</formula>
    </cfRule>
    <cfRule type="cellIs" dxfId="371" priority="624" operator="equal">
      <formula>"VNulo"</formula>
    </cfRule>
  </conditionalFormatting>
  <conditionalFormatting sqref="N48">
    <cfRule type="containsText" dxfId="370" priority="617" operator="containsText" text="_">
      <formula>NOT(ISERROR(SEARCH("_",N48)))</formula>
    </cfRule>
    <cfRule type="containsText" dxfId="369" priority="618" operator="containsText" text="Functional">
      <formula>NOT(ISERROR(SEARCH("Functional",N48)))</formula>
    </cfRule>
    <cfRule type="containsText" dxfId="368" priority="619" operator="containsText" text="Funcional Transitive Symmetric Reflexive">
      <formula>NOT(ISERROR(SEARCH("Funcional Transitive Symmetric Reflexive",N48)))</formula>
    </cfRule>
    <cfRule type="cellIs" dxfId="367" priority="620" operator="equal">
      <formula>"VNulo"</formula>
    </cfRule>
  </conditionalFormatting>
  <conditionalFormatting sqref="I30:I45">
    <cfRule type="containsText" dxfId="366" priority="613" operator="containsText" text="_">
      <formula>NOT(ISERROR(SEARCH("_",I30)))</formula>
    </cfRule>
    <cfRule type="containsText" dxfId="365" priority="614" operator="containsText" text="Functional">
      <formula>NOT(ISERROR(SEARCH("Functional",I30)))</formula>
    </cfRule>
    <cfRule type="containsText" dxfId="364" priority="615" operator="containsText" text="Funcional Transitive Symmetric Reflexive">
      <formula>NOT(ISERROR(SEARCH("Funcional Transitive Symmetric Reflexive",I30)))</formula>
    </cfRule>
    <cfRule type="cellIs" dxfId="363" priority="616" operator="equal">
      <formula>"VNulo"</formula>
    </cfRule>
  </conditionalFormatting>
  <conditionalFormatting sqref="I47:I48">
    <cfRule type="containsText" dxfId="362" priority="609" operator="containsText" text="_">
      <formula>NOT(ISERROR(SEARCH("_",I47)))</formula>
    </cfRule>
    <cfRule type="containsText" dxfId="361" priority="610" operator="containsText" text="Functional">
      <formula>NOT(ISERROR(SEARCH("Functional",I47)))</formula>
    </cfRule>
    <cfRule type="containsText" dxfId="360" priority="611" operator="containsText" text="Funcional Transitive Symmetric Reflexive">
      <formula>NOT(ISERROR(SEARCH("Funcional Transitive Symmetric Reflexive",I47)))</formula>
    </cfRule>
    <cfRule type="cellIs" dxfId="359" priority="612" operator="equal">
      <formula>"VNulo"</formula>
    </cfRule>
  </conditionalFormatting>
  <conditionalFormatting sqref="O1">
    <cfRule type="containsText" dxfId="358" priority="601" operator="containsText" text="_">
      <formula>NOT(ISERROR(SEARCH("_",O1)))</formula>
    </cfRule>
    <cfRule type="containsText" dxfId="357" priority="602" operator="containsText" text="Functional">
      <formula>NOT(ISERROR(SEARCH("Functional",O1)))</formula>
    </cfRule>
    <cfRule type="containsText" dxfId="356" priority="603" operator="containsText" text="Funcional Transitive Symmetric Reflexive">
      <formula>NOT(ISERROR(SEARCH("Funcional Transitive Symmetric Reflexive",O1)))</formula>
    </cfRule>
    <cfRule type="cellIs" dxfId="355" priority="604" operator="equal">
      <formula>"VNulo"</formula>
    </cfRule>
  </conditionalFormatting>
  <conditionalFormatting sqref="P16:XFD16">
    <cfRule type="containsText" dxfId="354" priority="486" operator="containsText" text="_">
      <formula>NOT(ISERROR(SEARCH("_",P16)))</formula>
    </cfRule>
    <cfRule type="containsText" dxfId="353" priority="487" operator="containsText" text="Functional">
      <formula>NOT(ISERROR(SEARCH("Functional",P16)))</formula>
    </cfRule>
    <cfRule type="containsText" dxfId="352" priority="488" operator="containsText" text="Funcional Transitive Symmetric Reflexive">
      <formula>NOT(ISERROR(SEARCH("Funcional Transitive Symmetric Reflexive",P16)))</formula>
    </cfRule>
    <cfRule type="cellIs" dxfId="351" priority="489" operator="equal">
      <formula>"VNulo"</formula>
    </cfRule>
  </conditionalFormatting>
  <conditionalFormatting sqref="E16:F16">
    <cfRule type="containsText" dxfId="350" priority="482" operator="containsText" text="_">
      <formula>NOT(ISERROR(SEARCH("_",E16)))</formula>
    </cfRule>
    <cfRule type="containsText" dxfId="349" priority="483" operator="containsText" text="Functional">
      <formula>NOT(ISERROR(SEARCH("Functional",E16)))</formula>
    </cfRule>
    <cfRule type="containsText" dxfId="348" priority="484" operator="containsText" text="Funcional Transitive Symmetric Reflexive">
      <formula>NOT(ISERROR(SEARCH("Funcional Transitive Symmetric Reflexive",E16)))</formula>
    </cfRule>
    <cfRule type="cellIs" dxfId="347" priority="485" operator="equal">
      <formula>"VNulo"</formula>
    </cfRule>
  </conditionalFormatting>
  <conditionalFormatting sqref="B16">
    <cfRule type="containsText" dxfId="346" priority="477" operator="containsText" text="ymmetric">
      <formula>NOT(ISERROR(SEARCH("ymmetric",B16)))</formula>
    </cfRule>
  </conditionalFormatting>
  <conditionalFormatting sqref="B16">
    <cfRule type="containsText" dxfId="345" priority="473" operator="containsText" text="_">
      <formula>NOT(ISERROR(SEARCH("_",B16)))</formula>
    </cfRule>
    <cfRule type="containsText" dxfId="344" priority="474" operator="containsText" text="Functional">
      <formula>NOT(ISERROR(SEARCH("Functional",B16)))</formula>
    </cfRule>
    <cfRule type="containsText" dxfId="343" priority="475" operator="containsText" text="Funcional Transitive Symmetric Reflexive">
      <formula>NOT(ISERROR(SEARCH("Funcional Transitive Symmetric Reflexive",B16)))</formula>
    </cfRule>
    <cfRule type="cellIs" dxfId="342" priority="476" operator="equal">
      <formula>"VNulo"</formula>
    </cfRule>
  </conditionalFormatting>
  <conditionalFormatting sqref="B16">
    <cfRule type="containsText" dxfId="341" priority="469" operator="containsText" text="_">
      <formula>NOT(ISERROR(SEARCH("_",B16)))</formula>
    </cfRule>
    <cfRule type="containsText" dxfId="340" priority="470" operator="containsText" text="Functional">
      <formula>NOT(ISERROR(SEARCH("Functional",B16)))</formula>
    </cfRule>
    <cfRule type="containsText" dxfId="339" priority="471" operator="containsText" text="Funcional Transitive Symmetric Reflexive">
      <formula>NOT(ISERROR(SEARCH("Funcional Transitive Symmetric Reflexive",B16)))</formula>
    </cfRule>
    <cfRule type="cellIs" dxfId="338" priority="472" operator="equal">
      <formula>"VNulo"</formula>
    </cfRule>
  </conditionalFormatting>
  <conditionalFormatting sqref="C16">
    <cfRule type="containsText" dxfId="337" priority="468" operator="containsText" text="Prop_">
      <formula>NOT(ISERROR(SEARCH("Prop_",C16)))</formula>
    </cfRule>
  </conditionalFormatting>
  <conditionalFormatting sqref="C16">
    <cfRule type="cellIs" dxfId="336" priority="466" operator="equal">
      <formula>"sem"</formula>
    </cfRule>
    <cfRule type="containsText" dxfId="335" priority="467" operator="containsText" text="ymmetric">
      <formula>NOT(ISERROR(SEARCH("ymmetric",C16)))</formula>
    </cfRule>
  </conditionalFormatting>
  <conditionalFormatting sqref="C16">
    <cfRule type="containsText" dxfId="334" priority="465" operator="containsText" text="ymmetric">
      <formula>NOT(ISERROR(SEARCH("ymmetric",C16)))</formula>
    </cfRule>
  </conditionalFormatting>
  <conditionalFormatting sqref="C16">
    <cfRule type="containsText" dxfId="333" priority="457" operator="containsText" text="_">
      <formula>NOT(ISERROR(SEARCH("_",C16)))</formula>
    </cfRule>
    <cfRule type="containsText" dxfId="332" priority="458" operator="containsText" text="Functional">
      <formula>NOT(ISERROR(SEARCH("Functional",C16)))</formula>
    </cfRule>
    <cfRule type="containsText" dxfId="331" priority="459" operator="containsText" text="Funcional Transitive Symmetric Reflexive">
      <formula>NOT(ISERROR(SEARCH("Funcional Transitive Symmetric Reflexive",C16)))</formula>
    </cfRule>
    <cfRule type="cellIs" dxfId="330" priority="460" operator="equal">
      <formula>"VNulo"</formula>
    </cfRule>
  </conditionalFormatting>
  <conditionalFormatting sqref="C16">
    <cfRule type="containsText" dxfId="329" priority="447" operator="containsText" text="Prop_">
      <formula>NOT(ISERROR(SEARCH("Prop_",C16)))</formula>
    </cfRule>
  </conditionalFormatting>
  <conditionalFormatting sqref="C16">
    <cfRule type="containsText" dxfId="328" priority="443" operator="containsText" text="_">
      <formula>NOT(ISERROR(SEARCH("_",C16)))</formula>
    </cfRule>
    <cfRule type="containsText" dxfId="327" priority="444" operator="containsText" text="Functional">
      <formula>NOT(ISERROR(SEARCH("Functional",C16)))</formula>
    </cfRule>
    <cfRule type="containsText" dxfId="326" priority="445" operator="containsText" text="Funcional Transitive Symmetric Reflexive">
      <formula>NOT(ISERROR(SEARCH("Funcional Transitive Symmetric Reflexive",C16)))</formula>
    </cfRule>
    <cfRule type="cellIs" dxfId="325" priority="446" operator="equal">
      <formula>"VNulo"</formula>
    </cfRule>
  </conditionalFormatting>
  <conditionalFormatting sqref="C16">
    <cfRule type="cellIs" dxfId="324" priority="441" operator="equal">
      <formula>"sem"</formula>
    </cfRule>
    <cfRule type="containsText" dxfId="323" priority="442" operator="containsText" text="ymmetric">
      <formula>NOT(ISERROR(SEARCH("ymmetric",C16)))</formula>
    </cfRule>
  </conditionalFormatting>
  <conditionalFormatting sqref="C16">
    <cfRule type="containsText" dxfId="322" priority="440" operator="containsText" text="ymmetric">
      <formula>NOT(ISERROR(SEARCH("ymmetric",C16)))</formula>
    </cfRule>
  </conditionalFormatting>
  <conditionalFormatting sqref="N16">
    <cfRule type="containsText" dxfId="321" priority="439" operator="containsText" text="Prop_">
      <formula>NOT(ISERROR(SEARCH("Prop_",N16)))</formula>
    </cfRule>
  </conditionalFormatting>
  <conditionalFormatting sqref="N16">
    <cfRule type="containsText" dxfId="320" priority="435" operator="containsText" text="_">
      <formula>NOT(ISERROR(SEARCH("_",N16)))</formula>
    </cfRule>
    <cfRule type="containsText" dxfId="319" priority="436" operator="containsText" text="Functional">
      <formula>NOT(ISERROR(SEARCH("Functional",N16)))</formula>
    </cfRule>
    <cfRule type="containsText" dxfId="318" priority="437" operator="containsText" text="Funcional Transitive Symmetric Reflexive">
      <formula>NOT(ISERROR(SEARCH("Funcional Transitive Symmetric Reflexive",N16)))</formula>
    </cfRule>
    <cfRule type="cellIs" dxfId="317" priority="438" operator="equal">
      <formula>"VNulo"</formula>
    </cfRule>
  </conditionalFormatting>
  <conditionalFormatting sqref="N16">
    <cfRule type="cellIs" dxfId="316" priority="433" operator="equal">
      <formula>"sem"</formula>
    </cfRule>
    <cfRule type="containsText" dxfId="315" priority="434" operator="containsText" text="ymmetric">
      <formula>NOT(ISERROR(SEARCH("ymmetric",N16)))</formula>
    </cfRule>
  </conditionalFormatting>
  <conditionalFormatting sqref="N16">
    <cfRule type="containsText" dxfId="314" priority="432" operator="containsText" text="ymmetric">
      <formula>NOT(ISERROR(SEARCH("ymmetric",N16)))</formula>
    </cfRule>
  </conditionalFormatting>
  <conditionalFormatting sqref="D16">
    <cfRule type="containsText" dxfId="313" priority="428" operator="containsText" text="_">
      <formula>NOT(ISERROR(SEARCH("_",D16)))</formula>
    </cfRule>
    <cfRule type="containsText" dxfId="312" priority="429" operator="containsText" text="Functional">
      <formula>NOT(ISERROR(SEARCH("Functional",D16)))</formula>
    </cfRule>
    <cfRule type="containsText" dxfId="311" priority="430" operator="containsText" text="Funcional Transitive Symmetric Reflexive">
      <formula>NOT(ISERROR(SEARCH("Funcional Transitive Symmetric Reflexive",D16)))</formula>
    </cfRule>
    <cfRule type="cellIs" dxfId="310" priority="431" operator="equal">
      <formula>"VNulo"</formula>
    </cfRule>
  </conditionalFormatting>
  <conditionalFormatting sqref="G49:M49">
    <cfRule type="containsText" dxfId="309" priority="424" operator="containsText" text="_">
      <formula>NOT(ISERROR(SEARCH("_",G49)))</formula>
    </cfRule>
    <cfRule type="containsText" dxfId="308" priority="425" operator="containsText" text="Functional">
      <formula>NOT(ISERROR(SEARCH("Functional",G49)))</formula>
    </cfRule>
    <cfRule type="containsText" dxfId="307" priority="426" operator="containsText" text="Funcional Transitive Symmetric Reflexive">
      <formula>NOT(ISERROR(SEARCH("Funcional Transitive Symmetric Reflexive",G49)))</formula>
    </cfRule>
    <cfRule type="cellIs" dxfId="306" priority="427" operator="equal">
      <formula>"VNulo"</formula>
    </cfRule>
  </conditionalFormatting>
  <conditionalFormatting sqref="P51:XFD51">
    <cfRule type="containsText" dxfId="305" priority="416" operator="containsText" text="_">
      <formula>NOT(ISERROR(SEARCH("_",P51)))</formula>
    </cfRule>
    <cfRule type="containsText" dxfId="304" priority="417" operator="containsText" text="Functional">
      <formula>NOT(ISERROR(SEARCH("Functional",P51)))</formula>
    </cfRule>
    <cfRule type="containsText" dxfId="303" priority="418" operator="containsText" text="Funcional Transitive Symmetric Reflexive">
      <formula>NOT(ISERROR(SEARCH("Funcional Transitive Symmetric Reflexive",P51)))</formula>
    </cfRule>
    <cfRule type="cellIs" dxfId="302" priority="419" operator="equal">
      <formula>"VNulo"</formula>
    </cfRule>
  </conditionalFormatting>
  <conditionalFormatting sqref="E49:F49">
    <cfRule type="containsText" dxfId="301" priority="407" operator="containsText" text="_">
      <formula>NOT(ISERROR(SEARCH("_",E49)))</formula>
    </cfRule>
    <cfRule type="containsText" dxfId="300" priority="408" operator="containsText" text="Functional">
      <formula>NOT(ISERROR(SEARCH("Functional",E49)))</formula>
    </cfRule>
    <cfRule type="containsText" dxfId="299" priority="409" operator="containsText" text="Funcional Transitive Symmetric Reflexive">
      <formula>NOT(ISERROR(SEARCH("Funcional Transitive Symmetric Reflexive",E49)))</formula>
    </cfRule>
    <cfRule type="cellIs" dxfId="298" priority="410" operator="equal">
      <formula>"VNulo"</formula>
    </cfRule>
  </conditionalFormatting>
  <conditionalFormatting sqref="N49">
    <cfRule type="containsText" dxfId="297" priority="387" operator="containsText" text="_">
      <formula>NOT(ISERROR(SEARCH("_",N49)))</formula>
    </cfRule>
    <cfRule type="containsText" dxfId="296" priority="388" operator="containsText" text="Functional">
      <formula>NOT(ISERROR(SEARCH("Functional",N49)))</formula>
    </cfRule>
    <cfRule type="containsText" dxfId="295" priority="389" operator="containsText" text="Funcional Transitive Symmetric Reflexive">
      <formula>NOT(ISERROR(SEARCH("Funcional Transitive Symmetric Reflexive",N49)))</formula>
    </cfRule>
    <cfRule type="cellIs" dxfId="294" priority="390" operator="equal">
      <formula>"VNulo"</formula>
    </cfRule>
  </conditionalFormatting>
  <conditionalFormatting sqref="D49">
    <cfRule type="containsText" dxfId="293" priority="383" operator="containsText" text="_">
      <formula>NOT(ISERROR(SEARCH("_",D49)))</formula>
    </cfRule>
    <cfRule type="containsText" dxfId="292" priority="384" operator="containsText" text="Functional">
      <formula>NOT(ISERROR(SEARCH("Functional",D49)))</formula>
    </cfRule>
    <cfRule type="containsText" dxfId="291" priority="385" operator="containsText" text="Funcional Transitive Symmetric Reflexive">
      <formula>NOT(ISERROR(SEARCH("Funcional Transitive Symmetric Reflexive",D49)))</formula>
    </cfRule>
    <cfRule type="cellIs" dxfId="290" priority="386" operator="equal">
      <formula>"VNulo"</formula>
    </cfRule>
  </conditionalFormatting>
  <conditionalFormatting sqref="B49">
    <cfRule type="containsText" dxfId="289" priority="338" operator="containsText" text="ymmetric">
      <formula>NOT(ISERROR(SEARCH("ymmetric",B49)))</formula>
    </cfRule>
  </conditionalFormatting>
  <conditionalFormatting sqref="B49">
    <cfRule type="containsText" dxfId="288" priority="334" operator="containsText" text="_">
      <formula>NOT(ISERROR(SEARCH("_",B49)))</formula>
    </cfRule>
    <cfRule type="containsText" dxfId="287" priority="335" operator="containsText" text="Functional">
      <formula>NOT(ISERROR(SEARCH("Functional",B49)))</formula>
    </cfRule>
    <cfRule type="containsText" dxfId="286" priority="336" operator="containsText" text="Funcional Transitive Symmetric Reflexive">
      <formula>NOT(ISERROR(SEARCH("Funcional Transitive Symmetric Reflexive",B49)))</formula>
    </cfRule>
    <cfRule type="cellIs" dxfId="285" priority="337" operator="equal">
      <formula>"VNulo"</formula>
    </cfRule>
  </conditionalFormatting>
  <conditionalFormatting sqref="B49">
    <cfRule type="containsText" dxfId="284" priority="330" operator="containsText" text="_">
      <formula>NOT(ISERROR(SEARCH("_",B49)))</formula>
    </cfRule>
    <cfRule type="containsText" dxfId="283" priority="331" operator="containsText" text="Functional">
      <formula>NOT(ISERROR(SEARCH("Functional",B49)))</formula>
    </cfRule>
    <cfRule type="containsText" dxfId="282" priority="332" operator="containsText" text="Funcional Transitive Symmetric Reflexive">
      <formula>NOT(ISERROR(SEARCH("Funcional Transitive Symmetric Reflexive",B49)))</formula>
    </cfRule>
    <cfRule type="cellIs" dxfId="281" priority="333" operator="equal">
      <formula>"VNulo"</formula>
    </cfRule>
  </conditionalFormatting>
  <conditionalFormatting sqref="B49">
    <cfRule type="containsText" dxfId="280" priority="326" operator="containsText" text="_">
      <formula>NOT(ISERROR(SEARCH("_",B49)))</formula>
    </cfRule>
    <cfRule type="containsText" dxfId="279" priority="327" operator="containsText" text="Functional">
      <formula>NOT(ISERROR(SEARCH("Functional",B49)))</formula>
    </cfRule>
    <cfRule type="containsText" dxfId="278" priority="328" operator="containsText" text="Funcional Transitive Symmetric Reflexive">
      <formula>NOT(ISERROR(SEARCH("Funcional Transitive Symmetric Reflexive",B49)))</formula>
    </cfRule>
    <cfRule type="cellIs" dxfId="277" priority="329" operator="equal">
      <formula>"VNulo"</formula>
    </cfRule>
  </conditionalFormatting>
  <conditionalFormatting sqref="F52:H53 J52:M53">
    <cfRule type="containsText" dxfId="276" priority="322" operator="containsText" text="_">
      <formula>NOT(ISERROR(SEARCH("_",F52)))</formula>
    </cfRule>
    <cfRule type="containsText" dxfId="275" priority="323" operator="containsText" text="Functional">
      <formula>NOT(ISERROR(SEARCH("Functional",F52)))</formula>
    </cfRule>
    <cfRule type="containsText" dxfId="274" priority="324" operator="containsText" text="Funcional Transitive Symmetric Reflexive">
      <formula>NOT(ISERROR(SEARCH("Funcional Transitive Symmetric Reflexive",F52)))</formula>
    </cfRule>
    <cfRule type="cellIs" dxfId="273" priority="325" operator="equal">
      <formula>"VNulo"</formula>
    </cfRule>
  </conditionalFormatting>
  <conditionalFormatting sqref="P52:XFD52">
    <cfRule type="containsText" dxfId="272" priority="318" operator="containsText" text="_">
      <formula>NOT(ISERROR(SEARCH("_",P52)))</formula>
    </cfRule>
    <cfRule type="containsText" dxfId="271" priority="319" operator="containsText" text="Functional">
      <formula>NOT(ISERROR(SEARCH("Functional",P52)))</formula>
    </cfRule>
    <cfRule type="containsText" dxfId="270" priority="320" operator="containsText" text="Funcional Transitive Symmetric Reflexive">
      <formula>NOT(ISERROR(SEARCH("Funcional Transitive Symmetric Reflexive",P52)))</formula>
    </cfRule>
    <cfRule type="cellIs" dxfId="269" priority="321" operator="equal">
      <formula>"VNulo"</formula>
    </cfRule>
  </conditionalFormatting>
  <conditionalFormatting sqref="P53:XFD53">
    <cfRule type="containsText" dxfId="268" priority="314" operator="containsText" text="_">
      <formula>NOT(ISERROR(SEARCH("_",P53)))</formula>
    </cfRule>
    <cfRule type="containsText" dxfId="267" priority="315" operator="containsText" text="Functional">
      <formula>NOT(ISERROR(SEARCH("Functional",P53)))</formula>
    </cfRule>
    <cfRule type="containsText" dxfId="266" priority="316" operator="containsText" text="Funcional Transitive Symmetric Reflexive">
      <formula>NOT(ISERROR(SEARCH("Funcional Transitive Symmetric Reflexive",P53)))</formula>
    </cfRule>
    <cfRule type="cellIs" dxfId="265" priority="317" operator="equal">
      <formula>"VNulo"</formula>
    </cfRule>
  </conditionalFormatting>
  <conditionalFormatting sqref="F54:H55 J54:M55">
    <cfRule type="containsText" dxfId="260" priority="262" operator="containsText" text="_">
      <formula>NOT(ISERROR(SEARCH("_",F54)))</formula>
    </cfRule>
    <cfRule type="containsText" dxfId="259" priority="263" operator="containsText" text="Functional">
      <formula>NOT(ISERROR(SEARCH("Functional",F54)))</formula>
    </cfRule>
    <cfRule type="containsText" dxfId="258" priority="264" operator="containsText" text="Funcional Transitive Symmetric Reflexive">
      <formula>NOT(ISERROR(SEARCH("Funcional Transitive Symmetric Reflexive",F54)))</formula>
    </cfRule>
    <cfRule type="cellIs" dxfId="257" priority="265" operator="equal">
      <formula>"VNulo"</formula>
    </cfRule>
  </conditionalFormatting>
  <conditionalFormatting sqref="P54:XFD54">
    <cfRule type="containsText" dxfId="256" priority="258" operator="containsText" text="_">
      <formula>NOT(ISERROR(SEARCH("_",P54)))</formula>
    </cfRule>
    <cfRule type="containsText" dxfId="255" priority="259" operator="containsText" text="Functional">
      <formula>NOT(ISERROR(SEARCH("Functional",P54)))</formula>
    </cfRule>
    <cfRule type="containsText" dxfId="254" priority="260" operator="containsText" text="Funcional Transitive Symmetric Reflexive">
      <formula>NOT(ISERROR(SEARCH("Funcional Transitive Symmetric Reflexive",P54)))</formula>
    </cfRule>
    <cfRule type="cellIs" dxfId="253" priority="261" operator="equal">
      <formula>"VNulo"</formula>
    </cfRule>
  </conditionalFormatting>
  <conditionalFormatting sqref="P55:XFD55">
    <cfRule type="containsText" dxfId="252" priority="254" operator="containsText" text="_">
      <formula>NOT(ISERROR(SEARCH("_",P55)))</formula>
    </cfRule>
    <cfRule type="containsText" dxfId="251" priority="255" operator="containsText" text="Functional">
      <formula>NOT(ISERROR(SEARCH("Functional",P55)))</formula>
    </cfRule>
    <cfRule type="containsText" dxfId="250" priority="256" operator="containsText" text="Funcional Transitive Symmetric Reflexive">
      <formula>NOT(ISERROR(SEARCH("Funcional Transitive Symmetric Reflexive",P55)))</formula>
    </cfRule>
    <cfRule type="cellIs" dxfId="249" priority="257" operator="equal">
      <formula>"VNulo"</formula>
    </cfRule>
  </conditionalFormatting>
  <conditionalFormatting sqref="G56:I56 J56:M58 F57:H58 E57:E60">
    <cfRule type="containsText" dxfId="248" priority="250" operator="containsText" text="_">
      <formula>NOT(ISERROR(SEARCH("_",E56)))</formula>
    </cfRule>
    <cfRule type="containsText" dxfId="247" priority="251" operator="containsText" text="Functional">
      <formula>NOT(ISERROR(SEARCH("Functional",E56)))</formula>
    </cfRule>
    <cfRule type="containsText" dxfId="246" priority="252" operator="containsText" text="Funcional Transitive Symmetric Reflexive">
      <formula>NOT(ISERROR(SEARCH("Funcional Transitive Symmetric Reflexive",E56)))</formula>
    </cfRule>
    <cfRule type="cellIs" dxfId="245" priority="253" operator="equal">
      <formula>"VNulo"</formula>
    </cfRule>
  </conditionalFormatting>
  <conditionalFormatting sqref="P56:XFD57">
    <cfRule type="containsText" dxfId="244" priority="246" operator="containsText" text="_">
      <formula>NOT(ISERROR(SEARCH("_",P56)))</formula>
    </cfRule>
    <cfRule type="containsText" dxfId="243" priority="247" operator="containsText" text="Functional">
      <formula>NOT(ISERROR(SEARCH("Functional",P56)))</formula>
    </cfRule>
    <cfRule type="containsText" dxfId="242" priority="248" operator="containsText" text="Funcional Transitive Symmetric Reflexive">
      <formula>NOT(ISERROR(SEARCH("Funcional Transitive Symmetric Reflexive",P56)))</formula>
    </cfRule>
    <cfRule type="cellIs" dxfId="241" priority="249" operator="equal">
      <formula>"VNulo"</formula>
    </cfRule>
  </conditionalFormatting>
  <conditionalFormatting sqref="P58:XFD58">
    <cfRule type="containsText" dxfId="240" priority="242" operator="containsText" text="_">
      <formula>NOT(ISERROR(SEARCH("_",P58)))</formula>
    </cfRule>
    <cfRule type="containsText" dxfId="239" priority="243" operator="containsText" text="Functional">
      <formula>NOT(ISERROR(SEARCH("Functional",P58)))</formula>
    </cfRule>
    <cfRule type="containsText" dxfId="238" priority="244" operator="containsText" text="Funcional Transitive Symmetric Reflexive">
      <formula>NOT(ISERROR(SEARCH("Funcional Transitive Symmetric Reflexive",P58)))</formula>
    </cfRule>
    <cfRule type="cellIs" dxfId="237" priority="245" operator="equal">
      <formula>"VNulo"</formula>
    </cfRule>
  </conditionalFormatting>
  <conditionalFormatting sqref="E56:F56">
    <cfRule type="containsText" dxfId="236" priority="238" operator="containsText" text="_">
      <formula>NOT(ISERROR(SEARCH("_",E56)))</formula>
    </cfRule>
    <cfRule type="containsText" dxfId="235" priority="239" operator="containsText" text="Functional">
      <formula>NOT(ISERROR(SEARCH("Functional",E56)))</formula>
    </cfRule>
    <cfRule type="containsText" dxfId="234" priority="240" operator="containsText" text="Funcional Transitive Symmetric Reflexive">
      <formula>NOT(ISERROR(SEARCH("Funcional Transitive Symmetric Reflexive",E56)))</formula>
    </cfRule>
    <cfRule type="cellIs" dxfId="233" priority="241" operator="equal">
      <formula>"VNulo"</formula>
    </cfRule>
  </conditionalFormatting>
  <conditionalFormatting sqref="B57:B60">
    <cfRule type="containsText" dxfId="232" priority="234" operator="containsText" text="_">
      <formula>NOT(ISERROR(SEARCH("_",B57)))</formula>
    </cfRule>
    <cfRule type="containsText" dxfId="231" priority="235" operator="containsText" text="Functional">
      <formula>NOT(ISERROR(SEARCH("Functional",B57)))</formula>
    </cfRule>
    <cfRule type="containsText" dxfId="230" priority="236" operator="containsText" text="Funcional Transitive Symmetric Reflexive">
      <formula>NOT(ISERROR(SEARCH("Funcional Transitive Symmetric Reflexive",B57)))</formula>
    </cfRule>
    <cfRule type="cellIs" dxfId="229" priority="237" operator="equal">
      <formula>"VNulo"</formula>
    </cfRule>
  </conditionalFormatting>
  <conditionalFormatting sqref="D57:D60">
    <cfRule type="containsText" dxfId="228" priority="230" operator="containsText" text="_">
      <formula>NOT(ISERROR(SEARCH("_",D57)))</formula>
    </cfRule>
    <cfRule type="containsText" dxfId="227" priority="231" operator="containsText" text="Functional">
      <formula>NOT(ISERROR(SEARCH("Functional",D57)))</formula>
    </cfRule>
    <cfRule type="containsText" dxfId="226" priority="232" operator="containsText" text="Funcional Transitive Symmetric Reflexive">
      <formula>NOT(ISERROR(SEARCH("Funcional Transitive Symmetric Reflexive",D57)))</formula>
    </cfRule>
    <cfRule type="cellIs" dxfId="225" priority="233" operator="equal">
      <formula>"VNulo"</formula>
    </cfRule>
  </conditionalFormatting>
  <conditionalFormatting sqref="N56">
    <cfRule type="containsText" dxfId="224" priority="226" operator="containsText" text="_">
      <formula>NOT(ISERROR(SEARCH("_",N56)))</formula>
    </cfRule>
    <cfRule type="containsText" dxfId="223" priority="227" operator="containsText" text="Functional">
      <formula>NOT(ISERROR(SEARCH("Functional",N56)))</formula>
    </cfRule>
    <cfRule type="containsText" dxfId="222" priority="228" operator="containsText" text="Funcional Transitive Symmetric Reflexive">
      <formula>NOT(ISERROR(SEARCH("Funcional Transitive Symmetric Reflexive",N56)))</formula>
    </cfRule>
    <cfRule type="cellIs" dxfId="221" priority="229" operator="equal">
      <formula>"VNulo"</formula>
    </cfRule>
  </conditionalFormatting>
  <conditionalFormatting sqref="D56">
    <cfRule type="containsText" dxfId="220" priority="222" operator="containsText" text="_">
      <formula>NOT(ISERROR(SEARCH("_",D56)))</formula>
    </cfRule>
    <cfRule type="containsText" dxfId="219" priority="223" operator="containsText" text="Functional">
      <formula>NOT(ISERROR(SEARCH("Functional",D56)))</formula>
    </cfRule>
    <cfRule type="containsText" dxfId="218" priority="224" operator="containsText" text="Funcional Transitive Symmetric Reflexive">
      <formula>NOT(ISERROR(SEARCH("Funcional Transitive Symmetric Reflexive",D56)))</formula>
    </cfRule>
    <cfRule type="cellIs" dxfId="217" priority="225" operator="equal">
      <formula>"VNulo"</formula>
    </cfRule>
  </conditionalFormatting>
  <conditionalFormatting sqref="I57:I60">
    <cfRule type="containsText" dxfId="216" priority="218" operator="containsText" text="_">
      <formula>NOT(ISERROR(SEARCH("_",I57)))</formula>
    </cfRule>
    <cfRule type="containsText" dxfId="215" priority="219" operator="containsText" text="Functional">
      <formula>NOT(ISERROR(SEARCH("Functional",I57)))</formula>
    </cfRule>
    <cfRule type="containsText" dxfId="214" priority="220" operator="containsText" text="Funcional Transitive Symmetric Reflexive">
      <formula>NOT(ISERROR(SEARCH("Funcional Transitive Symmetric Reflexive",I57)))</formula>
    </cfRule>
    <cfRule type="cellIs" dxfId="213" priority="221" operator="equal">
      <formula>"VNulo"</formula>
    </cfRule>
  </conditionalFormatting>
  <conditionalFormatting sqref="B56">
    <cfRule type="containsText" dxfId="212" priority="217" operator="containsText" text="ymmetric">
      <formula>NOT(ISERROR(SEARCH("ymmetric",B56)))</formula>
    </cfRule>
  </conditionalFormatting>
  <conditionalFormatting sqref="B56">
    <cfRule type="containsText" dxfId="211" priority="213" operator="containsText" text="_">
      <formula>NOT(ISERROR(SEARCH("_",B56)))</formula>
    </cfRule>
    <cfRule type="containsText" dxfId="210" priority="214" operator="containsText" text="Functional">
      <formula>NOT(ISERROR(SEARCH("Functional",B56)))</formula>
    </cfRule>
    <cfRule type="containsText" dxfId="209" priority="215" operator="containsText" text="Funcional Transitive Symmetric Reflexive">
      <formula>NOT(ISERROR(SEARCH("Funcional Transitive Symmetric Reflexive",B56)))</formula>
    </cfRule>
    <cfRule type="cellIs" dxfId="208" priority="216" operator="equal">
      <formula>"VNulo"</formula>
    </cfRule>
  </conditionalFormatting>
  <conditionalFormatting sqref="B56">
    <cfRule type="containsText" dxfId="207" priority="209" operator="containsText" text="_">
      <formula>NOT(ISERROR(SEARCH("_",B56)))</formula>
    </cfRule>
    <cfRule type="containsText" dxfId="206" priority="210" operator="containsText" text="Functional">
      <formula>NOT(ISERROR(SEARCH("Functional",B56)))</formula>
    </cfRule>
    <cfRule type="containsText" dxfId="205" priority="211" operator="containsText" text="Funcional Transitive Symmetric Reflexive">
      <formula>NOT(ISERROR(SEARCH("Funcional Transitive Symmetric Reflexive",B56)))</formula>
    </cfRule>
    <cfRule type="cellIs" dxfId="204" priority="212" operator="equal">
      <formula>"VNulo"</formula>
    </cfRule>
  </conditionalFormatting>
  <conditionalFormatting sqref="B56">
    <cfRule type="containsText" dxfId="203" priority="205" operator="containsText" text="_">
      <formula>NOT(ISERROR(SEARCH("_",B56)))</formula>
    </cfRule>
    <cfRule type="containsText" dxfId="202" priority="206" operator="containsText" text="Functional">
      <formula>NOT(ISERROR(SEARCH("Functional",B56)))</formula>
    </cfRule>
    <cfRule type="containsText" dxfId="201" priority="207" operator="containsText" text="Funcional Transitive Symmetric Reflexive">
      <formula>NOT(ISERROR(SEARCH("Funcional Transitive Symmetric Reflexive",B56)))</formula>
    </cfRule>
    <cfRule type="cellIs" dxfId="200" priority="208" operator="equal">
      <formula>"VNulo"</formula>
    </cfRule>
  </conditionalFormatting>
  <conditionalFormatting sqref="F59:H59 J59:M59">
    <cfRule type="containsText" dxfId="199" priority="201" operator="containsText" text="_">
      <formula>NOT(ISERROR(SEARCH("_",F59)))</formula>
    </cfRule>
    <cfRule type="containsText" dxfId="198" priority="202" operator="containsText" text="Functional">
      <formula>NOT(ISERROR(SEARCH("Functional",F59)))</formula>
    </cfRule>
    <cfRule type="containsText" dxfId="197" priority="203" operator="containsText" text="Funcional Transitive Symmetric Reflexive">
      <formula>NOT(ISERROR(SEARCH("Funcional Transitive Symmetric Reflexive",F59)))</formula>
    </cfRule>
    <cfRule type="cellIs" dxfId="196" priority="204" operator="equal">
      <formula>"VNulo"</formula>
    </cfRule>
  </conditionalFormatting>
  <conditionalFormatting sqref="P59:XFD59">
    <cfRule type="containsText" dxfId="195" priority="197" operator="containsText" text="_">
      <formula>NOT(ISERROR(SEARCH("_",P59)))</formula>
    </cfRule>
    <cfRule type="containsText" dxfId="194" priority="198" operator="containsText" text="Functional">
      <formula>NOT(ISERROR(SEARCH("Functional",P59)))</formula>
    </cfRule>
    <cfRule type="containsText" dxfId="193" priority="199" operator="containsText" text="Funcional Transitive Symmetric Reflexive">
      <formula>NOT(ISERROR(SEARCH("Funcional Transitive Symmetric Reflexive",P59)))</formula>
    </cfRule>
    <cfRule type="cellIs" dxfId="192" priority="200" operator="equal">
      <formula>"VNulo"</formula>
    </cfRule>
  </conditionalFormatting>
  <conditionalFormatting sqref="N57:N60">
    <cfRule type="containsText" dxfId="191" priority="185" operator="containsText" text="_">
      <formula>NOT(ISERROR(SEARCH("_",N57)))</formula>
    </cfRule>
    <cfRule type="containsText" dxfId="190" priority="186" operator="containsText" text="Functional">
      <formula>NOT(ISERROR(SEARCH("Functional",N57)))</formula>
    </cfRule>
    <cfRule type="containsText" dxfId="189" priority="187" operator="containsText" text="Funcional Transitive Symmetric Reflexive">
      <formula>NOT(ISERROR(SEARCH("Funcional Transitive Symmetric Reflexive",N57)))</formula>
    </cfRule>
    <cfRule type="cellIs" dxfId="188" priority="188" operator="equal">
      <formula>"VNulo"</formula>
    </cfRule>
  </conditionalFormatting>
  <conditionalFormatting sqref="F60:H60 J60:M60">
    <cfRule type="containsText" dxfId="187" priority="161" operator="containsText" text="_">
      <formula>NOT(ISERROR(SEARCH("_",F60)))</formula>
    </cfRule>
    <cfRule type="containsText" dxfId="186" priority="162" operator="containsText" text="Functional">
      <formula>NOT(ISERROR(SEARCH("Functional",F60)))</formula>
    </cfRule>
    <cfRule type="containsText" dxfId="185" priority="163" operator="containsText" text="Funcional Transitive Symmetric Reflexive">
      <formula>NOT(ISERROR(SEARCH("Funcional Transitive Symmetric Reflexive",F60)))</formula>
    </cfRule>
    <cfRule type="cellIs" dxfId="184" priority="164" operator="equal">
      <formula>"VNulo"</formula>
    </cfRule>
  </conditionalFormatting>
  <conditionalFormatting sqref="P60:XFD60">
    <cfRule type="containsText" dxfId="183" priority="157" operator="containsText" text="_">
      <formula>NOT(ISERROR(SEARCH("_",P60)))</formula>
    </cfRule>
    <cfRule type="containsText" dxfId="182" priority="158" operator="containsText" text="Functional">
      <formula>NOT(ISERROR(SEARCH("Functional",P60)))</formula>
    </cfRule>
    <cfRule type="containsText" dxfId="181" priority="159" operator="containsText" text="Funcional Transitive Symmetric Reflexive">
      <formula>NOT(ISERROR(SEARCH("Funcional Transitive Symmetric Reflexive",P60)))</formula>
    </cfRule>
    <cfRule type="cellIs" dxfId="180" priority="160" operator="equal">
      <formula>"VNulo"</formula>
    </cfRule>
  </conditionalFormatting>
  <conditionalFormatting sqref="N21:N23">
    <cfRule type="containsText" dxfId="179" priority="156" operator="containsText" text="Prop_">
      <formula>NOT(ISERROR(SEARCH("Prop_",N21)))</formula>
    </cfRule>
  </conditionalFormatting>
  <conditionalFormatting sqref="N21:N23">
    <cfRule type="containsText" dxfId="178" priority="152" operator="containsText" text="_">
      <formula>NOT(ISERROR(SEARCH("_",N21)))</formula>
    </cfRule>
    <cfRule type="containsText" dxfId="177" priority="153" operator="containsText" text="Functional">
      <formula>NOT(ISERROR(SEARCH("Functional",N21)))</formula>
    </cfRule>
    <cfRule type="containsText" dxfId="176" priority="154" operator="containsText" text="Funcional Transitive Symmetric Reflexive">
      <formula>NOT(ISERROR(SEARCH("Funcional Transitive Symmetric Reflexive",N21)))</formula>
    </cfRule>
    <cfRule type="cellIs" dxfId="175" priority="155" operator="equal">
      <formula>"VNulo"</formula>
    </cfRule>
  </conditionalFormatting>
  <conditionalFormatting sqref="N21:N23">
    <cfRule type="cellIs" dxfId="174" priority="150" operator="equal">
      <formula>"sem"</formula>
    </cfRule>
    <cfRule type="containsText" dxfId="173" priority="151" operator="containsText" text="ymmetric">
      <formula>NOT(ISERROR(SEARCH("ymmetric",N21)))</formula>
    </cfRule>
  </conditionalFormatting>
  <conditionalFormatting sqref="N21:N23">
    <cfRule type="containsText" dxfId="172" priority="149" operator="containsText" text="ymmetric">
      <formula>NOT(ISERROR(SEARCH("ymmetric",N21)))</formula>
    </cfRule>
  </conditionalFormatting>
  <conditionalFormatting sqref="P40:XFD40">
    <cfRule type="containsText" dxfId="171" priority="145" operator="containsText" text="_">
      <formula>NOT(ISERROR(SEARCH("_",P40)))</formula>
    </cfRule>
    <cfRule type="containsText" dxfId="170" priority="146" operator="containsText" text="Functional">
      <formula>NOT(ISERROR(SEARCH("Functional",P40)))</formula>
    </cfRule>
    <cfRule type="containsText" dxfId="169" priority="147" operator="containsText" text="Funcional Transitive Symmetric Reflexive">
      <formula>NOT(ISERROR(SEARCH("Funcional Transitive Symmetric Reflexive",P40)))</formula>
    </cfRule>
    <cfRule type="cellIs" dxfId="168" priority="148" operator="equal">
      <formula>"VNulo"</formula>
    </cfRule>
  </conditionalFormatting>
  <conditionalFormatting sqref="P43:XFD43">
    <cfRule type="containsText" dxfId="167" priority="141" operator="containsText" text="_">
      <formula>NOT(ISERROR(SEARCH("_",P43)))</formula>
    </cfRule>
    <cfRule type="containsText" dxfId="166" priority="142" operator="containsText" text="Functional">
      <formula>NOT(ISERROR(SEARCH("Functional",P43)))</formula>
    </cfRule>
    <cfRule type="containsText" dxfId="165" priority="143" operator="containsText" text="Funcional Transitive Symmetric Reflexive">
      <formula>NOT(ISERROR(SEARCH("Funcional Transitive Symmetric Reflexive",P43)))</formula>
    </cfRule>
    <cfRule type="cellIs" dxfId="164" priority="144" operator="equal">
      <formula>"VNulo"</formula>
    </cfRule>
  </conditionalFormatting>
  <conditionalFormatting sqref="P42:XFD42">
    <cfRule type="containsText" dxfId="163" priority="137" operator="containsText" text="_">
      <formula>NOT(ISERROR(SEARCH("_",P42)))</formula>
    </cfRule>
    <cfRule type="containsText" dxfId="162" priority="138" operator="containsText" text="Functional">
      <formula>NOT(ISERROR(SEARCH("Functional",P42)))</formula>
    </cfRule>
    <cfRule type="containsText" dxfId="161" priority="139" operator="containsText" text="Funcional Transitive Symmetric Reflexive">
      <formula>NOT(ISERROR(SEARCH("Funcional Transitive Symmetric Reflexive",P42)))</formula>
    </cfRule>
    <cfRule type="cellIs" dxfId="160" priority="140" operator="equal">
      <formula>"VNulo"</formula>
    </cfRule>
  </conditionalFormatting>
  <conditionalFormatting sqref="P41:XFD41">
    <cfRule type="containsText" dxfId="159" priority="133" operator="containsText" text="_">
      <formula>NOT(ISERROR(SEARCH("_",P41)))</formula>
    </cfRule>
    <cfRule type="containsText" dxfId="158" priority="134" operator="containsText" text="Functional">
      <formula>NOT(ISERROR(SEARCH("Functional",P41)))</formula>
    </cfRule>
    <cfRule type="containsText" dxfId="157" priority="135" operator="containsText" text="Funcional Transitive Symmetric Reflexive">
      <formula>NOT(ISERROR(SEARCH("Funcional Transitive Symmetric Reflexive",P41)))</formula>
    </cfRule>
    <cfRule type="cellIs" dxfId="156" priority="136" operator="equal">
      <formula>"VNulo"</formula>
    </cfRule>
  </conditionalFormatting>
  <conditionalFormatting sqref="P36:XFD36">
    <cfRule type="containsText" dxfId="155" priority="129" operator="containsText" text="_">
      <formula>NOT(ISERROR(SEARCH("_",P36)))</formula>
    </cfRule>
    <cfRule type="containsText" dxfId="154" priority="130" operator="containsText" text="Functional">
      <formula>NOT(ISERROR(SEARCH("Functional",P36)))</formula>
    </cfRule>
    <cfRule type="containsText" dxfId="153" priority="131" operator="containsText" text="Funcional Transitive Symmetric Reflexive">
      <formula>NOT(ISERROR(SEARCH("Funcional Transitive Symmetric Reflexive",P36)))</formula>
    </cfRule>
    <cfRule type="cellIs" dxfId="152" priority="132" operator="equal">
      <formula>"VNulo"</formula>
    </cfRule>
  </conditionalFormatting>
  <conditionalFormatting sqref="P37:XFD37">
    <cfRule type="containsText" dxfId="151" priority="125" operator="containsText" text="_">
      <formula>NOT(ISERROR(SEARCH("_",P37)))</formula>
    </cfRule>
    <cfRule type="containsText" dxfId="150" priority="126" operator="containsText" text="Functional">
      <formula>NOT(ISERROR(SEARCH("Functional",P37)))</formula>
    </cfRule>
    <cfRule type="containsText" dxfId="149" priority="127" operator="containsText" text="Funcional Transitive Symmetric Reflexive">
      <formula>NOT(ISERROR(SEARCH("Funcional Transitive Symmetric Reflexive",P37)))</formula>
    </cfRule>
    <cfRule type="cellIs" dxfId="148" priority="128" operator="equal">
      <formula>"VNulo"</formula>
    </cfRule>
  </conditionalFormatting>
  <conditionalFormatting sqref="P38:XFD38">
    <cfRule type="containsText" dxfId="147" priority="121" operator="containsText" text="_">
      <formula>NOT(ISERROR(SEARCH("_",P38)))</formula>
    </cfRule>
    <cfRule type="containsText" dxfId="146" priority="122" operator="containsText" text="Functional">
      <formula>NOT(ISERROR(SEARCH("Functional",P38)))</formula>
    </cfRule>
    <cfRule type="containsText" dxfId="145" priority="123" operator="containsText" text="Funcional Transitive Symmetric Reflexive">
      <formula>NOT(ISERROR(SEARCH("Funcional Transitive Symmetric Reflexive",P38)))</formula>
    </cfRule>
    <cfRule type="cellIs" dxfId="144" priority="124" operator="equal">
      <formula>"VNulo"</formula>
    </cfRule>
  </conditionalFormatting>
  <conditionalFormatting sqref="P44:XFD44">
    <cfRule type="containsText" dxfId="143" priority="117" operator="containsText" text="_">
      <formula>NOT(ISERROR(SEARCH("_",P44)))</formula>
    </cfRule>
    <cfRule type="containsText" dxfId="142" priority="118" operator="containsText" text="Functional">
      <formula>NOT(ISERROR(SEARCH("Functional",P44)))</formula>
    </cfRule>
    <cfRule type="containsText" dxfId="141" priority="119" operator="containsText" text="Funcional Transitive Symmetric Reflexive">
      <formula>NOT(ISERROR(SEARCH("Funcional Transitive Symmetric Reflexive",P44)))</formula>
    </cfRule>
    <cfRule type="cellIs" dxfId="140" priority="120" operator="equal">
      <formula>"VNulo"</formula>
    </cfRule>
  </conditionalFormatting>
  <conditionalFormatting sqref="P39:XFD39">
    <cfRule type="containsText" dxfId="139" priority="109" operator="containsText" text="_">
      <formula>NOT(ISERROR(SEARCH("_",P39)))</formula>
    </cfRule>
    <cfRule type="containsText" dxfId="138" priority="110" operator="containsText" text="Functional">
      <formula>NOT(ISERROR(SEARCH("Functional",P39)))</formula>
    </cfRule>
    <cfRule type="containsText" dxfId="137" priority="111" operator="containsText" text="Funcional Transitive Symmetric Reflexive">
      <formula>NOT(ISERROR(SEARCH("Funcional Transitive Symmetric Reflexive",P39)))</formula>
    </cfRule>
    <cfRule type="cellIs" dxfId="136" priority="112" operator="equal">
      <formula>"VNulo"</formula>
    </cfRule>
  </conditionalFormatting>
  <conditionalFormatting sqref="E41:E45">
    <cfRule type="containsText" dxfId="135" priority="73" operator="containsText" text="_">
      <formula>NOT(ISERROR(SEARCH("_",E41)))</formula>
    </cfRule>
    <cfRule type="containsText" dxfId="134" priority="74" operator="containsText" text="Functional">
      <formula>NOT(ISERROR(SEARCH("Functional",E41)))</formula>
    </cfRule>
    <cfRule type="containsText" dxfId="133" priority="75" operator="containsText" text="Funcional Transitive Symmetric Reflexive">
      <formula>NOT(ISERROR(SEARCH("Funcional Transitive Symmetric Reflexive",E41)))</formula>
    </cfRule>
    <cfRule type="cellIs" dxfId="132" priority="76" operator="equal">
      <formula>"VNulo"</formula>
    </cfRule>
  </conditionalFormatting>
  <conditionalFormatting sqref="C31:C40">
    <cfRule type="containsText" dxfId="131" priority="69" operator="containsText" text="_">
      <formula>NOT(ISERROR(SEARCH("_",C31)))</formula>
    </cfRule>
    <cfRule type="containsText" dxfId="130" priority="70" operator="containsText" text="Functional">
      <formula>NOT(ISERROR(SEARCH("Functional",C31)))</formula>
    </cfRule>
    <cfRule type="containsText" dxfId="129" priority="71" operator="containsText" text="Funcional Transitive Symmetric Reflexive">
      <formula>NOT(ISERROR(SEARCH("Funcional Transitive Symmetric Reflexive",C31)))</formula>
    </cfRule>
    <cfRule type="cellIs" dxfId="128" priority="72" operator="equal">
      <formula>"VNulo"</formula>
    </cfRule>
  </conditionalFormatting>
  <conditionalFormatting sqref="P35:XFD35">
    <cfRule type="containsText" dxfId="127" priority="65" operator="containsText" text="_">
      <formula>NOT(ISERROR(SEARCH("_",P35)))</formula>
    </cfRule>
    <cfRule type="containsText" dxfId="126" priority="66" operator="containsText" text="Functional">
      <formula>NOT(ISERROR(SEARCH("Functional",P35)))</formula>
    </cfRule>
    <cfRule type="containsText" dxfId="125" priority="67" operator="containsText" text="Funcional Transitive Symmetric Reflexive">
      <formula>NOT(ISERROR(SEARCH("Funcional Transitive Symmetric Reflexive",P35)))</formula>
    </cfRule>
    <cfRule type="cellIs" dxfId="124" priority="68" operator="equal">
      <formula>"VNulo"</formula>
    </cfRule>
  </conditionalFormatting>
  <conditionalFormatting sqref="P34:XFD34">
    <cfRule type="containsText" dxfId="123" priority="61" operator="containsText" text="_">
      <formula>NOT(ISERROR(SEARCH("_",P34)))</formula>
    </cfRule>
    <cfRule type="containsText" dxfId="122" priority="62" operator="containsText" text="Functional">
      <formula>NOT(ISERROR(SEARCH("Functional",P34)))</formula>
    </cfRule>
    <cfRule type="containsText" dxfId="121" priority="63" operator="containsText" text="Funcional Transitive Symmetric Reflexive">
      <formula>NOT(ISERROR(SEARCH("Funcional Transitive Symmetric Reflexive",P34)))</formula>
    </cfRule>
    <cfRule type="cellIs" dxfId="120" priority="64" operator="equal">
      <formula>"VNulo"</formula>
    </cfRule>
  </conditionalFormatting>
  <conditionalFormatting sqref="P33:XFD33">
    <cfRule type="containsText" dxfId="119" priority="57" operator="containsText" text="_">
      <formula>NOT(ISERROR(SEARCH("_",P33)))</formula>
    </cfRule>
    <cfRule type="containsText" dxfId="118" priority="58" operator="containsText" text="Functional">
      <formula>NOT(ISERROR(SEARCH("Functional",P33)))</formula>
    </cfRule>
    <cfRule type="containsText" dxfId="117" priority="59" operator="containsText" text="Funcional Transitive Symmetric Reflexive">
      <formula>NOT(ISERROR(SEARCH("Funcional Transitive Symmetric Reflexive",P33)))</formula>
    </cfRule>
    <cfRule type="cellIs" dxfId="116" priority="60" operator="equal">
      <formula>"VNulo"</formula>
    </cfRule>
  </conditionalFormatting>
  <conditionalFormatting sqref="P32:XFD32">
    <cfRule type="containsText" dxfId="115" priority="53" operator="containsText" text="_">
      <formula>NOT(ISERROR(SEARCH("_",P32)))</formula>
    </cfRule>
    <cfRule type="containsText" dxfId="114" priority="54" operator="containsText" text="Functional">
      <formula>NOT(ISERROR(SEARCH("Functional",P32)))</formula>
    </cfRule>
    <cfRule type="containsText" dxfId="113" priority="55" operator="containsText" text="Funcional Transitive Symmetric Reflexive">
      <formula>NOT(ISERROR(SEARCH("Funcional Transitive Symmetric Reflexive",P32)))</formula>
    </cfRule>
    <cfRule type="cellIs" dxfId="112" priority="56" operator="equal">
      <formula>"VNulo"</formula>
    </cfRule>
  </conditionalFormatting>
  <conditionalFormatting sqref="P31:XFD31">
    <cfRule type="containsText" dxfId="111" priority="49" operator="containsText" text="_">
      <formula>NOT(ISERROR(SEARCH("_",P31)))</formula>
    </cfRule>
    <cfRule type="containsText" dxfId="110" priority="50" operator="containsText" text="Functional">
      <formula>NOT(ISERROR(SEARCH("Functional",P31)))</formula>
    </cfRule>
    <cfRule type="containsText" dxfId="109" priority="51" operator="containsText" text="Funcional Transitive Symmetric Reflexive">
      <formula>NOT(ISERROR(SEARCH("Funcional Transitive Symmetric Reflexive",P31)))</formula>
    </cfRule>
    <cfRule type="cellIs" dxfId="108" priority="52" operator="equal">
      <formula>"VNulo"</formula>
    </cfRule>
  </conditionalFormatting>
  <conditionalFormatting sqref="N31:N45">
    <cfRule type="containsText" dxfId="107" priority="40" operator="containsText" text="Prop_">
      <formula>NOT(ISERROR(SEARCH("Prop_",N31)))</formula>
    </cfRule>
  </conditionalFormatting>
  <conditionalFormatting sqref="N31:N45">
    <cfRule type="containsText" dxfId="106" priority="36" operator="containsText" text="_">
      <formula>NOT(ISERROR(SEARCH("_",N31)))</formula>
    </cfRule>
    <cfRule type="containsText" dxfId="105" priority="37" operator="containsText" text="Functional">
      <formula>NOT(ISERROR(SEARCH("Functional",N31)))</formula>
    </cfRule>
    <cfRule type="containsText" dxfId="104" priority="38" operator="containsText" text="Funcional Transitive Symmetric Reflexive">
      <formula>NOT(ISERROR(SEARCH("Funcional Transitive Symmetric Reflexive",N31)))</formula>
    </cfRule>
    <cfRule type="cellIs" dxfId="103" priority="39" operator="equal">
      <formula>"VNulo"</formula>
    </cfRule>
  </conditionalFormatting>
  <conditionalFormatting sqref="N31:N45">
    <cfRule type="cellIs" dxfId="102" priority="34" operator="equal">
      <formula>"sem"</formula>
    </cfRule>
    <cfRule type="containsText" dxfId="101" priority="35" operator="containsText" text="ymmetric">
      <formula>NOT(ISERROR(SEARCH("ymmetric",N31)))</formula>
    </cfRule>
  </conditionalFormatting>
  <conditionalFormatting sqref="N31:N45">
    <cfRule type="containsText" dxfId="100" priority="33" operator="containsText" text="ymmetric">
      <formula>NOT(ISERROR(SEARCH("ymmetric",N31)))</formula>
    </cfRule>
  </conditionalFormatting>
  <conditionalFormatting sqref="N31:N45">
    <cfRule type="containsText" dxfId="99" priority="29" operator="containsText" text="_">
      <formula>NOT(ISERROR(SEARCH("_",N31)))</formula>
    </cfRule>
    <cfRule type="containsText" dxfId="98" priority="30" operator="containsText" text="Functional">
      <formula>NOT(ISERROR(SEARCH("Functional",N31)))</formula>
    </cfRule>
    <cfRule type="containsText" dxfId="97" priority="31" operator="containsText" text="Funcional Transitive Symmetric Reflexive">
      <formula>NOT(ISERROR(SEARCH("Funcional Transitive Symmetric Reflexive",N31)))</formula>
    </cfRule>
    <cfRule type="cellIs" dxfId="96" priority="32" operator="equal">
      <formula>"VNulo"</formula>
    </cfRule>
  </conditionalFormatting>
  <conditionalFormatting sqref="N31:N45">
    <cfRule type="containsText" dxfId="95" priority="25" operator="containsText" text="_">
      <formula>NOT(ISERROR(SEARCH("_",N31)))</formula>
    </cfRule>
    <cfRule type="containsText" dxfId="94" priority="26" operator="containsText" text="Functional">
      <formula>NOT(ISERROR(SEARCH("Functional",N31)))</formula>
    </cfRule>
    <cfRule type="containsText" dxfId="93" priority="27" operator="containsText" text="Funcional Transitive Symmetric Reflexive">
      <formula>NOT(ISERROR(SEARCH("Funcional Transitive Symmetric Reflexive",N31)))</formula>
    </cfRule>
    <cfRule type="cellIs" dxfId="92" priority="28" operator="equal">
      <formula>"VNulo"</formula>
    </cfRule>
  </conditionalFormatting>
  <conditionalFormatting sqref="N31:N45">
    <cfRule type="containsText" dxfId="91" priority="21" operator="containsText" text="_">
      <formula>NOT(ISERROR(SEARCH("_",N31)))</formula>
    </cfRule>
    <cfRule type="containsText" dxfId="90" priority="22" operator="containsText" text="Functional">
      <formula>NOT(ISERROR(SEARCH("Functional",N31)))</formula>
    </cfRule>
    <cfRule type="containsText" dxfId="89" priority="23" operator="containsText" text="Funcional Transitive Symmetric Reflexive">
      <formula>NOT(ISERROR(SEARCH("Funcional Transitive Symmetric Reflexive",N31)))</formula>
    </cfRule>
    <cfRule type="cellIs" dxfId="88" priority="24" operator="equal">
      <formula>"VNulo"</formula>
    </cfRule>
  </conditionalFormatting>
  <conditionalFormatting sqref="N50:N55">
    <cfRule type="containsText" dxfId="19" priority="20" operator="containsText" text="Prop_">
      <formula>NOT(ISERROR(SEARCH("Prop_",N50)))</formula>
    </cfRule>
  </conditionalFormatting>
  <conditionalFormatting sqref="N50:N55">
    <cfRule type="containsText" dxfId="18" priority="16" operator="containsText" text="_">
      <formula>NOT(ISERROR(SEARCH("_",N50)))</formula>
    </cfRule>
    <cfRule type="containsText" dxfId="17" priority="17" operator="containsText" text="Functional">
      <formula>NOT(ISERROR(SEARCH("Functional",N50)))</formula>
    </cfRule>
    <cfRule type="containsText" dxfId="16" priority="18" operator="containsText" text="Funcional Transitive Symmetric Reflexive">
      <formula>NOT(ISERROR(SEARCH("Funcional Transitive Symmetric Reflexive",N50)))</formula>
    </cfRule>
    <cfRule type="cellIs" dxfId="15" priority="19" operator="equal">
      <formula>"VNulo"</formula>
    </cfRule>
  </conditionalFormatting>
  <conditionalFormatting sqref="N50:N55">
    <cfRule type="cellIs" dxfId="14" priority="14" operator="equal">
      <formula>"sem"</formula>
    </cfRule>
    <cfRule type="containsText" dxfId="13" priority="15" operator="containsText" text="ymmetric">
      <formula>NOT(ISERROR(SEARCH("ymmetric",N50)))</formula>
    </cfRule>
  </conditionalFormatting>
  <conditionalFormatting sqref="N50:N55">
    <cfRule type="containsText" dxfId="12" priority="13" operator="containsText" text="ymmetric">
      <formula>NOT(ISERROR(SEARCH("ymmetric",N50)))</formula>
    </cfRule>
  </conditionalFormatting>
  <conditionalFormatting sqref="N50:N55">
    <cfRule type="containsText" dxfId="11" priority="9" operator="containsText" text="_">
      <formula>NOT(ISERROR(SEARCH("_",N50)))</formula>
    </cfRule>
    <cfRule type="containsText" dxfId="10" priority="10" operator="containsText" text="Functional">
      <formula>NOT(ISERROR(SEARCH("Functional",N50)))</formula>
    </cfRule>
    <cfRule type="containsText" dxfId="9" priority="11" operator="containsText" text="Funcional Transitive Symmetric Reflexive">
      <formula>NOT(ISERROR(SEARCH("Funcional Transitive Symmetric Reflexive",N50)))</formula>
    </cfRule>
    <cfRule type="cellIs" dxfId="8" priority="12" operator="equal">
      <formula>"VNulo"</formula>
    </cfRule>
  </conditionalFormatting>
  <conditionalFormatting sqref="N50:N55">
    <cfRule type="containsText" dxfId="7" priority="5" operator="containsText" text="_">
      <formula>NOT(ISERROR(SEARCH("_",N50)))</formula>
    </cfRule>
    <cfRule type="containsText" dxfId="6" priority="6" operator="containsText" text="Functional">
      <formula>NOT(ISERROR(SEARCH("Functional",N50)))</formula>
    </cfRule>
    <cfRule type="containsText" dxfId="5" priority="7" operator="containsText" text="Funcional Transitive Symmetric Reflexive">
      <formula>NOT(ISERROR(SEARCH("Funcional Transitive Symmetric Reflexive",N50)))</formula>
    </cfRule>
    <cfRule type="cellIs" dxfId="4" priority="8" operator="equal">
      <formula>"VNulo"</formula>
    </cfRule>
  </conditionalFormatting>
  <conditionalFormatting sqref="N50:N55">
    <cfRule type="containsText" dxfId="3" priority="1" operator="containsText" text="_">
      <formula>NOT(ISERROR(SEARCH("_",N50)))</formula>
    </cfRule>
    <cfRule type="containsText" dxfId="2" priority="2" operator="containsText" text="Functional">
      <formula>NOT(ISERROR(SEARCH("Functional",N50)))</formula>
    </cfRule>
    <cfRule type="containsText" dxfId="1" priority="3" operator="containsText" text="Funcional Transitive Symmetric Reflexive">
      <formula>NOT(ISERROR(SEARCH("Funcional Transitive Symmetric Reflexive",N50)))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0 D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I558"/>
  <sheetViews>
    <sheetView zoomScale="190" zoomScaleNormal="190" workbookViewId="0">
      <pane ySplit="1" topLeftCell="A2" activePane="bottomLeft" state="frozen"/>
      <selection pane="bottomLeft" activeCell="F15" sqref="F15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4" width="10.109375" style="14" customWidth="1"/>
    <col min="5" max="5" width="7.44140625" style="14" customWidth="1"/>
    <col min="6" max="6" width="12.33203125" style="14" customWidth="1"/>
  </cols>
  <sheetData>
    <row r="1" spans="1:9" s="2" customFormat="1" ht="23.25" customHeight="1" x14ac:dyDescent="0.3">
      <c r="A1" s="4">
        <v>1</v>
      </c>
      <c r="B1" s="1" t="s">
        <v>225</v>
      </c>
      <c r="C1" s="1" t="s">
        <v>287</v>
      </c>
      <c r="D1" s="22" t="s">
        <v>277</v>
      </c>
      <c r="E1" s="22" t="s">
        <v>286</v>
      </c>
      <c r="F1" s="22" t="s">
        <v>279</v>
      </c>
      <c r="G1" s="22" t="s">
        <v>520</v>
      </c>
      <c r="H1" s="22" t="s">
        <v>521</v>
      </c>
      <c r="I1" s="22" t="s">
        <v>522</v>
      </c>
    </row>
    <row r="2" spans="1:9" ht="10.95" customHeight="1" x14ac:dyDescent="0.3">
      <c r="A2" s="4">
        <v>2</v>
      </c>
      <c r="B2" s="24" t="s">
        <v>285</v>
      </c>
      <c r="C2" s="3" t="s">
        <v>331</v>
      </c>
      <c r="D2" s="25" t="s">
        <v>232</v>
      </c>
      <c r="E2" s="26" t="s">
        <v>236</v>
      </c>
      <c r="F2" s="19" t="s">
        <v>289</v>
      </c>
      <c r="G2" s="42" t="s">
        <v>208</v>
      </c>
      <c r="H2" s="42" t="s">
        <v>208</v>
      </c>
      <c r="I2" s="42" t="s">
        <v>208</v>
      </c>
    </row>
    <row r="3" spans="1:9" ht="10.95" customHeight="1" x14ac:dyDescent="0.3">
      <c r="A3" s="4">
        <v>3</v>
      </c>
      <c r="B3" s="24" t="s">
        <v>285</v>
      </c>
      <c r="C3" s="3" t="s">
        <v>331</v>
      </c>
      <c r="D3" s="25" t="s">
        <v>231</v>
      </c>
      <c r="E3" s="26" t="s">
        <v>235</v>
      </c>
      <c r="F3" s="19" t="s">
        <v>288</v>
      </c>
      <c r="G3" s="42" t="s">
        <v>208</v>
      </c>
      <c r="H3" s="42" t="s">
        <v>208</v>
      </c>
      <c r="I3" s="42" t="s">
        <v>208</v>
      </c>
    </row>
    <row r="4" spans="1:9" s="2" customFormat="1" ht="10.95" customHeight="1" x14ac:dyDescent="0.3">
      <c r="A4" s="4">
        <v>4</v>
      </c>
      <c r="B4" s="24" t="s">
        <v>285</v>
      </c>
      <c r="C4" s="3" t="s">
        <v>331</v>
      </c>
      <c r="D4" s="25" t="s">
        <v>295</v>
      </c>
      <c r="E4" s="26" t="s">
        <v>294</v>
      </c>
      <c r="F4" s="19" t="s">
        <v>278</v>
      </c>
      <c r="G4" s="42" t="s">
        <v>208</v>
      </c>
      <c r="H4" s="42" t="s">
        <v>208</v>
      </c>
      <c r="I4" s="42" t="s">
        <v>208</v>
      </c>
    </row>
    <row r="5" spans="1:9" ht="10.95" customHeight="1" x14ac:dyDescent="0.3">
      <c r="A5" s="4">
        <v>5</v>
      </c>
      <c r="B5" s="24" t="s">
        <v>285</v>
      </c>
      <c r="C5" s="3" t="s">
        <v>331</v>
      </c>
      <c r="D5" s="25" t="s">
        <v>280</v>
      </c>
      <c r="E5" s="26" t="s">
        <v>281</v>
      </c>
      <c r="F5" s="19" t="s">
        <v>283</v>
      </c>
      <c r="G5" s="42" t="s">
        <v>208</v>
      </c>
      <c r="H5" s="42" t="s">
        <v>208</v>
      </c>
      <c r="I5" s="42" t="s">
        <v>208</v>
      </c>
    </row>
    <row r="6" spans="1:9" s="2" customFormat="1" ht="10.95" customHeight="1" x14ac:dyDescent="0.3">
      <c r="A6" s="4">
        <v>6</v>
      </c>
      <c r="B6" s="24" t="s">
        <v>285</v>
      </c>
      <c r="C6" s="3" t="s">
        <v>331</v>
      </c>
      <c r="D6" s="25" t="s">
        <v>335</v>
      </c>
      <c r="E6" s="26" t="s">
        <v>333</v>
      </c>
      <c r="F6" s="19" t="s">
        <v>284</v>
      </c>
      <c r="G6" s="42" t="s">
        <v>208</v>
      </c>
      <c r="H6" s="42" t="s">
        <v>208</v>
      </c>
      <c r="I6" s="42" t="s">
        <v>208</v>
      </c>
    </row>
    <row r="7" spans="1:9" ht="10.95" customHeight="1" x14ac:dyDescent="0.3">
      <c r="A7" s="4">
        <v>7</v>
      </c>
      <c r="B7" s="24" t="s">
        <v>285</v>
      </c>
      <c r="C7" s="3" t="s">
        <v>331</v>
      </c>
      <c r="D7" s="25" t="s">
        <v>336</v>
      </c>
      <c r="E7" s="26" t="s">
        <v>334</v>
      </c>
      <c r="F7" s="19" t="s">
        <v>290</v>
      </c>
      <c r="G7" s="42" t="s">
        <v>208</v>
      </c>
      <c r="H7" s="42" t="s">
        <v>208</v>
      </c>
      <c r="I7" s="42" t="s">
        <v>208</v>
      </c>
    </row>
    <row r="8" spans="1:9" ht="10.95" customHeight="1" x14ac:dyDescent="0.3">
      <c r="A8" s="4">
        <v>8</v>
      </c>
      <c r="B8" s="24" t="s">
        <v>285</v>
      </c>
      <c r="C8" s="3" t="s">
        <v>331</v>
      </c>
      <c r="D8" s="25" t="s">
        <v>318</v>
      </c>
      <c r="E8" s="26" t="s">
        <v>317</v>
      </c>
      <c r="F8" s="19" t="s">
        <v>303</v>
      </c>
      <c r="G8" s="42" t="s">
        <v>208</v>
      </c>
      <c r="H8" s="42" t="s">
        <v>208</v>
      </c>
      <c r="I8" s="42" t="s">
        <v>208</v>
      </c>
    </row>
    <row r="9" spans="1:9" ht="10.95" customHeight="1" x14ac:dyDescent="0.3">
      <c r="A9" s="4">
        <v>9</v>
      </c>
      <c r="B9" s="24" t="s">
        <v>285</v>
      </c>
      <c r="C9" s="3" t="s">
        <v>331</v>
      </c>
      <c r="D9" s="25" t="s">
        <v>300</v>
      </c>
      <c r="E9" s="26" t="s">
        <v>297</v>
      </c>
      <c r="F9" s="19" t="s">
        <v>306</v>
      </c>
      <c r="G9" s="42" t="s">
        <v>208</v>
      </c>
      <c r="H9" s="42" t="s">
        <v>208</v>
      </c>
      <c r="I9" s="42" t="s">
        <v>208</v>
      </c>
    </row>
    <row r="10" spans="1:9" ht="10.95" customHeight="1" x14ac:dyDescent="0.3">
      <c r="A10" s="4">
        <v>10</v>
      </c>
      <c r="B10" s="24" t="s">
        <v>285</v>
      </c>
      <c r="C10" s="3" t="s">
        <v>331</v>
      </c>
      <c r="D10" s="25" t="s">
        <v>301</v>
      </c>
      <c r="E10" s="26" t="s">
        <v>298</v>
      </c>
      <c r="F10" s="19" t="s">
        <v>305</v>
      </c>
      <c r="G10" s="42" t="s">
        <v>208</v>
      </c>
      <c r="H10" s="42" t="s">
        <v>208</v>
      </c>
      <c r="I10" s="42" t="s">
        <v>208</v>
      </c>
    </row>
    <row r="11" spans="1:9" ht="10.95" customHeight="1" x14ac:dyDescent="0.3">
      <c r="A11" s="4">
        <v>11</v>
      </c>
      <c r="B11" s="24" t="s">
        <v>285</v>
      </c>
      <c r="C11" s="3" t="s">
        <v>331</v>
      </c>
      <c r="D11" s="25" t="s">
        <v>302</v>
      </c>
      <c r="E11" s="26" t="s">
        <v>299</v>
      </c>
      <c r="F11" s="19" t="s">
        <v>304</v>
      </c>
      <c r="G11" s="42" t="s">
        <v>208</v>
      </c>
      <c r="H11" s="42" t="s">
        <v>208</v>
      </c>
      <c r="I11" s="42" t="s">
        <v>208</v>
      </c>
    </row>
    <row r="12" spans="1:9" ht="10.95" customHeight="1" x14ac:dyDescent="0.3">
      <c r="A12" s="4">
        <v>12</v>
      </c>
      <c r="B12" s="24" t="s">
        <v>285</v>
      </c>
      <c r="C12" s="3" t="s">
        <v>331</v>
      </c>
      <c r="D12" s="25" t="s">
        <v>532</v>
      </c>
      <c r="E12" s="26" t="s">
        <v>492</v>
      </c>
      <c r="F12" s="19" t="s">
        <v>696</v>
      </c>
      <c r="G12" s="42" t="s">
        <v>208</v>
      </c>
      <c r="H12" s="42" t="s">
        <v>208</v>
      </c>
      <c r="I12" s="42" t="s">
        <v>208</v>
      </c>
    </row>
    <row r="13" spans="1:9" ht="10.95" customHeight="1" x14ac:dyDescent="0.3">
      <c r="A13" s="4">
        <v>13</v>
      </c>
      <c r="B13" s="24" t="s">
        <v>285</v>
      </c>
      <c r="C13" s="3" t="s">
        <v>331</v>
      </c>
      <c r="D13" s="25" t="s">
        <v>692</v>
      </c>
      <c r="E13" s="26" t="s">
        <v>672</v>
      </c>
      <c r="F13" s="19" t="s">
        <v>694</v>
      </c>
      <c r="G13" s="42" t="s">
        <v>208</v>
      </c>
      <c r="H13" s="42" t="s">
        <v>208</v>
      </c>
      <c r="I13" s="42" t="s">
        <v>208</v>
      </c>
    </row>
    <row r="14" spans="1:9" ht="10.95" customHeight="1" x14ac:dyDescent="0.3">
      <c r="A14" s="4">
        <v>14</v>
      </c>
      <c r="B14" s="24" t="s">
        <v>285</v>
      </c>
      <c r="C14" s="3" t="s">
        <v>331</v>
      </c>
      <c r="D14" s="25" t="s">
        <v>693</v>
      </c>
      <c r="E14" s="26" t="s">
        <v>673</v>
      </c>
      <c r="F14" s="19" t="s">
        <v>697</v>
      </c>
      <c r="G14" s="42" t="s">
        <v>208</v>
      </c>
      <c r="H14" s="42" t="s">
        <v>208</v>
      </c>
      <c r="I14" s="42" t="s">
        <v>208</v>
      </c>
    </row>
    <row r="15" spans="1:9" ht="10.95" customHeight="1" x14ac:dyDescent="0.3">
      <c r="A15" s="4">
        <v>14</v>
      </c>
      <c r="B15" s="24" t="s">
        <v>285</v>
      </c>
      <c r="C15" s="3" t="s">
        <v>331</v>
      </c>
      <c r="D15" s="25" t="s">
        <v>695</v>
      </c>
      <c r="E15" s="26" t="s">
        <v>672</v>
      </c>
      <c r="F15" s="19" t="s">
        <v>698</v>
      </c>
      <c r="G15" s="42" t="s">
        <v>208</v>
      </c>
      <c r="H15" s="42" t="s">
        <v>208</v>
      </c>
      <c r="I15" s="42" t="s">
        <v>208</v>
      </c>
    </row>
    <row r="16" spans="1:9" ht="10.95" customHeight="1" x14ac:dyDescent="0.3">
      <c r="A16"/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  <row r="558" spans="1:1" ht="10.95" customHeight="1" x14ac:dyDescent="0.3">
      <c r="A558"/>
    </row>
  </sheetData>
  <phoneticPr fontId="1" type="noConversion"/>
  <conditionalFormatting sqref="A559:A1048576">
    <cfRule type="containsText" dxfId="87" priority="273" operator="containsText" text="_">
      <formula>NOT(ISERROR(SEARCH("_",A559)))</formula>
    </cfRule>
    <cfRule type="containsText" dxfId="86" priority="274" operator="containsText" text="Functional">
      <formula>NOT(ISERROR(SEARCH("Functional",A559)))</formula>
    </cfRule>
    <cfRule type="containsText" dxfId="85" priority="275" operator="containsText" text="Funcional Transitive Symmetric Reflexive">
      <formula>NOT(ISERROR(SEARCH("Funcional Transitive Symmetric Reflexive",A559)))</formula>
    </cfRule>
    <cfRule type="cellIs" dxfId="84" priority="276" operator="equal">
      <formula>"ClaNula"</formula>
    </cfRule>
  </conditionalFormatting>
  <conditionalFormatting sqref="A559:A1048576 B1:I1">
    <cfRule type="containsText" dxfId="83" priority="272" operator="containsText" text="Prop_">
      <formula>NOT(ISERROR(SEARCH("Prop_",A1)))</formula>
    </cfRule>
  </conditionalFormatting>
  <conditionalFormatting sqref="D6:E7 D7:F7 D2:F5 J4:XFD4 F6 A1:XFD1 J6:XFD6 B2:C12 A2:A15">
    <cfRule type="containsText" dxfId="82" priority="268" operator="containsText" text="_">
      <formula>NOT(ISERROR(SEARCH("_",A1)))</formula>
    </cfRule>
    <cfRule type="containsText" dxfId="81" priority="269" operator="containsText" text="Functional">
      <formula>NOT(ISERROR(SEARCH("Functional",A1)))</formula>
    </cfRule>
    <cfRule type="containsText" dxfId="80" priority="270" operator="containsText" text="Funcional Transitive Symmetric Reflexive">
      <formula>NOT(ISERROR(SEARCH("Funcional Transitive Symmetric Reflexive",A1)))</formula>
    </cfRule>
    <cfRule type="cellIs" dxfId="79" priority="271" operator="equal">
      <formula>"VNulo"</formula>
    </cfRule>
  </conditionalFormatting>
  <conditionalFormatting sqref="B1:I1">
    <cfRule type="cellIs" dxfId="78" priority="266" operator="equal">
      <formula>"sem"</formula>
    </cfRule>
    <cfRule type="containsText" dxfId="77" priority="267" operator="containsText" text="ymmetric">
      <formula>NOT(ISERROR(SEARCH("ymmetric",B1)))</formula>
    </cfRule>
  </conditionalFormatting>
  <conditionalFormatting sqref="B1:I1">
    <cfRule type="containsText" dxfId="76" priority="265" operator="containsText" text="ymmetric">
      <formula>NOT(ISERROR(SEARCH("ymmetric",B1)))</formula>
    </cfRule>
  </conditionalFormatting>
  <conditionalFormatting sqref="D8:F8">
    <cfRule type="containsText" dxfId="75" priority="109" operator="containsText" text="_">
      <formula>NOT(ISERROR(SEARCH("_",D8)))</formula>
    </cfRule>
    <cfRule type="containsText" dxfId="74" priority="110" operator="containsText" text="Functional">
      <formula>NOT(ISERROR(SEARCH("Functional",D8)))</formula>
    </cfRule>
    <cfRule type="containsText" dxfId="73" priority="111" operator="containsText" text="Funcional Transitive Symmetric Reflexive">
      <formula>NOT(ISERROR(SEARCH("Funcional Transitive Symmetric Reflexive",D8)))</formula>
    </cfRule>
    <cfRule type="cellIs" dxfId="72" priority="112" operator="equal">
      <formula>"VNulo"</formula>
    </cfRule>
  </conditionalFormatting>
  <conditionalFormatting sqref="D9:E9">
    <cfRule type="containsText" dxfId="71" priority="93" operator="containsText" text="_">
      <formula>NOT(ISERROR(SEARCH("_",D9)))</formula>
    </cfRule>
    <cfRule type="containsText" dxfId="70" priority="94" operator="containsText" text="Functional">
      <formula>NOT(ISERROR(SEARCH("Functional",D9)))</formula>
    </cfRule>
    <cfRule type="containsText" dxfId="69" priority="95" operator="containsText" text="Funcional Transitive Symmetric Reflexive">
      <formula>NOT(ISERROR(SEARCH("Funcional Transitive Symmetric Reflexive",D9)))</formula>
    </cfRule>
    <cfRule type="cellIs" dxfId="68" priority="96" operator="equal">
      <formula>"VNulo"</formula>
    </cfRule>
  </conditionalFormatting>
  <conditionalFormatting sqref="F9 D10:F10">
    <cfRule type="containsText" dxfId="67" priority="89" operator="containsText" text="_">
      <formula>NOT(ISERROR(SEARCH("_",D9)))</formula>
    </cfRule>
    <cfRule type="containsText" dxfId="66" priority="90" operator="containsText" text="Functional">
      <formula>NOT(ISERROR(SEARCH("Functional",D9)))</formula>
    </cfRule>
    <cfRule type="containsText" dxfId="65" priority="91" operator="containsText" text="Funcional Transitive Symmetric Reflexive">
      <formula>NOT(ISERROR(SEARCH("Funcional Transitive Symmetric Reflexive",D9)))</formula>
    </cfRule>
    <cfRule type="cellIs" dxfId="64" priority="92" operator="equal">
      <formula>"VNulo"</formula>
    </cfRule>
  </conditionalFormatting>
  <conditionalFormatting sqref="D11:F12">
    <cfRule type="containsText" dxfId="63" priority="85" operator="containsText" text="_">
      <formula>NOT(ISERROR(SEARCH("_",D11)))</formula>
    </cfRule>
    <cfRule type="containsText" dxfId="62" priority="86" operator="containsText" text="Functional">
      <formula>NOT(ISERROR(SEARCH("Functional",D11)))</formula>
    </cfRule>
    <cfRule type="containsText" dxfId="61" priority="87" operator="containsText" text="Funcional Transitive Symmetric Reflexive">
      <formula>NOT(ISERROR(SEARCH("Funcional Transitive Symmetric Reflexive",D11)))</formula>
    </cfRule>
    <cfRule type="cellIs" dxfId="60" priority="88" operator="equal">
      <formula>"VNulo"</formula>
    </cfRule>
  </conditionalFormatting>
  <conditionalFormatting sqref="G2:I12">
    <cfRule type="containsText" dxfId="59" priority="49" operator="containsText" text="_">
      <formula>NOT(ISERROR(SEARCH("_",G2)))</formula>
    </cfRule>
    <cfRule type="containsText" dxfId="58" priority="50" operator="containsText" text="Functional">
      <formula>NOT(ISERROR(SEARCH("Functional",G2)))</formula>
    </cfRule>
    <cfRule type="containsText" dxfId="57" priority="51" operator="containsText" text="Funcional Transitive Symmetric Reflexive">
      <formula>NOT(ISERROR(SEARCH("Funcional Transitive Symmetric Reflexive",G2)))</formula>
    </cfRule>
    <cfRule type="cellIs" dxfId="56" priority="52" operator="equal">
      <formula>"VNulo"</formula>
    </cfRule>
  </conditionalFormatting>
  <conditionalFormatting sqref="B13:C13">
    <cfRule type="containsText" dxfId="55" priority="45" operator="containsText" text="_">
      <formula>NOT(ISERROR(SEARCH("_",B13)))</formula>
    </cfRule>
    <cfRule type="containsText" dxfId="54" priority="46" operator="containsText" text="Functional">
      <formula>NOT(ISERROR(SEARCH("Functional",B13)))</formula>
    </cfRule>
    <cfRule type="containsText" dxfId="53" priority="47" operator="containsText" text="Funcional Transitive Symmetric Reflexive">
      <formula>NOT(ISERROR(SEARCH("Funcional Transitive Symmetric Reflexive",B13)))</formula>
    </cfRule>
    <cfRule type="cellIs" dxfId="52" priority="48" operator="equal">
      <formula>"VNulo"</formula>
    </cfRule>
  </conditionalFormatting>
  <conditionalFormatting sqref="D13:F13 F14:F15">
    <cfRule type="containsText" dxfId="51" priority="41" operator="containsText" text="_">
      <formula>NOT(ISERROR(SEARCH("_",D13)))</formula>
    </cfRule>
    <cfRule type="containsText" dxfId="50" priority="42" operator="containsText" text="Functional">
      <formula>NOT(ISERROR(SEARCH("Functional",D13)))</formula>
    </cfRule>
    <cfRule type="containsText" dxfId="49" priority="43" operator="containsText" text="Funcional Transitive Symmetric Reflexive">
      <formula>NOT(ISERROR(SEARCH("Funcional Transitive Symmetric Reflexive",D13)))</formula>
    </cfRule>
    <cfRule type="cellIs" dxfId="48" priority="44" operator="equal">
      <formula>"VNulo"</formula>
    </cfRule>
  </conditionalFormatting>
  <conditionalFormatting sqref="G13:I13">
    <cfRule type="containsText" dxfId="47" priority="37" operator="containsText" text="_">
      <formula>NOT(ISERROR(SEARCH("_",G13)))</formula>
    </cfRule>
    <cfRule type="containsText" dxfId="46" priority="38" operator="containsText" text="Functional">
      <formula>NOT(ISERROR(SEARCH("Functional",G13)))</formula>
    </cfRule>
    <cfRule type="containsText" dxfId="45" priority="39" operator="containsText" text="Funcional Transitive Symmetric Reflexive">
      <formula>NOT(ISERROR(SEARCH("Funcional Transitive Symmetric Reflexive",G13)))</formula>
    </cfRule>
    <cfRule type="cellIs" dxfId="44" priority="40" operator="equal">
      <formula>"VNulo"</formula>
    </cfRule>
  </conditionalFormatting>
  <conditionalFormatting sqref="B14:C14">
    <cfRule type="containsText" dxfId="43" priority="33" operator="containsText" text="_">
      <formula>NOT(ISERROR(SEARCH("_",B14)))</formula>
    </cfRule>
    <cfRule type="containsText" dxfId="42" priority="34" operator="containsText" text="Functional">
      <formula>NOT(ISERROR(SEARCH("Functional",B14)))</formula>
    </cfRule>
    <cfRule type="containsText" dxfId="41" priority="35" operator="containsText" text="Funcional Transitive Symmetric Reflexive">
      <formula>NOT(ISERROR(SEARCH("Funcional Transitive Symmetric Reflexive",B14)))</formula>
    </cfRule>
    <cfRule type="cellIs" dxfId="40" priority="36" operator="equal">
      <formula>"VNulo"</formula>
    </cfRule>
  </conditionalFormatting>
  <conditionalFormatting sqref="D14:E14">
    <cfRule type="containsText" dxfId="39" priority="29" operator="containsText" text="_">
      <formula>NOT(ISERROR(SEARCH("_",D14)))</formula>
    </cfRule>
    <cfRule type="containsText" dxfId="38" priority="30" operator="containsText" text="Functional">
      <formula>NOT(ISERROR(SEARCH("Functional",D14)))</formula>
    </cfRule>
    <cfRule type="containsText" dxfId="37" priority="31" operator="containsText" text="Funcional Transitive Symmetric Reflexive">
      <formula>NOT(ISERROR(SEARCH("Funcional Transitive Symmetric Reflexive",D14)))</formula>
    </cfRule>
    <cfRule type="cellIs" dxfId="36" priority="32" operator="equal">
      <formula>"VNulo"</formula>
    </cfRule>
  </conditionalFormatting>
  <conditionalFormatting sqref="G14:I14">
    <cfRule type="containsText" dxfId="35" priority="25" operator="containsText" text="_">
      <formula>NOT(ISERROR(SEARCH("_",G14)))</formula>
    </cfRule>
    <cfRule type="containsText" dxfId="34" priority="26" operator="containsText" text="Functional">
      <formula>NOT(ISERROR(SEARCH("Functional",G14)))</formula>
    </cfRule>
    <cfRule type="containsText" dxfId="33" priority="27" operator="containsText" text="Funcional Transitive Symmetric Reflexive">
      <formula>NOT(ISERROR(SEARCH("Funcional Transitive Symmetric Reflexive",G14)))</formula>
    </cfRule>
    <cfRule type="cellIs" dxfId="32" priority="28" operator="equal">
      <formula>"VNulo"</formula>
    </cfRule>
  </conditionalFormatting>
  <conditionalFormatting sqref="B15:C15">
    <cfRule type="containsText" dxfId="31" priority="9" operator="containsText" text="_">
      <formula>NOT(ISERROR(SEARCH("_",B15)))</formula>
    </cfRule>
    <cfRule type="containsText" dxfId="30" priority="10" operator="containsText" text="Functional">
      <formula>NOT(ISERROR(SEARCH("Functional",B15)))</formula>
    </cfRule>
    <cfRule type="containsText" dxfId="29" priority="11" operator="containsText" text="Funcional Transitive Symmetric Reflexive">
      <formula>NOT(ISERROR(SEARCH("Funcional Transitive Symmetric Reflexive",B15)))</formula>
    </cfRule>
    <cfRule type="cellIs" dxfId="28" priority="12" operator="equal">
      <formula>"VNulo"</formula>
    </cfRule>
  </conditionalFormatting>
  <conditionalFormatting sqref="D15:E15">
    <cfRule type="containsText" dxfId="27" priority="5" operator="containsText" text="_">
      <formula>NOT(ISERROR(SEARCH("_",D15)))</formula>
    </cfRule>
    <cfRule type="containsText" dxfId="26" priority="6" operator="containsText" text="Functional">
      <formula>NOT(ISERROR(SEARCH("Functional",D15)))</formula>
    </cfRule>
    <cfRule type="containsText" dxfId="25" priority="7" operator="containsText" text="Funcional Transitive Symmetric Reflexive">
      <formula>NOT(ISERROR(SEARCH("Funcional Transitive Symmetric Reflexive",D15)))</formula>
    </cfRule>
    <cfRule type="cellIs" dxfId="24" priority="8" operator="equal">
      <formula>"VNulo"</formula>
    </cfRule>
  </conditionalFormatting>
  <conditionalFormatting sqref="G15:I15">
    <cfRule type="containsText" dxfId="23" priority="1" operator="containsText" text="_">
      <formula>NOT(ISERROR(SEARCH("_",G15)))</formula>
    </cfRule>
    <cfRule type="containsText" dxfId="22" priority="2" operator="containsText" text="Functional">
      <formula>NOT(ISERROR(SEARCH("Functional",G15)))</formula>
    </cfRule>
    <cfRule type="containsText" dxfId="21" priority="3" operator="containsText" text="Funcional Transitive Symmetric Reflexive">
      <formula>NOT(ISERROR(SEARCH("Funcional Transitive Symmetric Reflexive",G15)))</formula>
    </cfRule>
    <cfRule type="cellIs" dxfId="2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4830-75E2-43E1-A323-8A73C02DA6D3}">
  <dimension ref="A1"/>
  <sheetViews>
    <sheetView workbookViewId="0">
      <selection activeCell="B9" sqref="B9"/>
    </sheetView>
  </sheetViews>
  <sheetFormatPr defaultRowHeight="14.4" x14ac:dyDescent="0.3"/>
  <cols>
    <col min="1" max="5" width="49" customWidth="1"/>
  </cols>
  <sheetData>
    <row r="1" spans="1:1" ht="79.2" customHeight="1" x14ac:dyDescent="0.3">
      <c r="A1" s="43" t="s">
        <v>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ProjInfo</vt:lpstr>
      <vt:lpstr>AsIFC_OST</vt:lpstr>
      <vt:lpstr>AsClasses</vt:lpstr>
      <vt:lpstr>AsDisjunt</vt:lpstr>
      <vt:lpstr>AsProprie</vt:lpstr>
      <vt:lpstr>AsInstanc</vt:lpstr>
      <vt:lpstr>FiltrosDL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2023-03-13T11:55:59Z</dcterms:modified>
</cp:coreProperties>
</file>