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6F52284F-B666-4B7C-99A5-F4C1D6673928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9" l="1"/>
  <c r="T3" i="39"/>
  <c r="U3" i="39"/>
  <c r="W3" i="39"/>
  <c r="S4" i="39"/>
  <c r="T4" i="39"/>
  <c r="U4" i="39"/>
  <c r="W4" i="39"/>
  <c r="S5" i="39"/>
  <c r="T5" i="39"/>
  <c r="U5" i="39"/>
  <c r="W5" i="39"/>
  <c r="S6" i="39"/>
  <c r="T6" i="39"/>
  <c r="U6" i="39"/>
  <c r="W6" i="39"/>
  <c r="S7" i="39"/>
  <c r="T7" i="39"/>
  <c r="U7" i="39"/>
  <c r="W7" i="39"/>
  <c r="S8" i="39"/>
  <c r="T8" i="39"/>
  <c r="U8" i="39"/>
  <c r="W8" i="39"/>
  <c r="S9" i="39"/>
  <c r="T9" i="39"/>
  <c r="U9" i="39"/>
  <c r="W9" i="39"/>
  <c r="S10" i="39"/>
  <c r="T10" i="39"/>
  <c r="U10" i="39"/>
  <c r="W10" i="39"/>
  <c r="S11" i="39"/>
  <c r="T11" i="39"/>
  <c r="U11" i="39"/>
  <c r="W11" i="39"/>
  <c r="S12" i="39"/>
  <c r="T12" i="39"/>
  <c r="U12" i="39"/>
  <c r="W12" i="39"/>
  <c r="S13" i="39"/>
  <c r="T13" i="39"/>
  <c r="U13" i="39"/>
  <c r="W13" i="39"/>
  <c r="S14" i="39"/>
  <c r="T14" i="39"/>
  <c r="U14" i="39"/>
  <c r="W14" i="39"/>
  <c r="S15" i="39"/>
  <c r="T15" i="39"/>
  <c r="U15" i="39"/>
  <c r="W15" i="39"/>
  <c r="S16" i="39"/>
  <c r="T16" i="39"/>
  <c r="U16" i="39"/>
  <c r="W16" i="39"/>
  <c r="S17" i="39"/>
  <c r="T17" i="39"/>
  <c r="U17" i="39"/>
  <c r="W17" i="39"/>
  <c r="S18" i="39"/>
  <c r="T18" i="39"/>
  <c r="U18" i="39"/>
  <c r="W18" i="39"/>
  <c r="S19" i="39"/>
  <c r="T19" i="39"/>
  <c r="U19" i="39"/>
  <c r="W19" i="39"/>
  <c r="S20" i="39"/>
  <c r="T20" i="39"/>
  <c r="U20" i="39"/>
  <c r="W20" i="39"/>
  <c r="S21" i="39"/>
  <c r="T21" i="39"/>
  <c r="U21" i="39"/>
  <c r="W21" i="39"/>
  <c r="S22" i="39"/>
  <c r="T22" i="39"/>
  <c r="U22" i="39"/>
  <c r="W22" i="39"/>
  <c r="S23" i="39"/>
  <c r="T23" i="39"/>
  <c r="U23" i="39"/>
  <c r="W23" i="39"/>
  <c r="S24" i="39"/>
  <c r="T24" i="39"/>
  <c r="U24" i="39"/>
  <c r="W24" i="39"/>
  <c r="S25" i="39"/>
  <c r="T25" i="39"/>
  <c r="U25" i="39"/>
  <c r="W25" i="39"/>
  <c r="S26" i="39"/>
  <c r="T26" i="39"/>
  <c r="U26" i="39"/>
  <c r="W26" i="39"/>
  <c r="S27" i="39"/>
  <c r="T27" i="39"/>
  <c r="U27" i="39"/>
  <c r="W27" i="39"/>
  <c r="S28" i="39"/>
  <c r="T28" i="39"/>
  <c r="U28" i="39"/>
  <c r="W28" i="39"/>
  <c r="S29" i="39"/>
  <c r="T29" i="39"/>
  <c r="U29" i="39"/>
  <c r="W29" i="39"/>
  <c r="S30" i="39"/>
  <c r="T30" i="39"/>
  <c r="U30" i="39"/>
  <c r="W30" i="39"/>
  <c r="S31" i="39"/>
  <c r="T31" i="39"/>
  <c r="U31" i="39"/>
  <c r="W31" i="39"/>
  <c r="S32" i="39"/>
  <c r="T32" i="39"/>
  <c r="U32" i="39"/>
  <c r="W32" i="39"/>
  <c r="S33" i="39"/>
  <c r="T33" i="39"/>
  <c r="U33" i="39"/>
  <c r="W33" i="39"/>
  <c r="S34" i="39"/>
  <c r="T34" i="39"/>
  <c r="U34" i="39"/>
  <c r="W34" i="39"/>
  <c r="S35" i="39"/>
  <c r="T35" i="39"/>
  <c r="U35" i="39"/>
  <c r="W35" i="39"/>
  <c r="S36" i="39"/>
  <c r="T36" i="39"/>
  <c r="U36" i="39"/>
  <c r="W36" i="39"/>
  <c r="S37" i="39"/>
  <c r="T37" i="39"/>
  <c r="U37" i="39"/>
  <c r="W37" i="39"/>
  <c r="S38" i="39"/>
  <c r="T38" i="39"/>
  <c r="U38" i="39"/>
  <c r="W38" i="39"/>
  <c r="S39" i="39"/>
  <c r="T39" i="39"/>
  <c r="U39" i="39"/>
  <c r="W39" i="39"/>
  <c r="S40" i="39"/>
  <c r="T40" i="39"/>
  <c r="U40" i="39"/>
  <c r="W40" i="39"/>
  <c r="S41" i="39"/>
  <c r="T41" i="39"/>
  <c r="U41" i="39"/>
  <c r="W41" i="39"/>
  <c r="S42" i="39"/>
  <c r="T42" i="39"/>
  <c r="U42" i="39"/>
  <c r="W42" i="39"/>
  <c r="S43" i="39"/>
  <c r="T43" i="39"/>
  <c r="U43" i="39"/>
  <c r="W43" i="39"/>
  <c r="S44" i="39"/>
  <c r="T44" i="39"/>
  <c r="U44" i="39"/>
  <c r="W44" i="39"/>
  <c r="S45" i="39"/>
  <c r="T45" i="39"/>
  <c r="U45" i="39"/>
  <c r="W45" i="39"/>
  <c r="S46" i="39"/>
  <c r="T46" i="39"/>
  <c r="U46" i="39"/>
  <c r="W46" i="39"/>
  <c r="S47" i="39"/>
  <c r="T47" i="39"/>
  <c r="U47" i="39"/>
  <c r="W47" i="39"/>
  <c r="S48" i="39"/>
  <c r="T48" i="39"/>
  <c r="U48" i="39"/>
  <c r="W48" i="39"/>
  <c r="S49" i="39"/>
  <c r="T49" i="39"/>
  <c r="U49" i="39"/>
  <c r="W49" i="39"/>
  <c r="S50" i="39"/>
  <c r="T50" i="39"/>
  <c r="U50" i="39"/>
  <c r="W50" i="39"/>
  <c r="S51" i="39"/>
  <c r="T51" i="39"/>
  <c r="U51" i="39"/>
  <c r="W51" i="39"/>
  <c r="S52" i="39"/>
  <c r="T52" i="39"/>
  <c r="U52" i="39"/>
  <c r="W52" i="39"/>
  <c r="S53" i="39"/>
  <c r="T53" i="39"/>
  <c r="U53" i="39"/>
  <c r="W53" i="39"/>
  <c r="S54" i="39"/>
  <c r="T54" i="39"/>
  <c r="U54" i="39"/>
  <c r="W54" i="39"/>
  <c r="S55" i="39"/>
  <c r="T55" i="39"/>
  <c r="U55" i="39"/>
  <c r="W55" i="39"/>
  <c r="S56" i="39"/>
  <c r="T56" i="39"/>
  <c r="U56" i="39"/>
  <c r="W56" i="39"/>
  <c r="S57" i="39"/>
  <c r="T57" i="39"/>
  <c r="U57" i="39"/>
  <c r="W57" i="39"/>
  <c r="S58" i="39"/>
  <c r="T58" i="39"/>
  <c r="U58" i="39"/>
  <c r="W58" i="39"/>
  <c r="S59" i="39"/>
  <c r="T59" i="39"/>
  <c r="U59" i="39"/>
  <c r="W59" i="39"/>
  <c r="S60" i="39"/>
  <c r="T60" i="39"/>
  <c r="U60" i="39"/>
  <c r="W60" i="39"/>
  <c r="S61" i="39"/>
  <c r="T61" i="39"/>
  <c r="U61" i="39"/>
  <c r="W61" i="39"/>
  <c r="S62" i="39"/>
  <c r="T62" i="39"/>
  <c r="U62" i="39"/>
  <c r="W62" i="39"/>
  <c r="S63" i="39"/>
  <c r="T63" i="39"/>
  <c r="U63" i="39"/>
  <c r="W63" i="39"/>
  <c r="S64" i="39"/>
  <c r="T64" i="39"/>
  <c r="U64" i="39"/>
  <c r="W64" i="39"/>
  <c r="S65" i="39"/>
  <c r="T65" i="39"/>
  <c r="U65" i="39"/>
  <c r="W65" i="39"/>
  <c r="S66" i="39"/>
  <c r="T66" i="39"/>
  <c r="U66" i="39"/>
  <c r="W66" i="39"/>
  <c r="S67" i="39"/>
  <c r="T67" i="39"/>
  <c r="U67" i="39"/>
  <c r="W67" i="39"/>
  <c r="S68" i="39"/>
  <c r="T68" i="39"/>
  <c r="U68" i="39"/>
  <c r="W68" i="39"/>
  <c r="S69" i="39"/>
  <c r="T69" i="39"/>
  <c r="U69" i="39"/>
  <c r="W69" i="39"/>
  <c r="S70" i="39"/>
  <c r="T70" i="39"/>
  <c r="U70" i="39"/>
  <c r="W70" i="39"/>
  <c r="S71" i="39"/>
  <c r="T71" i="39"/>
  <c r="U71" i="39"/>
  <c r="W71" i="39"/>
  <c r="S72" i="39"/>
  <c r="T72" i="39"/>
  <c r="U72" i="39"/>
  <c r="W72" i="39"/>
  <c r="S73" i="39"/>
  <c r="T73" i="39"/>
  <c r="U73" i="39"/>
  <c r="W73" i="39"/>
  <c r="S74" i="39"/>
  <c r="T74" i="39"/>
  <c r="U74" i="39"/>
  <c r="W74" i="39"/>
  <c r="S75" i="39"/>
  <c r="T75" i="39"/>
  <c r="U75" i="39"/>
  <c r="W75" i="39"/>
  <c r="S76" i="39"/>
  <c r="T76" i="39"/>
  <c r="U76" i="39"/>
  <c r="W76" i="39"/>
  <c r="S77" i="39"/>
  <c r="T77" i="39"/>
  <c r="U77" i="39"/>
  <c r="W77" i="39"/>
  <c r="S78" i="39"/>
  <c r="T78" i="39"/>
  <c r="U78" i="39"/>
  <c r="W78" i="39"/>
  <c r="S79" i="39"/>
  <c r="T79" i="39"/>
  <c r="U79" i="39"/>
  <c r="W79" i="39"/>
  <c r="S80" i="39"/>
  <c r="T80" i="39"/>
  <c r="U80" i="39"/>
  <c r="W80" i="39"/>
  <c r="S81" i="39"/>
  <c r="T81" i="39"/>
  <c r="U81" i="39"/>
  <c r="W81" i="39"/>
  <c r="S82" i="39"/>
  <c r="T82" i="39"/>
  <c r="U82" i="39"/>
  <c r="W82" i="39"/>
  <c r="S83" i="39"/>
  <c r="T83" i="39"/>
  <c r="U83" i="39"/>
  <c r="W83" i="39"/>
  <c r="S84" i="39"/>
  <c r="T84" i="39"/>
  <c r="U84" i="39"/>
  <c r="W84" i="39"/>
  <c r="S85" i="39"/>
  <c r="T85" i="39"/>
  <c r="U85" i="39"/>
  <c r="W85" i="39"/>
  <c r="S86" i="39"/>
  <c r="T86" i="39"/>
  <c r="U86" i="39"/>
  <c r="W86" i="39"/>
  <c r="S87" i="39"/>
  <c r="T87" i="39"/>
  <c r="U87" i="39"/>
  <c r="W87" i="39"/>
  <c r="S88" i="39"/>
  <c r="T88" i="39"/>
  <c r="U88" i="39"/>
  <c r="W88" i="39"/>
  <c r="S89" i="39"/>
  <c r="T89" i="39"/>
  <c r="U89" i="39"/>
  <c r="W89" i="39"/>
  <c r="S90" i="39"/>
  <c r="T90" i="39"/>
  <c r="U90" i="39"/>
  <c r="W90" i="39"/>
  <c r="S91" i="39"/>
  <c r="T91" i="39"/>
  <c r="U91" i="39"/>
  <c r="W91" i="39"/>
  <c r="S92" i="39"/>
  <c r="T92" i="39"/>
  <c r="U92" i="39"/>
  <c r="W92" i="39"/>
  <c r="S93" i="39"/>
  <c r="T93" i="39"/>
  <c r="U93" i="39"/>
  <c r="W93" i="39"/>
  <c r="S94" i="39"/>
  <c r="T94" i="39"/>
  <c r="U94" i="39"/>
  <c r="W94" i="39"/>
  <c r="S95" i="39"/>
  <c r="T95" i="39"/>
  <c r="U95" i="39"/>
  <c r="W95" i="39"/>
  <c r="S96" i="39"/>
  <c r="T96" i="39"/>
  <c r="U96" i="39"/>
  <c r="W96" i="39"/>
  <c r="S97" i="39"/>
  <c r="T97" i="39"/>
  <c r="U97" i="39"/>
  <c r="W97" i="39"/>
  <c r="S98" i="39"/>
  <c r="T98" i="39"/>
  <c r="U98" i="39"/>
  <c r="W98" i="39"/>
  <c r="S99" i="39"/>
  <c r="T99" i="39"/>
  <c r="U99" i="39"/>
  <c r="W99" i="39"/>
  <c r="S100" i="39"/>
  <c r="T100" i="39"/>
  <c r="U100" i="39"/>
  <c r="W100" i="39"/>
  <c r="S101" i="39"/>
  <c r="T101" i="39"/>
  <c r="U101" i="39"/>
  <c r="W101" i="39"/>
  <c r="S102" i="39"/>
  <c r="T102" i="39"/>
  <c r="U102" i="39"/>
  <c r="W102" i="39"/>
  <c r="S103" i="39"/>
  <c r="T103" i="39"/>
  <c r="U103" i="39"/>
  <c r="W103" i="39"/>
  <c r="S104" i="39"/>
  <c r="T104" i="39"/>
  <c r="U104" i="39"/>
  <c r="W104" i="39"/>
  <c r="S105" i="39"/>
  <c r="T105" i="39"/>
  <c r="U105" i="39"/>
  <c r="W105" i="39"/>
  <c r="S106" i="39"/>
  <c r="T106" i="39"/>
  <c r="U106" i="39"/>
  <c r="W106" i="39"/>
  <c r="S107" i="39"/>
  <c r="T107" i="39"/>
  <c r="U107" i="39"/>
  <c r="W107" i="39"/>
  <c r="S108" i="39"/>
  <c r="T108" i="39"/>
  <c r="U108" i="39"/>
  <c r="W108" i="39"/>
  <c r="S109" i="39"/>
  <c r="T109" i="39"/>
  <c r="U109" i="39"/>
  <c r="W109" i="39"/>
  <c r="S110" i="39"/>
  <c r="T110" i="39"/>
  <c r="U110" i="39"/>
  <c r="W110" i="39"/>
  <c r="S111" i="39"/>
  <c r="T111" i="39"/>
  <c r="U111" i="39"/>
  <c r="W111" i="39"/>
  <c r="S112" i="39"/>
  <c r="T112" i="39"/>
  <c r="U112" i="39"/>
  <c r="W112" i="39"/>
  <c r="S113" i="39"/>
  <c r="T113" i="39"/>
  <c r="U113" i="39"/>
  <c r="W113" i="39"/>
  <c r="S114" i="39"/>
  <c r="T114" i="39"/>
  <c r="U114" i="39"/>
  <c r="W114" i="39"/>
  <c r="S115" i="39"/>
  <c r="T115" i="39"/>
  <c r="U115" i="39"/>
  <c r="W115" i="39"/>
  <c r="S116" i="39"/>
  <c r="T116" i="39"/>
  <c r="U116" i="39"/>
  <c r="W116" i="39"/>
  <c r="S117" i="39"/>
  <c r="T117" i="39"/>
  <c r="U117" i="39"/>
  <c r="W117" i="39"/>
  <c r="O81" i="39"/>
  <c r="N81" i="39"/>
  <c r="M81" i="39"/>
  <c r="L81" i="39"/>
  <c r="O98" i="39"/>
  <c r="N98" i="39"/>
  <c r="M98" i="39"/>
  <c r="L98" i="39"/>
  <c r="O97" i="39"/>
  <c r="N97" i="39"/>
  <c r="M97" i="39"/>
  <c r="L97" i="39"/>
  <c r="O99" i="39"/>
  <c r="N99" i="39"/>
  <c r="M99" i="39"/>
  <c r="L99" i="39"/>
  <c r="O27" i="39" l="1"/>
  <c r="N27" i="39"/>
  <c r="M27" i="39"/>
  <c r="L27" i="39"/>
  <c r="O105" i="39" l="1"/>
  <c r="N105" i="39"/>
  <c r="M105" i="39"/>
  <c r="L105" i="39"/>
  <c r="O104" i="39"/>
  <c r="N104" i="39"/>
  <c r="M104" i="39"/>
  <c r="L104" i="39"/>
  <c r="O103" i="39"/>
  <c r="N103" i="39"/>
  <c r="M103" i="39"/>
  <c r="L103" i="39"/>
  <c r="O106" i="39"/>
  <c r="N106" i="39"/>
  <c r="M106" i="39"/>
  <c r="L106" i="39"/>
  <c r="O101" i="39"/>
  <c r="N101" i="39"/>
  <c r="M101" i="39"/>
  <c r="L101" i="39"/>
  <c r="O17" i="39"/>
  <c r="N17" i="39"/>
  <c r="M17" i="39"/>
  <c r="L17" i="39"/>
  <c r="O18" i="39"/>
  <c r="N18" i="39"/>
  <c r="M18" i="39"/>
  <c r="L18" i="39"/>
  <c r="O19" i="39"/>
  <c r="N19" i="39"/>
  <c r="M19" i="39"/>
  <c r="L19" i="39"/>
  <c r="O16" i="39"/>
  <c r="N16" i="39"/>
  <c r="M16" i="39"/>
  <c r="L16" i="39"/>
  <c r="O108" i="39"/>
  <c r="N108" i="39"/>
  <c r="M108" i="39"/>
  <c r="L108" i="39"/>
  <c r="O107" i="39"/>
  <c r="N107" i="39"/>
  <c r="M107" i="39"/>
  <c r="L107" i="39"/>
  <c r="O102" i="39"/>
  <c r="N102" i="39"/>
  <c r="M102" i="39"/>
  <c r="L102" i="39"/>
  <c r="O100" i="39"/>
  <c r="N100" i="39"/>
  <c r="M100" i="39"/>
  <c r="L100" i="39"/>
  <c r="O96" i="39"/>
  <c r="N96" i="39"/>
  <c r="M96" i="39"/>
  <c r="L96" i="39"/>
  <c r="O11" i="39"/>
  <c r="N11" i="39"/>
  <c r="M11" i="39"/>
  <c r="L11" i="39"/>
  <c r="O10" i="39"/>
  <c r="N10" i="39"/>
  <c r="M10" i="39"/>
  <c r="L10" i="39"/>
  <c r="O12" i="39"/>
  <c r="N12" i="39"/>
  <c r="M12" i="39"/>
  <c r="L12" i="39"/>
  <c r="O95" i="39"/>
  <c r="N95" i="39"/>
  <c r="M95" i="39"/>
  <c r="L95" i="39"/>
  <c r="O109" i="39"/>
  <c r="N109" i="39"/>
  <c r="M109" i="39"/>
  <c r="L109" i="39"/>
  <c r="O94" i="39"/>
  <c r="N94" i="39"/>
  <c r="M94" i="39"/>
  <c r="L94" i="39"/>
  <c r="O15" i="39"/>
  <c r="N15" i="39"/>
  <c r="M15" i="39"/>
  <c r="L15" i="39"/>
  <c r="O56" i="39"/>
  <c r="N56" i="39"/>
  <c r="M56" i="39"/>
  <c r="L56" i="39"/>
  <c r="O50" i="39"/>
  <c r="N50" i="39"/>
  <c r="M50" i="39"/>
  <c r="L50" i="39"/>
  <c r="O51" i="39"/>
  <c r="N51" i="39"/>
  <c r="M51" i="39"/>
  <c r="L51" i="39"/>
  <c r="O49" i="39"/>
  <c r="N49" i="39"/>
  <c r="M49" i="39"/>
  <c r="L49" i="39"/>
  <c r="O48" i="39"/>
  <c r="N48" i="39"/>
  <c r="M48" i="39"/>
  <c r="L48" i="39"/>
  <c r="O47" i="39"/>
  <c r="N47" i="39"/>
  <c r="M47" i="39"/>
  <c r="L47" i="39"/>
  <c r="O46" i="39"/>
  <c r="N46" i="39"/>
  <c r="M46" i="39"/>
  <c r="L46" i="39"/>
  <c r="O57" i="39"/>
  <c r="N57" i="39"/>
  <c r="M57" i="39"/>
  <c r="L57" i="39"/>
  <c r="O55" i="39"/>
  <c r="N55" i="39"/>
  <c r="M55" i="39"/>
  <c r="L55" i="39"/>
  <c r="O45" i="39" l="1"/>
  <c r="N45" i="39"/>
  <c r="M45" i="39"/>
  <c r="L45" i="39"/>
  <c r="O44" i="39"/>
  <c r="N44" i="39"/>
  <c r="M44" i="39"/>
  <c r="L44" i="39"/>
  <c r="O43" i="39"/>
  <c r="N43" i="39"/>
  <c r="M43" i="39"/>
  <c r="L43" i="39"/>
  <c r="O42" i="39"/>
  <c r="N42" i="39"/>
  <c r="M42" i="39"/>
  <c r="L42" i="39"/>
  <c r="O58" i="39"/>
  <c r="N58" i="39"/>
  <c r="M58" i="39"/>
  <c r="L58" i="39"/>
  <c r="O54" i="39"/>
  <c r="N54" i="39"/>
  <c r="M54" i="39"/>
  <c r="L54" i="39"/>
  <c r="O53" i="39"/>
  <c r="N53" i="39"/>
  <c r="M53" i="39"/>
  <c r="L53" i="39"/>
  <c r="O52" i="39"/>
  <c r="N52" i="39"/>
  <c r="M52" i="39"/>
  <c r="L52" i="39"/>
  <c r="O39" i="39" l="1"/>
  <c r="N39" i="39"/>
  <c r="M39" i="39"/>
  <c r="L39" i="39"/>
  <c r="O41" i="39"/>
  <c r="N41" i="39"/>
  <c r="M41" i="39"/>
  <c r="L41" i="39"/>
  <c r="O40" i="39"/>
  <c r="N40" i="39"/>
  <c r="M40" i="39"/>
  <c r="L40" i="39"/>
  <c r="O38" i="39"/>
  <c r="N38" i="39"/>
  <c r="M38" i="39"/>
  <c r="L38" i="39"/>
  <c r="O74" i="39"/>
  <c r="N74" i="39"/>
  <c r="M74" i="39"/>
  <c r="L74" i="39"/>
  <c r="O26" i="39"/>
  <c r="N26" i="39"/>
  <c r="M26" i="39"/>
  <c r="L26" i="39"/>
  <c r="O25" i="39"/>
  <c r="N25" i="39"/>
  <c r="M25" i="39"/>
  <c r="L25" i="39"/>
  <c r="O24" i="39"/>
  <c r="N24" i="39"/>
  <c r="M24" i="39"/>
  <c r="L24" i="39"/>
  <c r="O73" i="39"/>
  <c r="N73" i="39"/>
  <c r="M73" i="39"/>
  <c r="L73" i="39"/>
  <c r="O72" i="39"/>
  <c r="N72" i="39"/>
  <c r="M72" i="39"/>
  <c r="L72" i="39"/>
  <c r="O67" i="39"/>
  <c r="N67" i="39"/>
  <c r="M67" i="39"/>
  <c r="L67" i="39"/>
  <c r="O70" i="39"/>
  <c r="N70" i="39"/>
  <c r="M70" i="39"/>
  <c r="L70" i="39"/>
  <c r="O69" i="39"/>
  <c r="N69" i="39"/>
  <c r="M69" i="39"/>
  <c r="L69" i="39"/>
  <c r="O68" i="39"/>
  <c r="N68" i="39"/>
  <c r="M68" i="39"/>
  <c r="L68" i="39"/>
  <c r="O66" i="39"/>
  <c r="N66" i="39"/>
  <c r="M66" i="39"/>
  <c r="L66" i="39"/>
  <c r="W2" i="39"/>
  <c r="U2" i="39"/>
  <c r="T2" i="39"/>
  <c r="S2" i="39"/>
  <c r="O20" i="39" l="1"/>
  <c r="N20" i="39"/>
  <c r="M20" i="39"/>
  <c r="L20" i="39"/>
  <c r="O28" i="39"/>
  <c r="N28" i="39"/>
  <c r="M28" i="39"/>
  <c r="L28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33" i="39"/>
  <c r="N33" i="39"/>
  <c r="M33" i="39"/>
  <c r="L33" i="39"/>
  <c r="O32" i="39"/>
  <c r="N32" i="39"/>
  <c r="M32" i="39"/>
  <c r="L32" i="39"/>
  <c r="O29" i="39"/>
  <c r="N29" i="39"/>
  <c r="M29" i="39"/>
  <c r="L29" i="39"/>
  <c r="O34" i="39"/>
  <c r="N34" i="39"/>
  <c r="M34" i="39"/>
  <c r="L34" i="39"/>
  <c r="O37" i="39"/>
  <c r="N37" i="39"/>
  <c r="M37" i="39"/>
  <c r="L37" i="39"/>
  <c r="O36" i="39"/>
  <c r="N36" i="39"/>
  <c r="M36" i="39"/>
  <c r="L36" i="39"/>
  <c r="O62" i="39"/>
  <c r="N62" i="39"/>
  <c r="M62" i="39"/>
  <c r="L62" i="39"/>
  <c r="O61" i="39"/>
  <c r="N61" i="39"/>
  <c r="M61" i="39"/>
  <c r="L61" i="39"/>
  <c r="O60" i="39"/>
  <c r="N60" i="39"/>
  <c r="M60" i="39"/>
  <c r="L60" i="39"/>
  <c r="O63" i="39"/>
  <c r="N63" i="39"/>
  <c r="M63" i="39"/>
  <c r="L63" i="39"/>
  <c r="O59" i="39"/>
  <c r="N59" i="39"/>
  <c r="M59" i="39"/>
  <c r="L59" i="39"/>
  <c r="O71" i="39"/>
  <c r="N71" i="39"/>
  <c r="M71" i="39"/>
  <c r="L71" i="39"/>
  <c r="O6" i="39"/>
  <c r="N6" i="39"/>
  <c r="M6" i="39"/>
  <c r="L6" i="39"/>
  <c r="O5" i="39"/>
  <c r="N5" i="39"/>
  <c r="M5" i="39"/>
  <c r="L5" i="39"/>
  <c r="O4" i="39"/>
  <c r="N4" i="39"/>
  <c r="M4" i="39"/>
  <c r="L4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82" i="39"/>
  <c r="N82" i="39"/>
  <c r="M82" i="39"/>
  <c r="L82" i="39"/>
  <c r="O80" i="39"/>
  <c r="N80" i="39"/>
  <c r="M80" i="39"/>
  <c r="L80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64" i="39"/>
  <c r="N64" i="39"/>
  <c r="M64" i="39"/>
  <c r="L64" i="39"/>
  <c r="O117" i="39"/>
  <c r="N117" i="39"/>
  <c r="M117" i="39"/>
  <c r="L117" i="39"/>
  <c r="O2" i="39" l="1"/>
  <c r="N2" i="39"/>
  <c r="M2" i="39"/>
  <c r="L2" i="39"/>
  <c r="H2" i="39"/>
  <c r="G2" i="39"/>
  <c r="O76" i="39"/>
  <c r="N76" i="39"/>
  <c r="M76" i="39"/>
  <c r="L76" i="39"/>
  <c r="O92" i="39"/>
  <c r="N92" i="39"/>
  <c r="M92" i="39"/>
  <c r="L92" i="39"/>
  <c r="O110" i="39"/>
  <c r="N110" i="39"/>
  <c r="M110" i="39"/>
  <c r="L110" i="39"/>
  <c r="O75" i="39"/>
  <c r="N75" i="39"/>
  <c r="M75" i="39"/>
  <c r="L75" i="39"/>
  <c r="H3" i="39"/>
  <c r="G3" i="39"/>
  <c r="O3" i="39"/>
  <c r="N3" i="39"/>
  <c r="M3" i="39"/>
  <c r="L3" i="39"/>
  <c r="O111" i="39" l="1"/>
  <c r="N111" i="39"/>
  <c r="M111" i="39"/>
  <c r="L111" i="39"/>
  <c r="O112" i="39"/>
  <c r="N112" i="39"/>
  <c r="M112" i="39"/>
  <c r="L112" i="39"/>
  <c r="O93" i="39"/>
  <c r="O114" i="39"/>
  <c r="N114" i="39"/>
  <c r="M114" i="39"/>
  <c r="L114" i="39"/>
  <c r="O113" i="39"/>
  <c r="N113" i="39"/>
  <c r="M113" i="39"/>
  <c r="L113" i="39"/>
  <c r="L115" i="39"/>
  <c r="M115" i="39"/>
  <c r="N115" i="39"/>
  <c r="O115" i="39"/>
  <c r="L116" i="39"/>
  <c r="M116" i="39"/>
  <c r="N116" i="39"/>
  <c r="O116" i="39"/>
  <c r="N93" i="39"/>
  <c r="M93" i="39"/>
  <c r="L93" i="39"/>
  <c r="L35" i="39" l="1"/>
  <c r="M35" i="39"/>
  <c r="N35" i="39"/>
  <c r="O35" i="39"/>
  <c r="O31" i="39"/>
  <c r="N31" i="39"/>
  <c r="M31" i="39"/>
  <c r="L31" i="39"/>
  <c r="O30" i="39"/>
  <c r="N30" i="39"/>
  <c r="M30" i="39"/>
  <c r="L30" i="39"/>
  <c r="O65" i="39"/>
  <c r="N65" i="39"/>
  <c r="M65" i="39"/>
  <c r="L65" i="39"/>
  <c r="O13" i="39"/>
  <c r="N13" i="39"/>
  <c r="M13" i="39"/>
  <c r="L13" i="39"/>
  <c r="O14" i="39"/>
  <c r="N14" i="39"/>
  <c r="M14" i="39"/>
  <c r="L14" i="39"/>
  <c r="O9" i="39"/>
  <c r="N9" i="39"/>
  <c r="M9" i="39"/>
  <c r="L9" i="39"/>
  <c r="O8" i="39"/>
  <c r="N8" i="39"/>
  <c r="M8" i="39"/>
  <c r="L8" i="39"/>
  <c r="O7" i="39"/>
  <c r="N7" i="39"/>
  <c r="M7" i="39"/>
  <c r="L7" i="39"/>
  <c r="B18" i="31" l="1"/>
  <c r="B6" i="31" l="1"/>
  <c r="B5" i="31"/>
</calcChain>
</file>

<file path=xl/sharedStrings.xml><?xml version="1.0" encoding="utf-8"?>
<sst xmlns="http://schemas.openxmlformats.org/spreadsheetml/2006/main" count="6195" uniqueCount="1036">
  <si>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</si>
  <si>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</si>
  <si>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</si>
  <si>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</si>
  <si>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</si>
  <si>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</si>
  <si>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</si>
  <si>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</si>
  <si>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</si>
  <si>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</si>
  <si>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</si>
  <si>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</si>
  <si>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</si>
  <si>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</si>
  <si>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</si>
  <si>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</si>
  <si>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</si>
  <si>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</si>
  <si>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</si>
  <si>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</si>
  <si>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</si>
  <si>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</si>
  <si>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</si>
  <si>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</si>
  <si>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</si>
  <si>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</si>
  <si>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</si>
  <si>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</si>
  <si>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</si>
  <si>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</si>
  <si>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</si>
  <si>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</si>
  <si>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</si>
  <si>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</si>
  <si>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</si>
  <si>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</si>
  <si>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</si>
  <si>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</si>
  <si>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</si>
  <si>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</si>
  <si>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</si>
  <si>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</si>
  <si>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</si>
  <si>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</si>
  <si>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</si>
  <si>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</si>
  <si>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</si>
  <si>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</si>
  <si>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</si>
  <si>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</si>
  <si>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</si>
  <si>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</si>
  <si>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</si>
  <si>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</si>
  <si>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</si>
  <si>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</si>
  <si>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</si>
  <si>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</si>
  <si>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</si>
  <si>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</si>
  <si>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</si>
  <si>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</si>
  <si>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</si>
  <si>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</si>
  <si>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</si>
  <si>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</si>
  <si>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</si>
  <si>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</si>
  <si>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</si>
  <si>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</si>
  <si>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</si>
  <si>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</si>
  <si>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</si>
  <si>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</si>
  <si>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</si>
  <si>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</si>
  <si>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</si>
  <si>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</si>
  <si>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</si>
  <si>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</si>
  <si>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</si>
  <si>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</si>
  <si>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</si>
  <si>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</si>
  <si>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</si>
  <si>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</si>
  <si>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</si>
  <si>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</si>
  <si>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</si>
  <si>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</si>
  <si>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</si>
  <si>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</si>
  <si>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</si>
  <si>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</si>
  <si>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</si>
  <si>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</si>
  <si>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</si>
  <si>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</si>
  <si>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</si>
  <si>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</si>
  <si>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</si>
  <si>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</si>
  <si>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</si>
  <si>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</si>
  <si>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</si>
  <si>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</si>
  <si>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</si>
  <si>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</si>
  <si>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</si>
  <si>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</si>
  <si>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</si>
  <si>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</si>
  <si>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</si>
  <si>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</si>
  <si>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</si>
  <si>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</si>
  <si>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</si>
  <si>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</si>
  <si>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</si>
  <si>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</si>
  <si>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</si>
  <si>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</si>
  <si>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</si>
  <si>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</si>
  <si>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</si>
  <si>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</si>
  <si>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</si>
  <si>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</si>
  <si>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</si>
  <si>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</si>
  <si>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</si>
  <si>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</si>
  <si>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</si>
  <si>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</si>
  <si>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</si>
  <si>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</si>
  <si>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</si>
  <si>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</si>
  <si>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</si>
  <si>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</si>
  <si>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</si>
  <si>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</si>
  <si>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</si>
  <si>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</si>
  <si>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</si>
  <si>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</si>
  <si>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</si>
  <si>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</si>
  <si>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</si>
  <si>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</si>
  <si>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</si>
  <si>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</si>
  <si>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</si>
  <si>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</si>
  <si>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</si>
  <si>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</si>
  <si>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</si>
  <si>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</si>
  <si>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</si>
  <si>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</si>
  <si>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</si>
  <si>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</si>
  <si>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</si>
  <si>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</si>
  <si>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</si>
  <si>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</si>
  <si>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</si>
  <si>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</si>
  <si>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</si>
  <si>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</si>
  <si>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</si>
  <si>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</si>
  <si>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</si>
  <si>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</si>
  <si>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</si>
  <si>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</si>
  <si>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</si>
  <si>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</si>
  <si>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</si>
  <si>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</si>
  <si>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</si>
  <si>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</si>
  <si>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</si>
  <si>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</si>
  <si>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</si>
  <si>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</si>
  <si>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</si>
  <si>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</si>
  <si>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</si>
  <si>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</si>
  <si>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</si>
  <si>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</si>
  <si>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</si>
  <si>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</si>
  <si>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</si>
  <si>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</si>
  <si>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</si>
  <si>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</si>
  <si>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</si>
  <si>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</si>
  <si>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</si>
  <si>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</si>
  <si>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</si>
  <si>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</si>
  <si>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</si>
  <si>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</si>
  <si>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</si>
  <si>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</si>
  <si>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</si>
  <si>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</si>
  <si>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</si>
  <si>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</si>
  <si>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</si>
  <si>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</si>
  <si>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</si>
  <si>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</si>
  <si>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</si>
  <si>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</si>
  <si>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</si>
  <si>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</si>
  <si>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</si>
  <si>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</si>
  <si>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</si>
  <si>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</si>
  <si>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</si>
  <si>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</si>
  <si>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</si>
  <si>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</si>
  <si>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</si>
  <si>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</si>
  <si>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</si>
  <si>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</si>
  <si>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</si>
  <si>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</si>
  <si>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</si>
  <si>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</si>
  <si>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</si>
  <si>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</si>
  <si>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</si>
  <si>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</si>
  <si>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</si>
  <si>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</si>
  <si>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</si>
  <si>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</si>
  <si>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</si>
  <si>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</si>
  <si>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</si>
  <si>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</si>
  <si>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</si>
  <si>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</si>
  <si>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</si>
  <si>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</si>
  <si>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</si>
  <si>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</si>
  <si>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</si>
  <si>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</si>
  <si>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</si>
  <si>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</si>
  <si>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</si>
  <si>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</si>
  <si>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</si>
  <si>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</si>
  <si>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</si>
  <si>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</si>
  <si>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</si>
  <si>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</si>
  <si>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</si>
  <si>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</si>
  <si>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</si>
  <si>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</si>
  <si>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</si>
  <si>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</si>
  <si>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</si>
  <si>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</si>
  <si>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</si>
  <si>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</si>
  <si>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</si>
  <si>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</si>
  <si>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</si>
  <si>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</si>
  <si>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</si>
  <si>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</si>
  <si>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</si>
  <si>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</si>
  <si>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</si>
  <si>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</si>
  <si>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</si>
  <si>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</si>
  <si>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</si>
  <si>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</si>
  <si>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</si>
  <si>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</si>
  <si>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</si>
  <si>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</si>
  <si>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</si>
  <si>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</si>
  <si>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</si>
  <si>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</si>
  <si>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</si>
  <si>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</si>
  <si>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</si>
  <si>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</si>
  <si>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</si>
  <si>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</si>
  <si>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</si>
  <si>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</si>
  <si>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</si>
  <si>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</si>
  <si>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</si>
  <si>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</si>
  <si>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</si>
  <si>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</si>
  <si>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</si>
  <si>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</si>
  <si>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</si>
  <si>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</si>
  <si>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</si>
  <si>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</si>
  <si>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</si>
  <si>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</si>
  <si>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</si>
  <si>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</si>
  <si>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</si>
  <si>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</si>
  <si>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</si>
  <si>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</si>
  <si>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</si>
  <si>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</si>
  <si>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</si>
  <si>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</si>
  <si>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</si>
  <si>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</si>
  <si>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</si>
  <si>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</si>
  <si>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</si>
  <si>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</si>
  <si>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</si>
  <si>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</si>
  <si>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</si>
  <si>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</si>
  <si>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</si>
  <si>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</si>
  <si>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</si>
  <si>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</si>
  <si>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</si>
  <si>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</si>
  <si>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</si>
  <si>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</si>
  <si>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</si>
  <si>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</si>
  <si>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</si>
  <si>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</si>
  <si>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</si>
  <si>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</si>
  <si>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</si>
  <si>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</si>
  <si>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</si>
  <si>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</si>
  <si>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</si>
  <si>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</si>
  <si>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</si>
  <si>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</si>
  <si>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</si>
  <si>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</si>
  <si>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</si>
  <si>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</si>
  <si>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</si>
  <si>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</si>
  <si>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</si>
  <si>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</si>
  <si>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</si>
  <si>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</si>
  <si>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</si>
  <si>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</si>
  <si>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</si>
  <si>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</si>
  <si>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</si>
  <si>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</si>
  <si>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</si>
  <si>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</si>
  <si>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</si>
  <si>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</si>
  <si>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</si>
  <si>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</si>
  <si>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</si>
  <si>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</si>
  <si>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</si>
  <si>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</si>
  <si>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</si>
  <si>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</si>
  <si>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</si>
  <si>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</si>
  <si>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</si>
  <si>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</si>
  <si>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</si>
  <si>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</si>
  <si>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</si>
  <si>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</si>
  <si>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</si>
  <si>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</si>
  <si>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</si>
  <si>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</si>
  <si>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</si>
  <si>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</si>
  <si>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</si>
  <si>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</si>
  <si>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</si>
  <si>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</si>
  <si>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</si>
  <si>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</si>
  <si>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</si>
  <si>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</si>
  <si>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</si>
  <si>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</si>
  <si>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</si>
  <si>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</si>
  <si>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</si>
  <si>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</si>
  <si>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</si>
  <si>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</si>
  <si>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</si>
  <si>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</si>
  <si>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</si>
  <si>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</si>
  <si>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</si>
  <si>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</si>
  <si>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</si>
  <si>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</si>
  <si>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</si>
  <si>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</si>
  <si>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</si>
  <si>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</si>
  <si>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</si>
  <si>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</si>
  <si>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</si>
  <si>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</si>
  <si>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</si>
  <si>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</si>
  <si>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</si>
  <si>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</si>
  <si>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</si>
  <si>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</si>
  <si>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</si>
  <si>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</si>
  <si>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</si>
  <si>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</si>
  <si>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</si>
  <si>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</si>
  <si>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</si>
  <si>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</si>
  <si>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</si>
  <si>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</si>
  <si>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</si>
  <si>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</si>
  <si>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</si>
  <si>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</si>
  <si>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</si>
  <si>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</si>
  <si>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</si>
  <si>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</si>
  <si>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</si>
  <si>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</si>
  <si>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</si>
  <si>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</si>
  <si>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</si>
  <si>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</si>
  <si>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</si>
  <si>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</si>
  <si>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</si>
  <si>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</si>
  <si>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</si>
  <si>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</si>
  <si>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</si>
  <si>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</si>
  <si>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</si>
  <si>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</si>
  <si>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</si>
  <si>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</si>
  <si>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</si>
  <si>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</si>
  <si>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</si>
  <si>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</si>
  <si>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</si>
  <si>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</si>
  <si>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</si>
  <si>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</si>
  <si>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</si>
  <si>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</si>
  <si>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</si>
  <si>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</si>
  <si>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</si>
  <si>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</si>
  <si>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</si>
  <si>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</si>
  <si>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</si>
  <si>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</si>
  <si>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</si>
  <si>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</si>
  <si>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</si>
  <si>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</si>
  <si>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</si>
  <si>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</si>
  <si>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</si>
  <si>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</si>
  <si>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</si>
  <si>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</si>
  <si>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</si>
  <si>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</si>
  <si>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</si>
  <si>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</si>
  <si>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</si>
  <si>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</si>
  <si>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</si>
  <si>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</si>
  <si>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</si>
  <si>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</si>
  <si>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</si>
  <si>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</si>
  <si>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</si>
  <si>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</si>
  <si>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</si>
  <si>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</si>
  <si>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</si>
  <si>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</si>
  <si>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</si>
  <si>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</si>
  <si>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</si>
  <si>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</si>
  <si>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</si>
  <si>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</si>
  <si>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</si>
  <si>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</si>
  <si>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</si>
  <si>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</si>
  <si>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</si>
  <si>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</si>
  <si>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</si>
  <si>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</si>
  <si>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</si>
  <si>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</si>
  <si>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</si>
  <si>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</si>
  <si>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</si>
  <si>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</si>
  <si>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</si>
  <si>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</si>
  <si>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</si>
  <si>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</si>
  <si>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</si>
  <si>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</si>
  <si>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</si>
  <si>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</si>
  <si>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</si>
  <si>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</si>
  <si>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</si>
  <si>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</si>
  <si>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</si>
  <si>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</si>
  <si>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</si>
  <si>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</si>
  <si>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</si>
  <si>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</si>
  <si>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</si>
  <si>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</si>
  <si>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</si>
  <si>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</si>
  <si>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</si>
  <si>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</si>
  <si>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</si>
  <si>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</si>
  <si>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</si>
  <si>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</si>
  <si>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</si>
  <si>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</si>
  <si>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</si>
  <si>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</si>
  <si>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</si>
  <si>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</si>
  <si>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</si>
  <si>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</si>
  <si>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</si>
  <si>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</si>
  <si>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</si>
  <si>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</si>
  <si>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</si>
  <si>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</si>
  <si>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</si>
  <si>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</si>
  <si>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</si>
  <si>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</si>
  <si>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</si>
  <si>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</si>
  <si>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</si>
  <si>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</si>
  <si>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</si>
  <si>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</si>
  <si>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</si>
  <si>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</si>
  <si>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</si>
  <si>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</si>
  <si>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</si>
  <si>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</si>
  <si>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</si>
  <si>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</si>
  <si>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</si>
  <si>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</si>
  <si>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</si>
  <si>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</si>
  <si>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</si>
  <si>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</si>
  <si>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</si>
  <si>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</si>
  <si>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</si>
  <si>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</si>
  <si>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</si>
  <si>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</si>
  <si>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</si>
  <si>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</si>
  <si>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</si>
  <si>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</si>
  <si>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</si>
  <si>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</si>
  <si>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</si>
  <si>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</si>
  <si>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</si>
  <si>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</si>
  <si>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</si>
  <si>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</si>
  <si>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</si>
  <si>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</si>
  <si>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</si>
  <si>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</si>
  <si>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</si>
  <si>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</si>
  <si>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</si>
  <si>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</si>
  <si>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</si>
  <si>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</si>
  <si>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</si>
  <si>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</si>
  <si>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</si>
  <si>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</si>
  <si>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</si>
  <si>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</si>
  <si>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</si>
  <si>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</si>
  <si>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</si>
  <si>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</si>
  <si>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</si>
  <si>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</si>
  <si>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</si>
  <si>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</si>
  <si>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</si>
  <si>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</si>
  <si>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</si>
  <si>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</si>
  <si>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</si>
  <si>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</si>
  <si>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</si>
  <si>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</si>
  <si>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</si>
  <si>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</si>
  <si>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</si>
  <si>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</si>
  <si>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</si>
  <si>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</si>
  <si>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</si>
  <si>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</si>
  <si>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</si>
  <si>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</si>
  <si>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</si>
  <si>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</si>
  <si>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</si>
  <si>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</si>
  <si>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</si>
  <si>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</si>
  <si>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</si>
  <si>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</si>
  <si>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</si>
  <si>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</si>
  <si>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</si>
  <si>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</si>
  <si>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</si>
  <si>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</si>
  <si>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</si>
  <si>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</si>
  <si>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</si>
  <si>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</si>
  <si>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</si>
  <si>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</si>
  <si>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</si>
  <si>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</si>
  <si>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</si>
  <si>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</si>
  <si>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</si>
  <si>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</si>
  <si>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</si>
  <si>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</si>
  <si>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</si>
  <si>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</si>
  <si>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</si>
  <si>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</si>
  <si>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</si>
  <si>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</si>
  <si>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</si>
  <si>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</si>
  <si>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</si>
  <si>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</si>
  <si>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</si>
  <si>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</si>
  <si>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Barra.Vergalhão</t>
  </si>
  <si>
    <t>Barra.Lisa</t>
  </si>
  <si>
    <t>Barra.Nervurada</t>
  </si>
  <si>
    <t>Barra para vergalhões de concreto armado.</t>
  </si>
  <si>
    <t>Barra lisa para estribos e armaduras secundárias de concreto armado.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</si>
  <si>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</si>
  <si>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</si>
  <si>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</si>
  <si>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</si>
  <si>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</si>
  <si>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</si>
  <si>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</si>
  <si>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</si>
  <si>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</si>
  <si>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Barras.de.Armaduras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</si>
  <si>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</si>
  <si>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</si>
  <si>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</si>
  <si>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</si>
  <si>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</si>
  <si>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</si>
  <si>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</si>
  <si>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</si>
  <si>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</si>
  <si>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</si>
  <si>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</si>
  <si>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</si>
  <si>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</si>
  <si>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</si>
  <si>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</si>
  <si>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</si>
  <si>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</si>
  <si>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</si>
  <si>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</si>
  <si>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</si>
  <si>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</si>
  <si>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</si>
  <si>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</si>
  <si>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</si>
  <si>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</si>
  <si>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</si>
  <si>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</si>
  <si>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</si>
  <si>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</si>
  <si>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</si>
  <si>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</si>
  <si>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</si>
  <si>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</si>
  <si>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</si>
  <si>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</si>
  <si>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</si>
  <si>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</si>
  <si>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</si>
  <si>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</si>
  <si>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Barra de refuerzo de hormigón armado.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</si>
  <si>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</si>
  <si>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</si>
  <si>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</si>
  <si>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</si>
  <si>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</si>
  <si>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</si>
  <si>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</si>
  <si>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</si>
  <si>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</si>
  <si>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</si>
  <si>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</si>
  <si>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</si>
  <si>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</si>
  <si>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</si>
  <si>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</si>
  <si>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</si>
  <si>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</si>
  <si>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</si>
  <si>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</si>
  <si>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</si>
  <si>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</si>
  <si>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</si>
  <si>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</si>
  <si>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</si>
  <si>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</si>
  <si>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</si>
  <si>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</si>
  <si>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</si>
  <si>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</si>
  <si>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</si>
  <si>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</si>
  <si>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</si>
  <si>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</si>
  <si>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</si>
  <si>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</si>
  <si>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</si>
  <si>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</si>
  <si>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</si>
  <si>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</si>
  <si>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</si>
  <si>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</si>
  <si>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Barra lisa para estribos y armadura secundaria de hormigón armado.</t>
  </si>
  <si>
    <t>Barra nervada para estribos y armadura primaria de hormigón armado.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</si>
  <si>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</si>
  <si>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</si>
  <si>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</si>
  <si>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</si>
  <si>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</si>
  <si>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</si>
  <si>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</si>
  <si>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</si>
  <si>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</si>
  <si>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</si>
  <si>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</si>
  <si>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</si>
  <si>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</si>
  <si>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</si>
  <si>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</si>
  <si>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</si>
  <si>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</si>
  <si>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</si>
  <si>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</si>
  <si>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</si>
  <si>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</si>
  <si>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</si>
  <si>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</si>
  <si>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</si>
  <si>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</si>
  <si>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</si>
  <si>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</si>
  <si>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</si>
  <si>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</si>
  <si>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</si>
  <si>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</si>
  <si>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</si>
  <si>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</si>
  <si>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</si>
  <si>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</si>
  <si>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</si>
  <si>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</si>
  <si>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</si>
  <si>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</si>
  <si>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</si>
  <si>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</si>
  <si>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</si>
  <si>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</si>
  <si>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</si>
  <si>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</si>
  <si>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</si>
  <si>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</si>
  <si>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</si>
  <si>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</si>
  <si>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</si>
  <si>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</si>
  <si>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</si>
  <si>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</si>
  <si>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</si>
  <si>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</si>
  <si>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</si>
  <si>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</si>
  <si>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</si>
  <si>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</si>
  <si>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</si>
  <si>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</si>
  <si>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</si>
  <si>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</si>
  <si>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</si>
  <si>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</si>
  <si>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</si>
  <si>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</si>
  <si>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</si>
  <si>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</si>
  <si>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</si>
  <si>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</si>
  <si>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</si>
  <si>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</si>
  <si>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</si>
  <si>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</si>
  <si>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</si>
  <si>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</si>
  <si>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</si>
  <si>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</si>
  <si>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</si>
  <si>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</si>
  <si>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</si>
  <si>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</si>
  <si>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</si>
  <si>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</si>
  <si>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</si>
  <si>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</si>
  <si>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</si>
  <si>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</si>
  <si>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</si>
  <si>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</si>
  <si>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</si>
  <si>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</si>
  <si>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</si>
  <si>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</si>
  <si>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</si>
  <si>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</si>
  <si>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</si>
  <si>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</si>
  <si>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</si>
  <si>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</si>
  <si>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</si>
  <si>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</si>
  <si>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</si>
  <si>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</si>
  <si>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</si>
  <si>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</si>
  <si>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</si>
  <si>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</si>
  <si>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</si>
  <si>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</si>
  <si>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</si>
  <si>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</si>
  <si>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</si>
  <si>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</si>
  <si>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</si>
  <si>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</si>
  <si>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</si>
  <si>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</si>
  <si>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</si>
  <si>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</si>
  <si>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</si>
  <si>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</si>
  <si>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</si>
  <si>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</si>
  <si>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</si>
  <si>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</si>
  <si>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</si>
  <si>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</si>
  <si>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Estrutural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</si>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</sst>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45934.499316319445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17"/>
  <sheetViews>
    <sheetView tabSelected="1" topLeftCell="Q1" zoomScale="205" zoomScaleNormal="205" workbookViewId="0">
      <pane ySplit="1" topLeftCell="A44" activePane="bottomLeft" state="frozen"/>
      <selection pane="bottomLeft" activeCell="S2" sqref="S2:W117"/>
    </sheetView>
  </sheetViews>
  <sheetFormatPr defaultColWidth="2.765625" defaultRowHeight="8.6" customHeight="1" x14ac:dyDescent="0.4"/>
  <cols>
    <col min="1" max="1" width="3.07421875" customWidth="1"/>
    <col min="2" max="2" width="5" customWidth="1"/>
    <col min="3" max="3" width="9.765625" customWidth="1"/>
    <col min="4" max="4" width="9.921875" customWidth="1"/>
    <col min="5" max="5" width="14.3046875" customWidth="1"/>
    <col min="6" max="6" width="16.23046875" customWidth="1"/>
    <col min="7" max="7" width="10" customWidth="1"/>
    <col min="8" max="8" width="12.4609375" customWidth="1"/>
    <col min="9" max="9" width="11" bestFit="1" customWidth="1"/>
    <col min="10" max="10" width="13" customWidth="1"/>
    <col min="11" max="11" width="20.4609375" bestFit="1" customWidth="1"/>
    <col min="12" max="12" width="10.4609375" customWidth="1"/>
    <col min="13" max="13" width="10.15234375" customWidth="1"/>
    <col min="14" max="14" width="12.3828125" bestFit="1" customWidth="1"/>
    <col min="15" max="15" width="16.53515625" customWidth="1"/>
    <col min="16" max="16" width="40.765625" customWidth="1"/>
    <col min="17" max="17" width="41.4609375" customWidth="1"/>
    <col min="18" max="18" width="4.53515625" style="40" bestFit="1" customWidth="1"/>
    <col min="19" max="19" width="9.765625" style="40" customWidth="1"/>
    <col min="20" max="20" width="9.15234375" style="40" customWidth="1"/>
    <col min="21" max="21" width="13.765625" style="40" customWidth="1"/>
    <col min="22" max="22" width="7" style="40" bestFit="1" customWidth="1"/>
    <col min="23" max="23" width="6.84375" bestFit="1" customWidth="1"/>
    <col min="24" max="24" width="19.23046875" bestFit="1" customWidth="1"/>
    <col min="25" max="25" width="15.69140625" customWidth="1"/>
  </cols>
  <sheetData>
    <row r="1" spans="1:25" ht="40.200000000000003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672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611</v>
      </c>
      <c r="Y1" s="27" t="s">
        <v>612</v>
      </c>
    </row>
    <row r="2" spans="1:25" ht="8.6" customHeight="1" x14ac:dyDescent="0.4">
      <c r="A2" s="24">
        <v>2</v>
      </c>
      <c r="B2" s="56" t="s">
        <v>76</v>
      </c>
      <c r="C2" s="57" t="s">
        <v>613</v>
      </c>
      <c r="D2" s="56" t="s">
        <v>614</v>
      </c>
      <c r="E2" s="56" t="s">
        <v>615</v>
      </c>
      <c r="F2" s="18" t="s">
        <v>616</v>
      </c>
      <c r="G2" s="32" t="str">
        <f>_xlfn.CONCAT("é.nome some ",B2)</f>
        <v>é.nome some Projeto</v>
      </c>
      <c r="H2" s="32" t="str">
        <f>_xlfn.CONCAT("é.nome some ",C2)</f>
        <v>é.nome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6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606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734</v>
      </c>
      <c r="W2" s="30" t="str">
        <f t="shared" ref="W2:W117" si="2">CONCATENATE("k.",LOWER(LEFT(D2,2)),LOWER(LEFT(E2,4)),".",A2)</f>
        <v>k.daliga.2</v>
      </c>
      <c r="X2" s="55" t="s">
        <v>618</v>
      </c>
      <c r="Y2" s="55" t="s">
        <v>619</v>
      </c>
    </row>
    <row r="3" spans="1:25" ht="8.6" customHeight="1" x14ac:dyDescent="0.4">
      <c r="A3" s="24">
        <v>3</v>
      </c>
      <c r="B3" s="18" t="s">
        <v>76</v>
      </c>
      <c r="C3" s="57" t="s">
        <v>613</v>
      </c>
      <c r="D3" s="56" t="s">
        <v>614</v>
      </c>
      <c r="E3" s="56" t="s">
        <v>615</v>
      </c>
      <c r="F3" s="18" t="s">
        <v>617</v>
      </c>
      <c r="G3" s="32" t="str">
        <f>_xlfn.CONCAT("é.nome some ",B3)</f>
        <v>é.nome some Projeto</v>
      </c>
      <c r="H3" s="32" t="str">
        <f>_xlfn.CONCAT("é.nome some ",C3)</f>
        <v>é.nome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604</v>
      </c>
      <c r="Q3" s="29" t="s">
        <v>605</v>
      </c>
      <c r="R3" s="61" t="s">
        <v>9</v>
      </c>
      <c r="S3" s="62" t="str">
        <f t="shared" ref="S3:S66" si="3">SUBSTITUTE(C3, ".", " ")</f>
        <v>Materialidade</v>
      </c>
      <c r="T3" s="62" t="str">
        <f t="shared" ref="T3:T66" si="4">SUBSTITUTE(D3, ".", " ")</f>
        <v>Da Estrutura</v>
      </c>
      <c r="U3" s="62" t="str">
        <f t="shared" ref="U3:U66" si="5">SUBSTITUTE(E3, ".", " ")</f>
        <v>Ligas Metálicas</v>
      </c>
      <c r="V3" s="61" t="s">
        <v>734</v>
      </c>
      <c r="W3" s="30" t="str">
        <f t="shared" ref="W3:W66" si="6">CONCATENATE("k.",LOWER(LEFT(D3,2)),LOWER(LEFT(E3,4)),".",A3)</f>
        <v>k.daliga.3</v>
      </c>
      <c r="X3" s="55" t="s">
        <v>618</v>
      </c>
      <c r="Y3" s="55" t="s">
        <v>619</v>
      </c>
    </row>
    <row r="4" spans="1:25" ht="8.6" customHeight="1" x14ac:dyDescent="0.4">
      <c r="A4" s="24">
        <v>4</v>
      </c>
      <c r="B4" s="18" t="s">
        <v>76</v>
      </c>
      <c r="C4" s="18" t="s">
        <v>937</v>
      </c>
      <c r="D4" s="18" t="s">
        <v>520</v>
      </c>
      <c r="E4" s="18" t="s">
        <v>683</v>
      </c>
      <c r="F4" s="18" t="s">
        <v>675</v>
      </c>
      <c r="G4" s="32" t="s">
        <v>9</v>
      </c>
      <c r="H4" s="32" t="s">
        <v>9</v>
      </c>
      <c r="I4" s="32" t="s">
        <v>9</v>
      </c>
      <c r="J4" s="32" t="s">
        <v>848</v>
      </c>
      <c r="K4" s="32" t="s">
        <v>9</v>
      </c>
      <c r="L4" s="25" t="str">
        <f t="shared" ref="L4:L6" si="7">_xlfn.CONCAT(SUBSTITUTE(C4,"1.",""))</f>
        <v>Estrutural</v>
      </c>
      <c r="M4" s="25" t="str">
        <f t="shared" si="0"/>
        <v>Sustentação</v>
      </c>
      <c r="N4" s="25" t="str">
        <f t="shared" si="0"/>
        <v>Soldados</v>
      </c>
      <c r="O4" s="25" t="str">
        <f t="shared" si="0"/>
        <v>Coluna Viga Soldada</v>
      </c>
      <c r="P4" s="25" t="s">
        <v>677</v>
      </c>
      <c r="Q4" s="29" t="s">
        <v>753</v>
      </c>
      <c r="R4" s="61" t="s">
        <v>9</v>
      </c>
      <c r="S4" s="62" t="str">
        <f t="shared" si="3"/>
        <v>Estrutural</v>
      </c>
      <c r="T4" s="62" t="str">
        <f t="shared" si="4"/>
        <v>Sustentação</v>
      </c>
      <c r="U4" s="62" t="str">
        <f t="shared" si="5"/>
        <v>Soldados</v>
      </c>
      <c r="V4" s="61" t="s">
        <v>734</v>
      </c>
      <c r="W4" s="30" t="str">
        <f t="shared" si="6"/>
        <v>k.susold.4</v>
      </c>
      <c r="X4" s="55" t="s">
        <v>623</v>
      </c>
      <c r="Y4" s="55" t="s">
        <v>622</v>
      </c>
    </row>
    <row r="5" spans="1:25" ht="8.6" customHeight="1" x14ac:dyDescent="0.4">
      <c r="A5" s="24">
        <v>5</v>
      </c>
      <c r="B5" s="18" t="s">
        <v>76</v>
      </c>
      <c r="C5" s="18" t="s">
        <v>937</v>
      </c>
      <c r="D5" s="18" t="s">
        <v>520</v>
      </c>
      <c r="E5" s="18" t="s">
        <v>683</v>
      </c>
      <c r="F5" s="18" t="s">
        <v>673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7"/>
        <v>Estrutural</v>
      </c>
      <c r="M5" s="25" t="str">
        <f t="shared" si="0"/>
        <v>Sustentação</v>
      </c>
      <c r="N5" s="25" t="str">
        <f t="shared" si="0"/>
        <v>Soldados</v>
      </c>
      <c r="O5" s="25" t="str">
        <f t="shared" si="0"/>
        <v>Coluna Soldada</v>
      </c>
      <c r="P5" s="25" t="s">
        <v>678</v>
      </c>
      <c r="Q5" s="29" t="s">
        <v>754</v>
      </c>
      <c r="R5" s="61" t="s">
        <v>9</v>
      </c>
      <c r="S5" s="62" t="str">
        <f t="shared" si="3"/>
        <v>Estrutural</v>
      </c>
      <c r="T5" s="62" t="str">
        <f t="shared" si="4"/>
        <v>Sustentação</v>
      </c>
      <c r="U5" s="62" t="str">
        <f t="shared" si="5"/>
        <v>Soldados</v>
      </c>
      <c r="V5" s="61" t="s">
        <v>734</v>
      </c>
      <c r="W5" s="30" t="str">
        <f t="shared" si="6"/>
        <v>k.susold.5</v>
      </c>
      <c r="X5" s="55" t="s">
        <v>620</v>
      </c>
      <c r="Y5" s="55" t="s">
        <v>735</v>
      </c>
    </row>
    <row r="6" spans="1:25" ht="8.6" customHeight="1" x14ac:dyDescent="0.4">
      <c r="A6" s="24">
        <v>6</v>
      </c>
      <c r="B6" s="18" t="s">
        <v>76</v>
      </c>
      <c r="C6" s="18" t="s">
        <v>937</v>
      </c>
      <c r="D6" s="18" t="s">
        <v>520</v>
      </c>
      <c r="E6" s="18" t="s">
        <v>683</v>
      </c>
      <c r="F6" s="18" t="s">
        <v>674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7"/>
        <v>Estrutural</v>
      </c>
      <c r="M6" s="25" t="str">
        <f t="shared" si="0"/>
        <v>Sustentação</v>
      </c>
      <c r="N6" s="25" t="str">
        <f t="shared" si="0"/>
        <v>Soldados</v>
      </c>
      <c r="O6" s="25" t="str">
        <f t="shared" si="0"/>
        <v>Viga Soldada</v>
      </c>
      <c r="P6" s="25" t="s">
        <v>676</v>
      </c>
      <c r="Q6" s="29" t="s">
        <v>755</v>
      </c>
      <c r="R6" s="61" t="s">
        <v>9</v>
      </c>
      <c r="S6" s="62" t="str">
        <f t="shared" si="3"/>
        <v>Estrutural</v>
      </c>
      <c r="T6" s="62" t="str">
        <f t="shared" si="4"/>
        <v>Sustentação</v>
      </c>
      <c r="U6" s="62" t="str">
        <f t="shared" si="5"/>
        <v>Soldados</v>
      </c>
      <c r="V6" s="61" t="s">
        <v>734</v>
      </c>
      <c r="W6" s="30" t="str">
        <f t="shared" si="6"/>
        <v>k.susold.6</v>
      </c>
      <c r="X6" s="55" t="s">
        <v>628</v>
      </c>
      <c r="Y6" s="55" t="s">
        <v>621</v>
      </c>
    </row>
    <row r="7" spans="1:25" ht="8.6" customHeight="1" x14ac:dyDescent="0.4">
      <c r="A7" s="24">
        <v>7</v>
      </c>
      <c r="B7" s="18" t="s">
        <v>76</v>
      </c>
      <c r="C7" s="18" t="s">
        <v>937</v>
      </c>
      <c r="D7" s="18" t="s">
        <v>520</v>
      </c>
      <c r="E7" s="18" t="s">
        <v>682</v>
      </c>
      <c r="F7" s="18" t="s">
        <v>679</v>
      </c>
      <c r="G7" s="32" t="s">
        <v>9</v>
      </c>
      <c r="H7" s="32" t="s">
        <v>9</v>
      </c>
      <c r="I7" s="32" t="s">
        <v>9</v>
      </c>
      <c r="J7" s="32" t="s">
        <v>848</v>
      </c>
      <c r="K7" s="32" t="s">
        <v>9</v>
      </c>
      <c r="L7" s="25" t="str">
        <f t="shared" ref="L7:L19" si="8">_xlfn.CONCAT(SUBSTITUTE(C7,"1.",""))</f>
        <v>Estrutural</v>
      </c>
      <c r="M7" s="25" t="str">
        <f t="shared" ref="M7:M19" si="9">_xlfn.CONCAT(SUBSTITUTE(D7,"."," "))</f>
        <v>Sustentação</v>
      </c>
      <c r="N7" s="25" t="str">
        <f t="shared" ref="N7:N19" si="10">_xlfn.CONCAT(SUBSTITUTE(E7,"."," "))</f>
        <v>Laminados</v>
      </c>
      <c r="O7" s="25" t="str">
        <f t="shared" ref="O7:O19" si="11">_xlfn.CONCAT(SUBSTITUTE(F7,"."," "))</f>
        <v>Perfil Laminado I</v>
      </c>
      <c r="P7" s="25" t="s">
        <v>707</v>
      </c>
      <c r="Q7" s="29" t="s">
        <v>756</v>
      </c>
      <c r="R7" s="61" t="s">
        <v>9</v>
      </c>
      <c r="S7" s="62" t="str">
        <f t="shared" si="3"/>
        <v>Estrutural</v>
      </c>
      <c r="T7" s="62" t="str">
        <f t="shared" si="4"/>
        <v>Sustentação</v>
      </c>
      <c r="U7" s="62" t="str">
        <f t="shared" si="5"/>
        <v>Laminados</v>
      </c>
      <c r="V7" s="61" t="s">
        <v>734</v>
      </c>
      <c r="W7" s="30" t="str">
        <f t="shared" si="6"/>
        <v>k.sulami.7</v>
      </c>
      <c r="X7" s="55" t="s">
        <v>628</v>
      </c>
      <c r="Y7" s="55" t="s">
        <v>621</v>
      </c>
    </row>
    <row r="8" spans="1:25" ht="8.6" customHeight="1" x14ac:dyDescent="0.4">
      <c r="A8" s="24">
        <v>8</v>
      </c>
      <c r="B8" s="18" t="s">
        <v>76</v>
      </c>
      <c r="C8" s="18" t="s">
        <v>937</v>
      </c>
      <c r="D8" s="18" t="s">
        <v>520</v>
      </c>
      <c r="E8" s="18" t="s">
        <v>682</v>
      </c>
      <c r="F8" s="18" t="s">
        <v>680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8"/>
        <v>Estrutural</v>
      </c>
      <c r="M8" s="25" t="str">
        <f t="shared" si="9"/>
        <v>Sustentação</v>
      </c>
      <c r="N8" s="25" t="str">
        <f t="shared" si="10"/>
        <v>Laminados</v>
      </c>
      <c r="O8" s="25" t="str">
        <f t="shared" si="11"/>
        <v>Perfil Laminado HP</v>
      </c>
      <c r="P8" s="25" t="s">
        <v>708</v>
      </c>
      <c r="Q8" s="29" t="s">
        <v>757</v>
      </c>
      <c r="R8" s="61" t="s">
        <v>9</v>
      </c>
      <c r="S8" s="62" t="str">
        <f t="shared" si="3"/>
        <v>Estrutural</v>
      </c>
      <c r="T8" s="62" t="str">
        <f t="shared" si="4"/>
        <v>Sustentação</v>
      </c>
      <c r="U8" s="62" t="str">
        <f t="shared" si="5"/>
        <v>Laminados</v>
      </c>
      <c r="V8" s="61" t="s">
        <v>734</v>
      </c>
      <c r="W8" s="30" t="str">
        <f t="shared" si="6"/>
        <v>k.sulami.8</v>
      </c>
      <c r="X8" s="55" t="s">
        <v>623</v>
      </c>
      <c r="Y8" s="55" t="s">
        <v>622</v>
      </c>
    </row>
    <row r="9" spans="1:25" ht="8.6" customHeight="1" x14ac:dyDescent="0.4">
      <c r="A9" s="24">
        <v>9</v>
      </c>
      <c r="B9" s="18" t="s">
        <v>76</v>
      </c>
      <c r="C9" s="18" t="s">
        <v>937</v>
      </c>
      <c r="D9" s="18" t="s">
        <v>520</v>
      </c>
      <c r="E9" s="18" t="s">
        <v>682</v>
      </c>
      <c r="F9" s="18" t="s">
        <v>681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8"/>
        <v>Estrutural</v>
      </c>
      <c r="M9" s="25" t="str">
        <f t="shared" si="9"/>
        <v>Sustentação</v>
      </c>
      <c r="N9" s="25" t="str">
        <f t="shared" si="10"/>
        <v>Laminados</v>
      </c>
      <c r="O9" s="25" t="str">
        <f t="shared" si="11"/>
        <v>Perfil Laminado W</v>
      </c>
      <c r="P9" s="25" t="s">
        <v>709</v>
      </c>
      <c r="Q9" s="29" t="s">
        <v>758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Laminados</v>
      </c>
      <c r="V9" s="61" t="s">
        <v>734</v>
      </c>
      <c r="W9" s="30" t="str">
        <f t="shared" si="6"/>
        <v>k.sulami.9</v>
      </c>
      <c r="X9" s="55" t="s">
        <v>628</v>
      </c>
      <c r="Y9" s="55" t="s">
        <v>621</v>
      </c>
    </row>
    <row r="10" spans="1:25" ht="8.6" customHeight="1" x14ac:dyDescent="0.4">
      <c r="A10" s="24">
        <v>10</v>
      </c>
      <c r="B10" s="18" t="s">
        <v>76</v>
      </c>
      <c r="C10" s="18" t="s">
        <v>937</v>
      </c>
      <c r="D10" s="18" t="s">
        <v>924</v>
      </c>
      <c r="E10" s="18" t="s">
        <v>909</v>
      </c>
      <c r="F10" s="18" t="s">
        <v>912</v>
      </c>
      <c r="G10" s="32" t="s">
        <v>9</v>
      </c>
      <c r="H10" s="32" t="s">
        <v>9</v>
      </c>
      <c r="I10" s="32" t="s">
        <v>936</v>
      </c>
      <c r="J10" s="32" t="s">
        <v>9</v>
      </c>
      <c r="K10" s="32" t="s">
        <v>9</v>
      </c>
      <c r="L10" s="25" t="str">
        <f t="shared" si="8"/>
        <v>Estrutural</v>
      </c>
      <c r="M10" s="25" t="str">
        <f t="shared" si="9"/>
        <v>Perfis LSTUZ</v>
      </c>
      <c r="N10" s="25" t="str">
        <f t="shared" si="10"/>
        <v>Perfis L</v>
      </c>
      <c r="O10" s="25" t="str">
        <f t="shared" si="11"/>
        <v>Cantoneira</v>
      </c>
      <c r="P10" s="25" t="s">
        <v>797</v>
      </c>
      <c r="Q10" s="29" t="s">
        <v>792</v>
      </c>
      <c r="R10" s="61" t="s">
        <v>9</v>
      </c>
      <c r="S10" s="62" t="str">
        <f t="shared" si="3"/>
        <v>Estrutural</v>
      </c>
      <c r="T10" s="62" t="str">
        <f t="shared" si="4"/>
        <v>Perfis LSTUZ</v>
      </c>
      <c r="U10" s="62" t="str">
        <f t="shared" si="5"/>
        <v>Perfis L</v>
      </c>
      <c r="V10" s="61" t="s">
        <v>734</v>
      </c>
      <c r="W10" s="30" t="str">
        <f t="shared" si="6"/>
        <v>k.peperf.10</v>
      </c>
      <c r="X10" s="55" t="s">
        <v>628</v>
      </c>
      <c r="Y10" s="55" t="s">
        <v>621</v>
      </c>
    </row>
    <row r="11" spans="1:25" ht="8.6" customHeight="1" x14ac:dyDescent="0.4">
      <c r="A11" s="24">
        <v>11</v>
      </c>
      <c r="B11" s="18" t="s">
        <v>76</v>
      </c>
      <c r="C11" s="18" t="s">
        <v>937</v>
      </c>
      <c r="D11" s="18" t="s">
        <v>924</v>
      </c>
      <c r="E11" s="18" t="s">
        <v>909</v>
      </c>
      <c r="F11" s="18" t="s">
        <v>910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8"/>
        <v>Estrutural</v>
      </c>
      <c r="M11" s="25" t="str">
        <f t="shared" si="9"/>
        <v>Perfis LSTUZ</v>
      </c>
      <c r="N11" s="25" t="str">
        <f t="shared" si="10"/>
        <v>Perfis L</v>
      </c>
      <c r="O11" s="25" t="str">
        <f t="shared" si="11"/>
        <v>Cantoneira Abas Desiguais</v>
      </c>
      <c r="P11" s="25" t="s">
        <v>798</v>
      </c>
      <c r="Q11" s="29" t="s">
        <v>793</v>
      </c>
      <c r="R11" s="61" t="s">
        <v>9</v>
      </c>
      <c r="S11" s="62" t="str">
        <f t="shared" si="3"/>
        <v>Estrutural</v>
      </c>
      <c r="T11" s="62" t="str">
        <f t="shared" si="4"/>
        <v>Perfis LSTUZ</v>
      </c>
      <c r="U11" s="62" t="str">
        <f t="shared" si="5"/>
        <v>Perfis L</v>
      </c>
      <c r="V11" s="61" t="s">
        <v>734</v>
      </c>
      <c r="W11" s="30" t="str">
        <f t="shared" si="6"/>
        <v>k.peperf.11</v>
      </c>
      <c r="X11" s="55" t="s">
        <v>628</v>
      </c>
      <c r="Y11" s="55" t="s">
        <v>621</v>
      </c>
    </row>
    <row r="12" spans="1:25" ht="8.6" customHeight="1" x14ac:dyDescent="0.4">
      <c r="A12" s="24">
        <v>12</v>
      </c>
      <c r="B12" s="18" t="s">
        <v>76</v>
      </c>
      <c r="C12" s="18" t="s">
        <v>937</v>
      </c>
      <c r="D12" s="18" t="s">
        <v>924</v>
      </c>
      <c r="E12" s="18" t="s">
        <v>908</v>
      </c>
      <c r="F12" s="18" t="s">
        <v>911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si="8"/>
        <v>Estrutural</v>
      </c>
      <c r="M12" s="25" t="str">
        <f t="shared" si="9"/>
        <v>Perfis LSTUZ</v>
      </c>
      <c r="N12" s="25" t="str">
        <f t="shared" si="10"/>
        <v>Perfis S</v>
      </c>
      <c r="O12" s="25" t="str">
        <f t="shared" si="11"/>
        <v>Perfil Sigma</v>
      </c>
      <c r="P12" s="25" t="s">
        <v>913</v>
      </c>
      <c r="Q12" s="29" t="s">
        <v>914</v>
      </c>
      <c r="R12" s="61" t="s">
        <v>9</v>
      </c>
      <c r="S12" s="62" t="str">
        <f t="shared" si="3"/>
        <v>Estrutural</v>
      </c>
      <c r="T12" s="62" t="str">
        <f t="shared" si="4"/>
        <v>Perfis LSTUZ</v>
      </c>
      <c r="U12" s="62" t="str">
        <f t="shared" si="5"/>
        <v>Perfis S</v>
      </c>
      <c r="V12" s="61" t="s">
        <v>734</v>
      </c>
      <c r="W12" s="30" t="str">
        <f t="shared" si="6"/>
        <v>k.peperf.12</v>
      </c>
      <c r="X12" s="55" t="s">
        <v>628</v>
      </c>
      <c r="Y12" s="55" t="s">
        <v>621</v>
      </c>
    </row>
    <row r="13" spans="1:25" ht="8.6" customHeight="1" x14ac:dyDescent="0.4">
      <c r="A13" s="24">
        <v>13</v>
      </c>
      <c r="B13" s="18" t="s">
        <v>76</v>
      </c>
      <c r="C13" s="18" t="s">
        <v>937</v>
      </c>
      <c r="D13" s="18" t="s">
        <v>924</v>
      </c>
      <c r="E13" s="18" t="s">
        <v>730</v>
      </c>
      <c r="F13" s="18" t="s">
        <v>85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ref="L13" si="12">_xlfn.CONCAT(SUBSTITUTE(C13,"1.",""))</f>
        <v>Estrutural</v>
      </c>
      <c r="M13" s="25" t="str">
        <f t="shared" ref="M13" si="13">_xlfn.CONCAT(SUBSTITUTE(D13,"."," "))</f>
        <v>Perfis LSTUZ</v>
      </c>
      <c r="N13" s="25" t="str">
        <f t="shared" ref="N13" si="14">_xlfn.CONCAT(SUBSTITUTE(E13,"."," "))</f>
        <v>Perfis T</v>
      </c>
      <c r="O13" s="25" t="str">
        <f t="shared" ref="O13" si="15">_xlfn.CONCAT(SUBSTITUTE(F13,"."," "))</f>
        <v>Perfil T</v>
      </c>
      <c r="P13" s="25" t="s">
        <v>794</v>
      </c>
      <c r="Q13" s="29" t="s">
        <v>789</v>
      </c>
      <c r="R13" s="61" t="s">
        <v>9</v>
      </c>
      <c r="S13" s="62" t="str">
        <f t="shared" si="3"/>
        <v>Estrutural</v>
      </c>
      <c r="T13" s="62" t="str">
        <f t="shared" si="4"/>
        <v>Perfis LSTUZ</v>
      </c>
      <c r="U13" s="62" t="str">
        <f t="shared" si="5"/>
        <v>Perfis T</v>
      </c>
      <c r="V13" s="61" t="s">
        <v>734</v>
      </c>
      <c r="W13" s="30" t="str">
        <f t="shared" si="6"/>
        <v>k.peperf.13</v>
      </c>
      <c r="X13" s="55" t="s">
        <v>628</v>
      </c>
      <c r="Y13" s="55" t="s">
        <v>621</v>
      </c>
    </row>
    <row r="14" spans="1:25" ht="8.6" customHeight="1" x14ac:dyDescent="0.4">
      <c r="A14" s="24">
        <v>14</v>
      </c>
      <c r="B14" s="18" t="s">
        <v>76</v>
      </c>
      <c r="C14" s="18" t="s">
        <v>937</v>
      </c>
      <c r="D14" s="18" t="s">
        <v>924</v>
      </c>
      <c r="E14" s="18" t="s">
        <v>731</v>
      </c>
      <c r="F14" s="18" t="s">
        <v>84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8"/>
        <v>Estrutural</v>
      </c>
      <c r="M14" s="25" t="str">
        <f t="shared" si="9"/>
        <v>Perfis LSTUZ</v>
      </c>
      <c r="N14" s="25" t="str">
        <f t="shared" si="10"/>
        <v>Perfis U</v>
      </c>
      <c r="O14" s="25" t="str">
        <f t="shared" si="11"/>
        <v>Perfil U</v>
      </c>
      <c r="P14" s="25" t="s">
        <v>795</v>
      </c>
      <c r="Q14" s="29" t="s">
        <v>790</v>
      </c>
      <c r="R14" s="61" t="s">
        <v>9</v>
      </c>
      <c r="S14" s="62" t="str">
        <f t="shared" si="3"/>
        <v>Estrutural</v>
      </c>
      <c r="T14" s="62" t="str">
        <f t="shared" si="4"/>
        <v>Perfis LSTUZ</v>
      </c>
      <c r="U14" s="62" t="str">
        <f t="shared" si="5"/>
        <v>Perfis U</v>
      </c>
      <c r="V14" s="61" t="s">
        <v>734</v>
      </c>
      <c r="W14" s="30" t="str">
        <f t="shared" si="6"/>
        <v>k.peperf.14</v>
      </c>
      <c r="X14" s="55" t="s">
        <v>628</v>
      </c>
      <c r="Y14" s="55" t="s">
        <v>621</v>
      </c>
    </row>
    <row r="15" spans="1:25" ht="8.6" customHeight="1" x14ac:dyDescent="0.4">
      <c r="A15" s="24">
        <v>15</v>
      </c>
      <c r="B15" s="18" t="s">
        <v>76</v>
      </c>
      <c r="C15" s="18" t="s">
        <v>937</v>
      </c>
      <c r="D15" s="18" t="s">
        <v>924</v>
      </c>
      <c r="E15" s="18" t="s">
        <v>731</v>
      </c>
      <c r="F15" s="18" t="s">
        <v>901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8"/>
        <v>Estrutural</v>
      </c>
      <c r="M15" s="25" t="str">
        <f t="shared" si="9"/>
        <v>Perfis LSTUZ</v>
      </c>
      <c r="N15" s="25" t="str">
        <f t="shared" si="10"/>
        <v>Perfis U</v>
      </c>
      <c r="O15" s="25" t="str">
        <f t="shared" si="11"/>
        <v>Perfil UE</v>
      </c>
      <c r="P15" s="25" t="s">
        <v>796</v>
      </c>
      <c r="Q15" s="29" t="s">
        <v>791</v>
      </c>
      <c r="R15" s="61" t="s">
        <v>9</v>
      </c>
      <c r="S15" s="62" t="str">
        <f t="shared" si="3"/>
        <v>Estrutural</v>
      </c>
      <c r="T15" s="62" t="str">
        <f t="shared" si="4"/>
        <v>Perfis LSTUZ</v>
      </c>
      <c r="U15" s="62" t="str">
        <f t="shared" si="5"/>
        <v>Perfis U</v>
      </c>
      <c r="V15" s="61" t="s">
        <v>734</v>
      </c>
      <c r="W15" s="30" t="str">
        <f t="shared" si="6"/>
        <v>k.peperf.15</v>
      </c>
      <c r="X15" s="55" t="s">
        <v>628</v>
      </c>
      <c r="Y15" s="55" t="s">
        <v>621</v>
      </c>
    </row>
    <row r="16" spans="1:25" ht="8.6" customHeight="1" x14ac:dyDescent="0.4">
      <c r="A16" s="24">
        <v>16</v>
      </c>
      <c r="B16" s="18" t="s">
        <v>76</v>
      </c>
      <c r="C16" s="18" t="s">
        <v>937</v>
      </c>
      <c r="D16" s="18" t="s">
        <v>924</v>
      </c>
      <c r="E16" s="18" t="s">
        <v>897</v>
      </c>
      <c r="F16" s="18" t="s">
        <v>898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8"/>
        <v>Estrutural</v>
      </c>
      <c r="M16" s="25" t="str">
        <f t="shared" si="9"/>
        <v>Perfis LSTUZ</v>
      </c>
      <c r="N16" s="25" t="str">
        <f t="shared" si="10"/>
        <v>Perfis Z</v>
      </c>
      <c r="O16" s="25" t="str">
        <f t="shared" si="11"/>
        <v>Perfil Z</v>
      </c>
      <c r="P16" s="25" t="s">
        <v>899</v>
      </c>
      <c r="Q16" s="29" t="s">
        <v>900</v>
      </c>
      <c r="R16" s="61" t="s">
        <v>9</v>
      </c>
      <c r="S16" s="62" t="str">
        <f t="shared" si="3"/>
        <v>Estrutural</v>
      </c>
      <c r="T16" s="62" t="str">
        <f t="shared" si="4"/>
        <v>Perfis LSTUZ</v>
      </c>
      <c r="U16" s="62" t="str">
        <f t="shared" si="5"/>
        <v>Perfis Z</v>
      </c>
      <c r="V16" s="61" t="s">
        <v>734</v>
      </c>
      <c r="W16" s="30" t="str">
        <f t="shared" si="6"/>
        <v>k.peperf.16</v>
      </c>
      <c r="X16" s="55" t="s">
        <v>628</v>
      </c>
      <c r="Y16" s="55" t="s">
        <v>621</v>
      </c>
    </row>
    <row r="17" spans="1:25" ht="8.6" customHeight="1" x14ac:dyDescent="0.4">
      <c r="A17" s="24">
        <v>17</v>
      </c>
      <c r="B17" s="18" t="s">
        <v>76</v>
      </c>
      <c r="C17" s="18" t="s">
        <v>937</v>
      </c>
      <c r="D17" s="18" t="s">
        <v>924</v>
      </c>
      <c r="E17" s="18" t="s">
        <v>926</v>
      </c>
      <c r="F17" s="18" t="s">
        <v>935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8"/>
        <v>Estrutural</v>
      </c>
      <c r="M17" s="25" t="str">
        <f t="shared" si="9"/>
        <v>Perfis LSTUZ</v>
      </c>
      <c r="N17" s="25" t="str">
        <f t="shared" si="10"/>
        <v>Perfis Tubulares</v>
      </c>
      <c r="O17" s="25" t="str">
        <f t="shared" si="11"/>
        <v>Seção Circular</v>
      </c>
      <c r="P17" s="25" t="s">
        <v>927</v>
      </c>
      <c r="Q17" s="25" t="s">
        <v>930</v>
      </c>
      <c r="R17" s="61" t="s">
        <v>9</v>
      </c>
      <c r="S17" s="62" t="str">
        <f t="shared" si="3"/>
        <v>Estrutural</v>
      </c>
      <c r="T17" s="62" t="str">
        <f t="shared" si="4"/>
        <v>Perfis LSTUZ</v>
      </c>
      <c r="U17" s="62" t="str">
        <f t="shared" si="5"/>
        <v>Perfis Tubulares</v>
      </c>
      <c r="V17" s="61" t="s">
        <v>734</v>
      </c>
      <c r="W17" s="30" t="str">
        <f t="shared" si="6"/>
        <v>k.peperf.17</v>
      </c>
      <c r="X17" s="55" t="s">
        <v>628</v>
      </c>
      <c r="Y17" s="55" t="s">
        <v>621</v>
      </c>
    </row>
    <row r="18" spans="1:25" ht="8.6" customHeight="1" x14ac:dyDescent="0.4">
      <c r="A18" s="24">
        <v>18</v>
      </c>
      <c r="B18" s="18" t="s">
        <v>76</v>
      </c>
      <c r="C18" s="18" t="s">
        <v>937</v>
      </c>
      <c r="D18" s="18" t="s">
        <v>924</v>
      </c>
      <c r="E18" s="18" t="s">
        <v>926</v>
      </c>
      <c r="F18" s="18" t="s">
        <v>933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ref="L18" si="16">_xlfn.CONCAT(SUBSTITUTE(C18,"1.",""))</f>
        <v>Estrutural</v>
      </c>
      <c r="M18" s="25" t="str">
        <f t="shared" ref="M18" si="17">_xlfn.CONCAT(SUBSTITUTE(D18,"."," "))</f>
        <v>Perfis LSTUZ</v>
      </c>
      <c r="N18" s="25" t="str">
        <f t="shared" ref="N18" si="18">_xlfn.CONCAT(SUBSTITUTE(E18,"."," "))</f>
        <v>Perfis Tubulares</v>
      </c>
      <c r="O18" s="25" t="str">
        <f t="shared" ref="O18" si="19">_xlfn.CONCAT(SUBSTITUTE(F18,"."," "))</f>
        <v>Seção Quadrada</v>
      </c>
      <c r="P18" s="25" t="s">
        <v>928</v>
      </c>
      <c r="Q18" s="25" t="s">
        <v>929</v>
      </c>
      <c r="R18" s="61" t="s">
        <v>9</v>
      </c>
      <c r="S18" s="62" t="str">
        <f t="shared" si="3"/>
        <v>Estrutural</v>
      </c>
      <c r="T18" s="62" t="str">
        <f t="shared" si="4"/>
        <v>Perfis LSTUZ</v>
      </c>
      <c r="U18" s="62" t="str">
        <f t="shared" si="5"/>
        <v>Perfis Tubulares</v>
      </c>
      <c r="V18" s="61" t="s">
        <v>734</v>
      </c>
      <c r="W18" s="30" t="str">
        <f t="shared" si="6"/>
        <v>k.peperf.18</v>
      </c>
      <c r="X18" s="55" t="s">
        <v>628</v>
      </c>
      <c r="Y18" s="55" t="s">
        <v>621</v>
      </c>
    </row>
    <row r="19" spans="1:25" ht="8.6" customHeight="1" x14ac:dyDescent="0.4">
      <c r="A19" s="24">
        <v>19</v>
      </c>
      <c r="B19" s="18" t="s">
        <v>76</v>
      </c>
      <c r="C19" s="18" t="s">
        <v>937</v>
      </c>
      <c r="D19" s="18" t="s">
        <v>924</v>
      </c>
      <c r="E19" s="18" t="s">
        <v>926</v>
      </c>
      <c r="F19" s="18" t="s">
        <v>934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si="8"/>
        <v>Estrutural</v>
      </c>
      <c r="M19" s="25" t="str">
        <f t="shared" si="9"/>
        <v>Perfis LSTUZ</v>
      </c>
      <c r="N19" s="25" t="str">
        <f t="shared" si="10"/>
        <v>Perfis Tubulares</v>
      </c>
      <c r="O19" s="25" t="str">
        <f t="shared" si="11"/>
        <v>Seção Retangular</v>
      </c>
      <c r="P19" s="25" t="s">
        <v>932</v>
      </c>
      <c r="Q19" s="25" t="s">
        <v>931</v>
      </c>
      <c r="R19" s="61" t="s">
        <v>9</v>
      </c>
      <c r="S19" s="62" t="str">
        <f t="shared" si="3"/>
        <v>Estrutural</v>
      </c>
      <c r="T19" s="62" t="str">
        <f t="shared" si="4"/>
        <v>Perfis LSTUZ</v>
      </c>
      <c r="U19" s="62" t="str">
        <f t="shared" si="5"/>
        <v>Perfis Tubulares</v>
      </c>
      <c r="V19" s="61" t="s">
        <v>734</v>
      </c>
      <c r="W19" s="30" t="str">
        <f t="shared" si="6"/>
        <v>k.peperf.19</v>
      </c>
      <c r="X19" s="55" t="s">
        <v>628</v>
      </c>
      <c r="Y19" s="55" t="s">
        <v>621</v>
      </c>
    </row>
    <row r="20" spans="1:25" ht="8.6" customHeight="1" x14ac:dyDescent="0.4">
      <c r="A20" s="24">
        <v>20</v>
      </c>
      <c r="B20" s="18" t="s">
        <v>76</v>
      </c>
      <c r="C20" s="18" t="s">
        <v>937</v>
      </c>
      <c r="D20" s="18" t="s">
        <v>808</v>
      </c>
      <c r="E20" s="18" t="s">
        <v>686</v>
      </c>
      <c r="F20" s="18" t="s">
        <v>687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ref="L20:L92" si="20">_xlfn.CONCAT(SUBSTITUTE(C20,"1.",""))</f>
        <v>Estrutural</v>
      </c>
      <c r="M20" s="25" t="str">
        <f t="shared" ref="M20" si="21">_xlfn.CONCAT(SUBSTITUTE(D20,"."," "))</f>
        <v>Emplacados</v>
      </c>
      <c r="N20" s="25" t="str">
        <f t="shared" ref="N20" si="22">_xlfn.CONCAT(SUBSTITUTE(E20,"."," "))</f>
        <v>Placas</v>
      </c>
      <c r="O20" s="25" t="str">
        <f t="shared" ref="O20:O30" si="23">_xlfn.CONCAT(SUBSTITUTE(F20,"."," "))</f>
        <v>Placa de Base</v>
      </c>
      <c r="P20" s="25" t="s">
        <v>557</v>
      </c>
      <c r="Q20" s="29" t="s">
        <v>759</v>
      </c>
      <c r="R20" s="61" t="s">
        <v>9</v>
      </c>
      <c r="S20" s="62" t="str">
        <f t="shared" si="3"/>
        <v>Estrutural</v>
      </c>
      <c r="T20" s="62" t="str">
        <f t="shared" si="4"/>
        <v>Emplacados</v>
      </c>
      <c r="U20" s="62" t="str">
        <f t="shared" si="5"/>
        <v>Placas</v>
      </c>
      <c r="V20" s="61" t="s">
        <v>734</v>
      </c>
      <c r="W20" s="30" t="str">
        <f t="shared" si="6"/>
        <v>k.emplac.20</v>
      </c>
      <c r="X20" s="55" t="s">
        <v>629</v>
      </c>
      <c r="Y20" s="55" t="s">
        <v>669</v>
      </c>
    </row>
    <row r="21" spans="1:25" ht="8.6" customHeight="1" x14ac:dyDescent="0.4">
      <c r="A21" s="24">
        <v>21</v>
      </c>
      <c r="B21" s="18" t="s">
        <v>76</v>
      </c>
      <c r="C21" s="18" t="s">
        <v>937</v>
      </c>
      <c r="D21" s="18" t="s">
        <v>808</v>
      </c>
      <c r="E21" s="18" t="s">
        <v>686</v>
      </c>
      <c r="F21" s="18" t="s">
        <v>691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20"/>
        <v>Estrutural</v>
      </c>
      <c r="M21" s="25" t="str">
        <f t="shared" ref="M21:M71" si="24">_xlfn.CONCAT(SUBSTITUTE(D21,"."," "))</f>
        <v>Emplacados</v>
      </c>
      <c r="N21" s="25" t="str">
        <f t="shared" ref="N21:N71" si="25">_xlfn.CONCAT(SUBSTITUTE(E21,"."," "))</f>
        <v>Placas</v>
      </c>
      <c r="O21" s="25" t="str">
        <f t="shared" ref="O21:O28" si="26">_xlfn.CONCAT(SUBSTITUTE(F21,"."," "))</f>
        <v>Placa Enrijecedora</v>
      </c>
      <c r="P21" s="25" t="s">
        <v>559</v>
      </c>
      <c r="Q21" s="29" t="s">
        <v>760</v>
      </c>
      <c r="R21" s="61" t="s">
        <v>9</v>
      </c>
      <c r="S21" s="62" t="str">
        <f t="shared" si="3"/>
        <v>Estrutural</v>
      </c>
      <c r="T21" s="62" t="str">
        <f t="shared" si="4"/>
        <v>Emplacados</v>
      </c>
      <c r="U21" s="62" t="str">
        <f t="shared" si="5"/>
        <v>Placas</v>
      </c>
      <c r="V21" s="61" t="s">
        <v>734</v>
      </c>
      <c r="W21" s="30" t="str">
        <f t="shared" si="6"/>
        <v>k.emplac.21</v>
      </c>
      <c r="X21" s="55" t="s">
        <v>630</v>
      </c>
      <c r="Y21" s="55" t="s">
        <v>671</v>
      </c>
    </row>
    <row r="22" spans="1:25" ht="8.6" customHeight="1" x14ac:dyDescent="0.4">
      <c r="A22" s="24">
        <v>22</v>
      </c>
      <c r="B22" s="18" t="s">
        <v>76</v>
      </c>
      <c r="C22" s="18" t="s">
        <v>937</v>
      </c>
      <c r="D22" s="18" t="s">
        <v>808</v>
      </c>
      <c r="E22" s="18" t="s">
        <v>686</v>
      </c>
      <c r="F22" s="18" t="s">
        <v>688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9</v>
      </c>
      <c r="L22" s="25" t="str">
        <f t="shared" ref="L22:L28" si="27">_xlfn.CONCAT(SUBSTITUTE(C22,"1.",""))</f>
        <v>Estrutural</v>
      </c>
      <c r="M22" s="25" t="str">
        <f t="shared" si="24"/>
        <v>Emplacados</v>
      </c>
      <c r="N22" s="25" t="str">
        <f t="shared" si="25"/>
        <v>Placas</v>
      </c>
      <c r="O22" s="25" t="str">
        <f t="shared" si="26"/>
        <v>Placa de Interface</v>
      </c>
      <c r="P22" s="25" t="s">
        <v>559</v>
      </c>
      <c r="Q22" s="29" t="s">
        <v>760</v>
      </c>
      <c r="R22" s="61" t="s">
        <v>9</v>
      </c>
      <c r="S22" s="62" t="str">
        <f t="shared" si="3"/>
        <v>Estrutural</v>
      </c>
      <c r="T22" s="62" t="str">
        <f t="shared" si="4"/>
        <v>Emplacados</v>
      </c>
      <c r="U22" s="62" t="str">
        <f t="shared" si="5"/>
        <v>Placas</v>
      </c>
      <c r="V22" s="61" t="s">
        <v>734</v>
      </c>
      <c r="W22" s="30" t="str">
        <f t="shared" si="6"/>
        <v>k.emplac.22</v>
      </c>
      <c r="X22" s="55" t="s">
        <v>629</v>
      </c>
      <c r="Y22" s="55" t="s">
        <v>669</v>
      </c>
    </row>
    <row r="23" spans="1:25" ht="8.6" customHeight="1" x14ac:dyDescent="0.4">
      <c r="A23" s="24">
        <v>23</v>
      </c>
      <c r="B23" s="18" t="s">
        <v>76</v>
      </c>
      <c r="C23" s="18" t="s">
        <v>937</v>
      </c>
      <c r="D23" s="18" t="s">
        <v>808</v>
      </c>
      <c r="E23" s="18" t="s">
        <v>686</v>
      </c>
      <c r="F23" s="18" t="s">
        <v>689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27"/>
        <v>Estrutural</v>
      </c>
      <c r="M23" s="25" t="str">
        <f t="shared" si="24"/>
        <v>Emplacados</v>
      </c>
      <c r="N23" s="25" t="str">
        <f t="shared" si="25"/>
        <v>Placas</v>
      </c>
      <c r="O23" s="25" t="str">
        <f t="shared" si="26"/>
        <v>Placa de Emenda</v>
      </c>
      <c r="P23" s="25" t="s">
        <v>718</v>
      </c>
      <c r="Q23" s="29" t="s">
        <v>761</v>
      </c>
      <c r="R23" s="61" t="s">
        <v>9</v>
      </c>
      <c r="S23" s="62" t="str">
        <f t="shared" si="3"/>
        <v>Estrutural</v>
      </c>
      <c r="T23" s="62" t="str">
        <f t="shared" si="4"/>
        <v>Emplacados</v>
      </c>
      <c r="U23" s="62" t="str">
        <f t="shared" si="5"/>
        <v>Placas</v>
      </c>
      <c r="V23" s="61" t="s">
        <v>734</v>
      </c>
      <c r="W23" s="30" t="str">
        <f t="shared" si="6"/>
        <v>k.emplac.23</v>
      </c>
      <c r="X23" s="55" t="s">
        <v>629</v>
      </c>
      <c r="Y23" s="55" t="s">
        <v>669</v>
      </c>
    </row>
    <row r="24" spans="1:25" ht="8.6" customHeight="1" x14ac:dyDescent="0.4">
      <c r="A24" s="24">
        <v>24</v>
      </c>
      <c r="B24" s="18" t="s">
        <v>76</v>
      </c>
      <c r="C24" s="18" t="s">
        <v>937</v>
      </c>
      <c r="D24" s="18" t="s">
        <v>808</v>
      </c>
      <c r="E24" s="18" t="s">
        <v>686</v>
      </c>
      <c r="F24" s="18" t="s">
        <v>690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ref="L24:L27" si="28">_xlfn.CONCAT(SUBSTITUTE(C24,"1.",""))</f>
        <v>Estrutural</v>
      </c>
      <c r="M24" s="25" t="str">
        <f t="shared" ref="M24:M27" si="29">_xlfn.CONCAT(SUBSTITUTE(D24,"."," "))</f>
        <v>Emplacados</v>
      </c>
      <c r="N24" s="25" t="str">
        <f t="shared" ref="N24:N27" si="30">_xlfn.CONCAT(SUBSTITUTE(E24,"."," "))</f>
        <v>Placas</v>
      </c>
      <c r="O24" s="25" t="str">
        <f t="shared" ref="O24:O27" si="31">_xlfn.CONCAT(SUBSTITUTE(F24,"."," "))</f>
        <v>Placa de Fechamento</v>
      </c>
      <c r="P24" s="25" t="s">
        <v>573</v>
      </c>
      <c r="Q24" s="29" t="s">
        <v>762</v>
      </c>
      <c r="R24" s="61" t="s">
        <v>9</v>
      </c>
      <c r="S24" s="62" t="str">
        <f t="shared" si="3"/>
        <v>Estrutural</v>
      </c>
      <c r="T24" s="62" t="str">
        <f t="shared" si="4"/>
        <v>Emplacados</v>
      </c>
      <c r="U24" s="62" t="str">
        <f t="shared" si="5"/>
        <v>Placas</v>
      </c>
      <c r="V24" s="61" t="s">
        <v>734</v>
      </c>
      <c r="W24" s="30" t="str">
        <f t="shared" si="6"/>
        <v>k.emplac.24</v>
      </c>
      <c r="X24" s="55" t="s">
        <v>629</v>
      </c>
      <c r="Y24" s="55" t="s">
        <v>669</v>
      </c>
    </row>
    <row r="25" spans="1:25" ht="8.6" customHeight="1" x14ac:dyDescent="0.4">
      <c r="A25" s="24">
        <v>25</v>
      </c>
      <c r="B25" s="18" t="s">
        <v>76</v>
      </c>
      <c r="C25" s="18" t="s">
        <v>937</v>
      </c>
      <c r="D25" s="18" t="s">
        <v>808</v>
      </c>
      <c r="E25" s="18" t="s">
        <v>686</v>
      </c>
      <c r="F25" s="18" t="s">
        <v>814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1033</v>
      </c>
      <c r="L25" s="25" t="str">
        <f t="shared" si="28"/>
        <v>Estrutural</v>
      </c>
      <c r="M25" s="25" t="str">
        <f t="shared" si="29"/>
        <v>Emplacados</v>
      </c>
      <c r="N25" s="25" t="str">
        <f t="shared" si="30"/>
        <v>Placas</v>
      </c>
      <c r="O25" s="25" t="str">
        <f t="shared" si="31"/>
        <v>Placa de Mísula</v>
      </c>
      <c r="P25" s="25" t="s">
        <v>810</v>
      </c>
      <c r="Q25" s="29" t="s">
        <v>812</v>
      </c>
      <c r="R25" s="61" t="s">
        <v>9</v>
      </c>
      <c r="S25" s="62" t="str">
        <f t="shared" si="3"/>
        <v>Estrutural</v>
      </c>
      <c r="T25" s="62" t="str">
        <f t="shared" si="4"/>
        <v>Emplacados</v>
      </c>
      <c r="U25" s="62" t="str">
        <f t="shared" si="5"/>
        <v>Placas</v>
      </c>
      <c r="V25" s="61" t="s">
        <v>734</v>
      </c>
      <c r="W25" s="30" t="str">
        <f t="shared" si="6"/>
        <v>k.emplac.25</v>
      </c>
      <c r="X25" s="55" t="s">
        <v>629</v>
      </c>
      <c r="Y25" s="55" t="s">
        <v>669</v>
      </c>
    </row>
    <row r="26" spans="1:25" ht="8.6" customHeight="1" x14ac:dyDescent="0.4">
      <c r="A26" s="24">
        <v>26</v>
      </c>
      <c r="B26" s="18" t="s">
        <v>76</v>
      </c>
      <c r="C26" s="18" t="s">
        <v>937</v>
      </c>
      <c r="D26" s="18" t="s">
        <v>808</v>
      </c>
      <c r="E26" s="18" t="s">
        <v>686</v>
      </c>
      <c r="F26" s="18" t="s">
        <v>809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1034</v>
      </c>
      <c r="L26" s="25" t="str">
        <f t="shared" si="28"/>
        <v>Estrutural</v>
      </c>
      <c r="M26" s="25" t="str">
        <f t="shared" si="29"/>
        <v>Emplacados</v>
      </c>
      <c r="N26" s="25" t="str">
        <f t="shared" si="30"/>
        <v>Placas</v>
      </c>
      <c r="O26" s="25" t="str">
        <f t="shared" si="31"/>
        <v>Placa de Cumeeira</v>
      </c>
      <c r="P26" s="25" t="s">
        <v>811</v>
      </c>
      <c r="Q26" s="29" t="s">
        <v>813</v>
      </c>
      <c r="R26" s="61" t="s">
        <v>9</v>
      </c>
      <c r="S26" s="62" t="str">
        <f t="shared" si="3"/>
        <v>Estrutural</v>
      </c>
      <c r="T26" s="62" t="str">
        <f t="shared" si="4"/>
        <v>Emplacados</v>
      </c>
      <c r="U26" s="62" t="str">
        <f t="shared" si="5"/>
        <v>Placas</v>
      </c>
      <c r="V26" s="61" t="s">
        <v>734</v>
      </c>
      <c r="W26" s="30" t="str">
        <f t="shared" si="6"/>
        <v>k.emplac.26</v>
      </c>
      <c r="X26" s="55" t="s">
        <v>629</v>
      </c>
      <c r="Y26" s="55" t="s">
        <v>669</v>
      </c>
    </row>
    <row r="27" spans="1:25" ht="8.6" customHeight="1" x14ac:dyDescent="0.4">
      <c r="A27" s="24">
        <v>27</v>
      </c>
      <c r="B27" s="18" t="s">
        <v>76</v>
      </c>
      <c r="C27" s="18" t="s">
        <v>937</v>
      </c>
      <c r="D27" s="18" t="s">
        <v>808</v>
      </c>
      <c r="E27" s="18" t="s">
        <v>686</v>
      </c>
      <c r="F27" s="18" t="s">
        <v>963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847</v>
      </c>
      <c r="L27" s="25" t="str">
        <f t="shared" si="28"/>
        <v>Estrutural</v>
      </c>
      <c r="M27" s="25" t="str">
        <f t="shared" si="29"/>
        <v>Emplacados</v>
      </c>
      <c r="N27" s="25" t="str">
        <f t="shared" si="30"/>
        <v>Placas</v>
      </c>
      <c r="O27" s="25" t="str">
        <f t="shared" si="31"/>
        <v>Placa Gusset</v>
      </c>
      <c r="P27" s="25" t="s">
        <v>971</v>
      </c>
      <c r="Q27" s="29" t="s">
        <v>972</v>
      </c>
      <c r="R27" s="61" t="s">
        <v>9</v>
      </c>
      <c r="S27" s="62" t="str">
        <f t="shared" si="3"/>
        <v>Estrutural</v>
      </c>
      <c r="T27" s="62" t="str">
        <f t="shared" si="4"/>
        <v>Emplacados</v>
      </c>
      <c r="U27" s="62" t="str">
        <f t="shared" si="5"/>
        <v>Placas</v>
      </c>
      <c r="V27" s="61" t="s">
        <v>734</v>
      </c>
      <c r="W27" s="30" t="str">
        <f t="shared" si="6"/>
        <v>k.emplac.27</v>
      </c>
      <c r="X27" s="55" t="s">
        <v>629</v>
      </c>
      <c r="Y27" s="55" t="s">
        <v>669</v>
      </c>
    </row>
    <row r="28" spans="1:25" ht="8.6" customHeight="1" x14ac:dyDescent="0.4">
      <c r="A28" s="24">
        <v>28</v>
      </c>
      <c r="B28" s="18" t="s">
        <v>76</v>
      </c>
      <c r="C28" s="18" t="s">
        <v>937</v>
      </c>
      <c r="D28" s="18" t="s">
        <v>964</v>
      </c>
      <c r="E28" s="18" t="s">
        <v>965</v>
      </c>
      <c r="F28" s="18" t="s">
        <v>966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27"/>
        <v>Estrutural</v>
      </c>
      <c r="M28" s="25" t="str">
        <f t="shared" si="24"/>
        <v>Chapas</v>
      </c>
      <c r="N28" s="25" t="str">
        <f t="shared" si="25"/>
        <v>SteelDecks</v>
      </c>
      <c r="O28" s="25" t="str">
        <f t="shared" si="26"/>
        <v>SteelDeck Trapezoidal</v>
      </c>
      <c r="P28" s="25" t="s">
        <v>967</v>
      </c>
      <c r="Q28" s="29" t="s">
        <v>968</v>
      </c>
      <c r="R28" s="61" t="s">
        <v>9</v>
      </c>
      <c r="S28" s="62" t="str">
        <f t="shared" si="3"/>
        <v>Estrutural</v>
      </c>
      <c r="T28" s="62" t="str">
        <f t="shared" si="4"/>
        <v>Chapas</v>
      </c>
      <c r="U28" s="62" t="str">
        <f t="shared" si="5"/>
        <v>SteelDecks</v>
      </c>
      <c r="V28" s="61" t="s">
        <v>734</v>
      </c>
      <c r="W28" s="30" t="str">
        <f t="shared" si="6"/>
        <v>k.chstee.28</v>
      </c>
      <c r="X28" s="55" t="s">
        <v>969</v>
      </c>
      <c r="Y28" s="55" t="s">
        <v>970</v>
      </c>
    </row>
    <row r="29" spans="1:25" ht="8.6" customHeight="1" x14ac:dyDescent="0.4">
      <c r="A29" s="24">
        <v>29</v>
      </c>
      <c r="B29" s="18" t="s">
        <v>76</v>
      </c>
      <c r="C29" s="18" t="s">
        <v>937</v>
      </c>
      <c r="D29" s="18" t="s">
        <v>684</v>
      </c>
      <c r="E29" s="18" t="s">
        <v>721</v>
      </c>
      <c r="F29" s="18" t="s">
        <v>706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ref="L29" si="32">_xlfn.CONCAT(SUBSTITUTE(C29,"1.",""))</f>
        <v>Estrutural</v>
      </c>
      <c r="M29" s="25" t="str">
        <f t="shared" si="24"/>
        <v>Barras</v>
      </c>
      <c r="N29" s="25" t="str">
        <f t="shared" si="25"/>
        <v>Barras Laminadas</v>
      </c>
      <c r="O29" s="25" t="str">
        <f t="shared" ref="O29" si="33">_xlfn.CONCAT(SUBSTITUTE(F29,"."," "))</f>
        <v>Barra Redonda</v>
      </c>
      <c r="P29" s="25" t="s">
        <v>799</v>
      </c>
      <c r="Q29" s="25" t="s">
        <v>799</v>
      </c>
      <c r="R29" s="61" t="s">
        <v>9</v>
      </c>
      <c r="S29" s="62" t="str">
        <f t="shared" si="3"/>
        <v>Estrutural</v>
      </c>
      <c r="T29" s="62" t="str">
        <f t="shared" si="4"/>
        <v>Barras</v>
      </c>
      <c r="U29" s="62" t="str">
        <f t="shared" si="5"/>
        <v>Barras Laminadas</v>
      </c>
      <c r="V29" s="61" t="s">
        <v>734</v>
      </c>
      <c r="W29" s="30" t="str">
        <f t="shared" si="6"/>
        <v>k.babarr.29</v>
      </c>
      <c r="X29" s="55" t="s">
        <v>628</v>
      </c>
      <c r="Y29" s="55" t="s">
        <v>621</v>
      </c>
    </row>
    <row r="30" spans="1:25" ht="8.6" customHeight="1" x14ac:dyDescent="0.4">
      <c r="A30" s="24">
        <v>30</v>
      </c>
      <c r="B30" s="18" t="s">
        <v>76</v>
      </c>
      <c r="C30" s="18" t="s">
        <v>937</v>
      </c>
      <c r="D30" s="18" t="s">
        <v>684</v>
      </c>
      <c r="E30" s="18" t="s">
        <v>721</v>
      </c>
      <c r="F30" s="18" t="s">
        <v>722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si="20"/>
        <v>Estrutural</v>
      </c>
      <c r="M30" s="25" t="str">
        <f t="shared" ref="M30" si="34">_xlfn.CONCAT(SUBSTITUTE(D30,"."," "))</f>
        <v>Barras</v>
      </c>
      <c r="N30" s="25" t="str">
        <f t="shared" ref="N30" si="35">_xlfn.CONCAT(SUBSTITUTE(E30,"."," "))</f>
        <v>Barras Laminadas</v>
      </c>
      <c r="O30" s="25" t="str">
        <f t="shared" si="23"/>
        <v>Barra Quadrada</v>
      </c>
      <c r="P30" s="25" t="s">
        <v>801</v>
      </c>
      <c r="Q30" s="25" t="s">
        <v>802</v>
      </c>
      <c r="R30" s="61" t="s">
        <v>9</v>
      </c>
      <c r="S30" s="62" t="str">
        <f t="shared" si="3"/>
        <v>Estrutural</v>
      </c>
      <c r="T30" s="62" t="str">
        <f t="shared" si="4"/>
        <v>Barras</v>
      </c>
      <c r="U30" s="62" t="str">
        <f t="shared" si="5"/>
        <v>Barras Laminadas</v>
      </c>
      <c r="V30" s="61" t="s">
        <v>734</v>
      </c>
      <c r="W30" s="30" t="str">
        <f t="shared" si="6"/>
        <v>k.babarr.30</v>
      </c>
      <c r="X30" s="55" t="s">
        <v>628</v>
      </c>
      <c r="Y30" s="55" t="s">
        <v>621</v>
      </c>
    </row>
    <row r="31" spans="1:25" ht="8.6" customHeight="1" x14ac:dyDescent="0.4">
      <c r="A31" s="24">
        <v>31</v>
      </c>
      <c r="B31" s="18" t="s">
        <v>76</v>
      </c>
      <c r="C31" s="18" t="s">
        <v>937</v>
      </c>
      <c r="D31" s="18" t="s">
        <v>684</v>
      </c>
      <c r="E31" s="18" t="s">
        <v>721</v>
      </c>
      <c r="F31" s="18" t="s">
        <v>705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ref="L31:L64" si="36">_xlfn.CONCAT(SUBSTITUTE(C31,"1.",""))</f>
        <v>Estrutural</v>
      </c>
      <c r="M31" s="25" t="str">
        <f t="shared" ref="M31:M64" si="37">_xlfn.CONCAT(SUBSTITUTE(D31,"."," "))</f>
        <v>Barras</v>
      </c>
      <c r="N31" s="25" t="str">
        <f t="shared" ref="N31:N64" si="38">_xlfn.CONCAT(SUBSTITUTE(E31,"."," "))</f>
        <v>Barras Laminadas</v>
      </c>
      <c r="O31" s="25" t="str">
        <f t="shared" ref="O31:O64" si="39">_xlfn.CONCAT(SUBSTITUTE(F31,"."," "))</f>
        <v>Barra Hexagonal</v>
      </c>
      <c r="P31" s="25" t="s">
        <v>800</v>
      </c>
      <c r="Q31" s="25" t="s">
        <v>800</v>
      </c>
      <c r="R31" s="61" t="s">
        <v>9</v>
      </c>
      <c r="S31" s="62" t="str">
        <f t="shared" si="3"/>
        <v>Estrutural</v>
      </c>
      <c r="T31" s="62" t="str">
        <f t="shared" si="4"/>
        <v>Barras</v>
      </c>
      <c r="U31" s="62" t="str">
        <f t="shared" si="5"/>
        <v>Barras Laminadas</v>
      </c>
      <c r="V31" s="61" t="s">
        <v>734</v>
      </c>
      <c r="W31" s="30" t="str">
        <f t="shared" si="6"/>
        <v>k.babarr.31</v>
      </c>
      <c r="X31" s="55" t="s">
        <v>628</v>
      </c>
      <c r="Y31" s="55" t="s">
        <v>621</v>
      </c>
    </row>
    <row r="32" spans="1:25" ht="8.6" customHeight="1" x14ac:dyDescent="0.4">
      <c r="A32" s="24">
        <v>32</v>
      </c>
      <c r="B32" s="18" t="s">
        <v>76</v>
      </c>
      <c r="C32" s="18" t="s">
        <v>937</v>
      </c>
      <c r="D32" s="18" t="s">
        <v>684</v>
      </c>
      <c r="E32" s="18" t="s">
        <v>721</v>
      </c>
      <c r="F32" s="18" t="s">
        <v>719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si="36"/>
        <v>Estrutural</v>
      </c>
      <c r="M32" s="25" t="str">
        <f t="shared" si="37"/>
        <v>Barras</v>
      </c>
      <c r="N32" s="25" t="str">
        <f t="shared" si="38"/>
        <v>Barras Laminadas</v>
      </c>
      <c r="O32" s="25" t="str">
        <f t="shared" si="39"/>
        <v>Barra Chata</v>
      </c>
      <c r="P32" s="25" t="s">
        <v>720</v>
      </c>
      <c r="Q32" s="29" t="s">
        <v>763</v>
      </c>
      <c r="R32" s="61" t="s">
        <v>9</v>
      </c>
      <c r="S32" s="62" t="str">
        <f t="shared" si="3"/>
        <v>Estrutural</v>
      </c>
      <c r="T32" s="62" t="str">
        <f t="shared" si="4"/>
        <v>Barras</v>
      </c>
      <c r="U32" s="62" t="str">
        <f t="shared" si="5"/>
        <v>Barras Laminadas</v>
      </c>
      <c r="V32" s="61" t="s">
        <v>734</v>
      </c>
      <c r="W32" s="30" t="str">
        <f t="shared" si="6"/>
        <v>k.babarr.32</v>
      </c>
      <c r="X32" s="55" t="s">
        <v>628</v>
      </c>
      <c r="Y32" s="55" t="s">
        <v>621</v>
      </c>
    </row>
    <row r="33" spans="1:25" ht="8.6" customHeight="1" x14ac:dyDescent="0.4">
      <c r="A33" s="24">
        <v>33</v>
      </c>
      <c r="B33" s="18" t="s">
        <v>76</v>
      </c>
      <c r="C33" s="18" t="s">
        <v>937</v>
      </c>
      <c r="D33" s="18" t="s">
        <v>684</v>
      </c>
      <c r="E33" s="18" t="s">
        <v>723</v>
      </c>
      <c r="F33" s="18" t="s">
        <v>726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ref="L33" si="40">_xlfn.CONCAT(SUBSTITUTE(C33,"1.",""))</f>
        <v>Estrutural</v>
      </c>
      <c r="M33" s="25" t="str">
        <f t="shared" ref="M33" si="41">_xlfn.CONCAT(SUBSTITUTE(D33,"."," "))</f>
        <v>Barras</v>
      </c>
      <c r="N33" s="25" t="str">
        <f t="shared" ref="N33" si="42">_xlfn.CONCAT(SUBSTITUTE(E33,"."," "))</f>
        <v>Barras Trefiladas</v>
      </c>
      <c r="O33" s="25" t="str">
        <f t="shared" ref="O33" si="43">_xlfn.CONCAT(SUBSTITUTE(F33,"."," "))</f>
        <v>Barra Trefilada Redonda</v>
      </c>
      <c r="P33" s="25" t="s">
        <v>728</v>
      </c>
      <c r="Q33" s="29" t="s">
        <v>803</v>
      </c>
      <c r="R33" s="61" t="s">
        <v>9</v>
      </c>
      <c r="S33" s="62" t="str">
        <f t="shared" si="3"/>
        <v>Estrutural</v>
      </c>
      <c r="T33" s="62" t="str">
        <f t="shared" si="4"/>
        <v>Barras</v>
      </c>
      <c r="U33" s="62" t="str">
        <f t="shared" si="5"/>
        <v>Barras Trefiladas</v>
      </c>
      <c r="V33" s="61" t="s">
        <v>734</v>
      </c>
      <c r="W33" s="30" t="str">
        <f t="shared" si="6"/>
        <v>k.babarr.33</v>
      </c>
      <c r="X33" s="55" t="s">
        <v>628</v>
      </c>
      <c r="Y33" s="55" t="s">
        <v>621</v>
      </c>
    </row>
    <row r="34" spans="1:25" ht="8.6" customHeight="1" x14ac:dyDescent="0.4">
      <c r="A34" s="24">
        <v>34</v>
      </c>
      <c r="B34" s="18" t="s">
        <v>76</v>
      </c>
      <c r="C34" s="18" t="s">
        <v>937</v>
      </c>
      <c r="D34" s="18" t="s">
        <v>684</v>
      </c>
      <c r="E34" s="18" t="s">
        <v>723</v>
      </c>
      <c r="F34" s="18" t="s">
        <v>725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si="36"/>
        <v>Estrutural</v>
      </c>
      <c r="M34" s="25" t="str">
        <f t="shared" si="37"/>
        <v>Barras</v>
      </c>
      <c r="N34" s="25" t="str">
        <f t="shared" si="38"/>
        <v>Barras Trefiladas</v>
      </c>
      <c r="O34" s="25" t="str">
        <f t="shared" si="39"/>
        <v>Barra Trefilada Quadrada</v>
      </c>
      <c r="P34" s="25" t="s">
        <v>729</v>
      </c>
      <c r="Q34" s="29" t="s">
        <v>805</v>
      </c>
      <c r="R34" s="61" t="s">
        <v>9</v>
      </c>
      <c r="S34" s="62" t="str">
        <f t="shared" si="3"/>
        <v>Estrutural</v>
      </c>
      <c r="T34" s="62" t="str">
        <f t="shared" si="4"/>
        <v>Barras</v>
      </c>
      <c r="U34" s="62" t="str">
        <f t="shared" si="5"/>
        <v>Barras Trefiladas</v>
      </c>
      <c r="V34" s="61" t="s">
        <v>734</v>
      </c>
      <c r="W34" s="30" t="str">
        <f t="shared" si="6"/>
        <v>k.babarr.34</v>
      </c>
      <c r="X34" s="55" t="s">
        <v>628</v>
      </c>
      <c r="Y34" s="55" t="s">
        <v>621</v>
      </c>
    </row>
    <row r="35" spans="1:25" ht="8.6" customHeight="1" x14ac:dyDescent="0.4">
      <c r="A35" s="24">
        <v>35</v>
      </c>
      <c r="B35" s="18" t="s">
        <v>76</v>
      </c>
      <c r="C35" s="18" t="s">
        <v>937</v>
      </c>
      <c r="D35" s="18" t="s">
        <v>684</v>
      </c>
      <c r="E35" s="18" t="s">
        <v>723</v>
      </c>
      <c r="F35" s="18" t="s">
        <v>727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36"/>
        <v>Estrutural</v>
      </c>
      <c r="M35" s="25" t="str">
        <f t="shared" si="37"/>
        <v>Barras</v>
      </c>
      <c r="N35" s="25" t="str">
        <f t="shared" si="38"/>
        <v>Barras Trefiladas</v>
      </c>
      <c r="O35" s="25" t="str">
        <f t="shared" si="39"/>
        <v>Barra Trefilada Hexagonal</v>
      </c>
      <c r="P35" s="25" t="s">
        <v>728</v>
      </c>
      <c r="Q35" s="29" t="s">
        <v>804</v>
      </c>
      <c r="R35" s="61" t="s">
        <v>9</v>
      </c>
      <c r="S35" s="62" t="str">
        <f t="shared" si="3"/>
        <v>Estrutural</v>
      </c>
      <c r="T35" s="62" t="str">
        <f t="shared" si="4"/>
        <v>Barras</v>
      </c>
      <c r="U35" s="62" t="str">
        <f t="shared" si="5"/>
        <v>Barras Trefiladas</v>
      </c>
      <c r="V35" s="61" t="s">
        <v>734</v>
      </c>
      <c r="W35" s="30" t="str">
        <f t="shared" si="6"/>
        <v>k.babarr.35</v>
      </c>
      <c r="X35" s="55" t="s">
        <v>628</v>
      </c>
      <c r="Y35" s="55" t="s">
        <v>621</v>
      </c>
    </row>
    <row r="36" spans="1:25" ht="8.6" customHeight="1" x14ac:dyDescent="0.4">
      <c r="A36" s="24">
        <v>36</v>
      </c>
      <c r="B36" s="18" t="s">
        <v>76</v>
      </c>
      <c r="C36" s="18" t="s">
        <v>937</v>
      </c>
      <c r="D36" s="18" t="s">
        <v>684</v>
      </c>
      <c r="E36" s="18" t="s">
        <v>724</v>
      </c>
      <c r="F36" s="18" t="s">
        <v>710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44" si="44">_xlfn.CONCAT(SUBSTITUTE(C36,"1.",""))</f>
        <v>Estrutural</v>
      </c>
      <c r="M36" s="25" t="str">
        <f t="shared" ref="M36:M44" si="45">_xlfn.CONCAT(SUBSTITUTE(D36,"."," "))</f>
        <v>Barras</v>
      </c>
      <c r="N36" s="25" t="str">
        <f t="shared" ref="N36:N44" si="46">_xlfn.CONCAT(SUBSTITUTE(E36,"."," "))</f>
        <v>Barras de Armaduras</v>
      </c>
      <c r="O36" s="25" t="str">
        <f t="shared" ref="O36:O44" si="47">_xlfn.CONCAT(SUBSTITUTE(F36,"."," "))</f>
        <v>Barra Vergalhão</v>
      </c>
      <c r="P36" s="25" t="s">
        <v>713</v>
      </c>
      <c r="Q36" s="29" t="s">
        <v>764</v>
      </c>
      <c r="R36" s="61" t="s">
        <v>9</v>
      </c>
      <c r="S36" s="62" t="str">
        <f t="shared" si="3"/>
        <v>Estrutural</v>
      </c>
      <c r="T36" s="62" t="str">
        <f t="shared" si="4"/>
        <v>Barras</v>
      </c>
      <c r="U36" s="62" t="str">
        <f t="shared" si="5"/>
        <v>Barras de Armaduras</v>
      </c>
      <c r="V36" s="61" t="s">
        <v>734</v>
      </c>
      <c r="W36" s="30" t="str">
        <f t="shared" si="6"/>
        <v>k.babarr.36</v>
      </c>
      <c r="X36" s="55" t="s">
        <v>716</v>
      </c>
      <c r="Y36" s="55" t="s">
        <v>845</v>
      </c>
    </row>
    <row r="37" spans="1:25" ht="8.6" customHeight="1" x14ac:dyDescent="0.4">
      <c r="A37" s="24">
        <v>37</v>
      </c>
      <c r="B37" s="18" t="s">
        <v>76</v>
      </c>
      <c r="C37" s="18" t="s">
        <v>937</v>
      </c>
      <c r="D37" s="18" t="s">
        <v>684</v>
      </c>
      <c r="E37" s="18" t="s">
        <v>724</v>
      </c>
      <c r="F37" s="18" t="s">
        <v>711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9</v>
      </c>
      <c r="L37" s="25" t="str">
        <f t="shared" si="44"/>
        <v>Estrutural</v>
      </c>
      <c r="M37" s="25" t="str">
        <f t="shared" si="45"/>
        <v>Barras</v>
      </c>
      <c r="N37" s="25" t="str">
        <f t="shared" si="46"/>
        <v>Barras de Armaduras</v>
      </c>
      <c r="O37" s="25" t="str">
        <f t="shared" si="47"/>
        <v>Barra Lisa</v>
      </c>
      <c r="P37" s="25" t="s">
        <v>714</v>
      </c>
      <c r="Q37" s="29" t="s">
        <v>806</v>
      </c>
      <c r="R37" s="61" t="s">
        <v>9</v>
      </c>
      <c r="S37" s="62" t="str">
        <f t="shared" si="3"/>
        <v>Estrutural</v>
      </c>
      <c r="T37" s="62" t="str">
        <f t="shared" si="4"/>
        <v>Barras</v>
      </c>
      <c r="U37" s="62" t="str">
        <f t="shared" si="5"/>
        <v>Barras de Armaduras</v>
      </c>
      <c r="V37" s="61" t="s">
        <v>734</v>
      </c>
      <c r="W37" s="30" t="str">
        <f t="shared" si="6"/>
        <v>k.babarr.37</v>
      </c>
      <c r="X37" s="55" t="s">
        <v>716</v>
      </c>
      <c r="Y37" s="55" t="s">
        <v>845</v>
      </c>
    </row>
    <row r="38" spans="1:25" ht="8.6" customHeight="1" x14ac:dyDescent="0.4">
      <c r="A38" s="24">
        <v>38</v>
      </c>
      <c r="B38" s="18" t="s">
        <v>76</v>
      </c>
      <c r="C38" s="18" t="s">
        <v>937</v>
      </c>
      <c r="D38" s="18" t="s">
        <v>684</v>
      </c>
      <c r="E38" s="18" t="s">
        <v>724</v>
      </c>
      <c r="F38" s="18" t="s">
        <v>712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9</v>
      </c>
      <c r="L38" s="25" t="str">
        <f t="shared" si="44"/>
        <v>Estrutural</v>
      </c>
      <c r="M38" s="25" t="str">
        <f t="shared" si="45"/>
        <v>Barras</v>
      </c>
      <c r="N38" s="25" t="str">
        <f t="shared" si="46"/>
        <v>Barras de Armaduras</v>
      </c>
      <c r="O38" s="25" t="str">
        <f t="shared" si="47"/>
        <v>Barra Nervurada</v>
      </c>
      <c r="P38" s="25" t="s">
        <v>715</v>
      </c>
      <c r="Q38" s="29" t="s">
        <v>807</v>
      </c>
      <c r="R38" s="61" t="s">
        <v>9</v>
      </c>
      <c r="S38" s="62" t="str">
        <f t="shared" si="3"/>
        <v>Estrutural</v>
      </c>
      <c r="T38" s="62" t="str">
        <f t="shared" si="4"/>
        <v>Barras</v>
      </c>
      <c r="U38" s="62" t="str">
        <f t="shared" si="5"/>
        <v>Barras de Armaduras</v>
      </c>
      <c r="V38" s="61" t="s">
        <v>734</v>
      </c>
      <c r="W38" s="30" t="str">
        <f t="shared" si="6"/>
        <v>k.babarr.38</v>
      </c>
      <c r="X38" s="55" t="s">
        <v>716</v>
      </c>
      <c r="Y38" s="55" t="s">
        <v>845</v>
      </c>
    </row>
    <row r="39" spans="1:25" ht="8.6" customHeight="1" x14ac:dyDescent="0.4">
      <c r="A39" s="24">
        <v>39</v>
      </c>
      <c r="B39" s="18" t="s">
        <v>76</v>
      </c>
      <c r="C39" s="18" t="s">
        <v>937</v>
      </c>
      <c r="D39" s="18" t="s">
        <v>684</v>
      </c>
      <c r="E39" s="18" t="s">
        <v>854</v>
      </c>
      <c r="F39" s="18" t="s">
        <v>816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859</v>
      </c>
      <c r="L39" s="25" t="str">
        <f t="shared" ref="L39" si="48">_xlfn.CONCAT(SUBSTITUTE(C39,"1.",""))</f>
        <v>Estrutural</v>
      </c>
      <c r="M39" s="25" t="str">
        <f t="shared" ref="M39" si="49">_xlfn.CONCAT(SUBSTITUTE(D39,"."," "))</f>
        <v>Barras</v>
      </c>
      <c r="N39" s="25" t="str">
        <f t="shared" ref="N39" si="50">_xlfn.CONCAT(SUBSTITUTE(E39,"."," "))</f>
        <v>Barras Contraventamentos</v>
      </c>
      <c r="O39" s="25" t="str">
        <f t="shared" ref="O39" si="51">_xlfn.CONCAT(SUBSTITUTE(F39,"."," "))</f>
        <v>Barra Contraventamento</v>
      </c>
      <c r="P39" s="25" t="s">
        <v>821</v>
      </c>
      <c r="Q39" s="25" t="s">
        <v>822</v>
      </c>
      <c r="R39" s="61" t="s">
        <v>9</v>
      </c>
      <c r="S39" s="62" t="str">
        <f t="shared" si="3"/>
        <v>Estrutural</v>
      </c>
      <c r="T39" s="62" t="str">
        <f t="shared" si="4"/>
        <v>Barras</v>
      </c>
      <c r="U39" s="62" t="str">
        <f t="shared" si="5"/>
        <v>Barras Contraventamentos</v>
      </c>
      <c r="V39" s="61" t="s">
        <v>734</v>
      </c>
      <c r="W39" s="30" t="str">
        <f t="shared" si="6"/>
        <v>k.babarr.39</v>
      </c>
      <c r="X39" s="55" t="s">
        <v>974</v>
      </c>
      <c r="Y39" s="55" t="s">
        <v>825</v>
      </c>
    </row>
    <row r="40" spans="1:25" ht="8.6" customHeight="1" x14ac:dyDescent="0.4">
      <c r="A40" s="24">
        <v>40</v>
      </c>
      <c r="B40" s="18" t="s">
        <v>76</v>
      </c>
      <c r="C40" s="18" t="s">
        <v>937</v>
      </c>
      <c r="D40" s="18" t="s">
        <v>684</v>
      </c>
      <c r="E40" s="18" t="s">
        <v>854</v>
      </c>
      <c r="F40" s="18" t="s">
        <v>817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859</v>
      </c>
      <c r="L40" s="25" t="str">
        <f t="shared" si="44"/>
        <v>Estrutural</v>
      </c>
      <c r="M40" s="25" t="str">
        <f t="shared" si="45"/>
        <v>Barras</v>
      </c>
      <c r="N40" s="25" t="str">
        <f t="shared" si="46"/>
        <v>Barras Contraventamentos</v>
      </c>
      <c r="O40" s="25" t="str">
        <f t="shared" si="47"/>
        <v>Barra Comprimida</v>
      </c>
      <c r="P40" s="25" t="s">
        <v>819</v>
      </c>
      <c r="Q40" s="25" t="s">
        <v>823</v>
      </c>
      <c r="R40" s="61" t="s">
        <v>9</v>
      </c>
      <c r="S40" s="62" t="str">
        <f t="shared" si="3"/>
        <v>Estrutural</v>
      </c>
      <c r="T40" s="62" t="str">
        <f t="shared" si="4"/>
        <v>Barras</v>
      </c>
      <c r="U40" s="62" t="str">
        <f t="shared" si="5"/>
        <v>Barras Contraventamentos</v>
      </c>
      <c r="V40" s="61" t="s">
        <v>734</v>
      </c>
      <c r="W40" s="30" t="str">
        <f t="shared" si="6"/>
        <v>k.babarr.40</v>
      </c>
      <c r="X40" s="55" t="s">
        <v>974</v>
      </c>
      <c r="Y40" s="55" t="s">
        <v>825</v>
      </c>
    </row>
    <row r="41" spans="1:25" ht="8.6" customHeight="1" x14ac:dyDescent="0.4">
      <c r="A41" s="24">
        <v>41</v>
      </c>
      <c r="B41" s="18" t="s">
        <v>76</v>
      </c>
      <c r="C41" s="18" t="s">
        <v>937</v>
      </c>
      <c r="D41" s="18" t="s">
        <v>684</v>
      </c>
      <c r="E41" s="18" t="s">
        <v>854</v>
      </c>
      <c r="F41" s="18" t="s">
        <v>818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859</v>
      </c>
      <c r="L41" s="25" t="str">
        <f t="shared" si="44"/>
        <v>Estrutural</v>
      </c>
      <c r="M41" s="25" t="str">
        <f t="shared" si="45"/>
        <v>Barras</v>
      </c>
      <c r="N41" s="25" t="str">
        <f t="shared" si="46"/>
        <v>Barras Contraventamentos</v>
      </c>
      <c r="O41" s="25" t="str">
        <f t="shared" si="47"/>
        <v>Barra Tracionada</v>
      </c>
      <c r="P41" s="25" t="s">
        <v>820</v>
      </c>
      <c r="Q41" s="25" t="s">
        <v>824</v>
      </c>
      <c r="R41" s="61" t="s">
        <v>9</v>
      </c>
      <c r="S41" s="62" t="str">
        <f t="shared" si="3"/>
        <v>Estrutural</v>
      </c>
      <c r="T41" s="62" t="str">
        <f t="shared" si="4"/>
        <v>Barras</v>
      </c>
      <c r="U41" s="62" t="str">
        <f t="shared" si="5"/>
        <v>Barras Contraventamentos</v>
      </c>
      <c r="V41" s="61" t="s">
        <v>734</v>
      </c>
      <c r="W41" s="30" t="str">
        <f t="shared" si="6"/>
        <v>k.babarr.41</v>
      </c>
      <c r="X41" s="55" t="s">
        <v>974</v>
      </c>
      <c r="Y41" s="55" t="s">
        <v>825</v>
      </c>
    </row>
    <row r="42" spans="1:25" ht="8.6" customHeight="1" x14ac:dyDescent="0.4">
      <c r="A42" s="24">
        <v>42</v>
      </c>
      <c r="B42" s="18" t="s">
        <v>76</v>
      </c>
      <c r="C42" s="18" t="s">
        <v>937</v>
      </c>
      <c r="D42" s="18" t="s">
        <v>684</v>
      </c>
      <c r="E42" s="18" t="s">
        <v>826</v>
      </c>
      <c r="F42" s="18" t="s">
        <v>829</v>
      </c>
      <c r="G42" s="32" t="s">
        <v>9</v>
      </c>
      <c r="H42" s="32" t="s">
        <v>9</v>
      </c>
      <c r="I42" s="32" t="s">
        <v>9</v>
      </c>
      <c r="J42" s="32" t="s">
        <v>860</v>
      </c>
      <c r="K42" s="32" t="s">
        <v>861</v>
      </c>
      <c r="L42" s="25" t="str">
        <f t="shared" si="44"/>
        <v>Estrutural</v>
      </c>
      <c r="M42" s="25" t="str">
        <f t="shared" si="45"/>
        <v>Barras</v>
      </c>
      <c r="N42" s="25" t="str">
        <f t="shared" si="46"/>
        <v>Barras Montantes</v>
      </c>
      <c r="O42" s="25" t="str">
        <f t="shared" si="47"/>
        <v>Barra Montante</v>
      </c>
      <c r="P42" s="25" t="s">
        <v>836</v>
      </c>
      <c r="Q42" s="25" t="s">
        <v>837</v>
      </c>
      <c r="R42" s="61" t="s">
        <v>9</v>
      </c>
      <c r="S42" s="62" t="str">
        <f t="shared" si="3"/>
        <v>Estrutural</v>
      </c>
      <c r="T42" s="62" t="str">
        <f t="shared" si="4"/>
        <v>Barras</v>
      </c>
      <c r="U42" s="62" t="str">
        <f t="shared" si="5"/>
        <v>Barras Montantes</v>
      </c>
      <c r="V42" s="61" t="s">
        <v>734</v>
      </c>
      <c r="W42" s="30" t="str">
        <f t="shared" si="6"/>
        <v>k.babarr.42</v>
      </c>
      <c r="X42" s="55" t="s">
        <v>628</v>
      </c>
      <c r="Y42" s="55" t="s">
        <v>842</v>
      </c>
    </row>
    <row r="43" spans="1:25" ht="8.6" customHeight="1" x14ac:dyDescent="0.4">
      <c r="A43" s="24">
        <v>43</v>
      </c>
      <c r="B43" s="18" t="s">
        <v>76</v>
      </c>
      <c r="C43" s="18" t="s">
        <v>937</v>
      </c>
      <c r="D43" s="18" t="s">
        <v>684</v>
      </c>
      <c r="E43" s="18" t="s">
        <v>827</v>
      </c>
      <c r="F43" s="18" t="s">
        <v>828</v>
      </c>
      <c r="G43" s="32" t="s">
        <v>9</v>
      </c>
      <c r="H43" s="32" t="s">
        <v>9</v>
      </c>
      <c r="I43" s="32" t="s">
        <v>9</v>
      </c>
      <c r="J43" s="32" t="s">
        <v>860</v>
      </c>
      <c r="K43" s="32" t="s">
        <v>862</v>
      </c>
      <c r="L43" s="25" t="str">
        <f t="shared" si="44"/>
        <v>Estrutural</v>
      </c>
      <c r="M43" s="25" t="str">
        <f t="shared" si="45"/>
        <v>Barras</v>
      </c>
      <c r="N43" s="25" t="str">
        <f t="shared" si="46"/>
        <v>Barras Diagonais</v>
      </c>
      <c r="O43" s="25" t="str">
        <f t="shared" si="47"/>
        <v>Barra Diagonal</v>
      </c>
      <c r="P43" s="25" t="s">
        <v>835</v>
      </c>
      <c r="Q43" s="25" t="s">
        <v>838</v>
      </c>
      <c r="R43" s="61" t="s">
        <v>9</v>
      </c>
      <c r="S43" s="62" t="str">
        <f t="shared" si="3"/>
        <v>Estrutural</v>
      </c>
      <c r="T43" s="62" t="str">
        <f t="shared" si="4"/>
        <v>Barras</v>
      </c>
      <c r="U43" s="62" t="str">
        <f t="shared" si="5"/>
        <v>Barras Diagonais</v>
      </c>
      <c r="V43" s="61" t="s">
        <v>734</v>
      </c>
      <c r="W43" s="30" t="str">
        <f t="shared" si="6"/>
        <v>k.babarr.43</v>
      </c>
      <c r="X43" s="55" t="s">
        <v>628</v>
      </c>
      <c r="Y43" s="55" t="s">
        <v>825</v>
      </c>
    </row>
    <row r="44" spans="1:25" ht="8.6" customHeight="1" x14ac:dyDescent="0.4">
      <c r="A44" s="24">
        <v>44</v>
      </c>
      <c r="B44" s="18" t="s">
        <v>76</v>
      </c>
      <c r="C44" s="18" t="s">
        <v>937</v>
      </c>
      <c r="D44" s="18" t="s">
        <v>684</v>
      </c>
      <c r="E44" s="18" t="s">
        <v>830</v>
      </c>
      <c r="F44" s="18" t="s">
        <v>831</v>
      </c>
      <c r="G44" s="32" t="s">
        <v>9</v>
      </c>
      <c r="H44" s="32" t="s">
        <v>9</v>
      </c>
      <c r="I44" s="32" t="s">
        <v>9</v>
      </c>
      <c r="J44" s="32" t="s">
        <v>860</v>
      </c>
      <c r="K44" s="32" t="s">
        <v>863</v>
      </c>
      <c r="L44" s="25" t="str">
        <f t="shared" si="44"/>
        <v>Estrutural</v>
      </c>
      <c r="M44" s="25" t="str">
        <f t="shared" si="45"/>
        <v>Barras</v>
      </c>
      <c r="N44" s="25" t="str">
        <f t="shared" si="46"/>
        <v>Banzos</v>
      </c>
      <c r="O44" s="25" t="str">
        <f t="shared" si="47"/>
        <v>Banzo Superior</v>
      </c>
      <c r="P44" s="25" t="s">
        <v>833</v>
      </c>
      <c r="Q44" s="25" t="s">
        <v>839</v>
      </c>
      <c r="R44" s="61" t="s">
        <v>9</v>
      </c>
      <c r="S44" s="62" t="str">
        <f t="shared" si="3"/>
        <v>Estrutural</v>
      </c>
      <c r="T44" s="62" t="str">
        <f t="shared" si="4"/>
        <v>Barras</v>
      </c>
      <c r="U44" s="62" t="str">
        <f t="shared" si="5"/>
        <v>Banzos</v>
      </c>
      <c r="V44" s="61" t="s">
        <v>734</v>
      </c>
      <c r="W44" s="30" t="str">
        <f t="shared" si="6"/>
        <v>k.babanz.44</v>
      </c>
      <c r="X44" s="55" t="s">
        <v>628</v>
      </c>
      <c r="Y44" s="55" t="s">
        <v>841</v>
      </c>
    </row>
    <row r="45" spans="1:25" ht="8.6" customHeight="1" x14ac:dyDescent="0.4">
      <c r="A45" s="24">
        <v>45</v>
      </c>
      <c r="B45" s="18" t="s">
        <v>76</v>
      </c>
      <c r="C45" s="18" t="s">
        <v>937</v>
      </c>
      <c r="D45" s="18" t="s">
        <v>684</v>
      </c>
      <c r="E45" s="18" t="s">
        <v>830</v>
      </c>
      <c r="F45" s="18" t="s">
        <v>832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864</v>
      </c>
      <c r="L45" s="25" t="str">
        <f t="shared" ref="L45" si="52">_xlfn.CONCAT(SUBSTITUTE(C45,"1.",""))</f>
        <v>Estrutural</v>
      </c>
      <c r="M45" s="25" t="str">
        <f t="shared" ref="M45" si="53">_xlfn.CONCAT(SUBSTITUTE(D45,"."," "))</f>
        <v>Barras</v>
      </c>
      <c r="N45" s="25" t="str">
        <f t="shared" ref="N45" si="54">_xlfn.CONCAT(SUBSTITUTE(E45,"."," "))</f>
        <v>Banzos</v>
      </c>
      <c r="O45" s="25" t="str">
        <f t="shared" ref="O45" si="55">_xlfn.CONCAT(SUBSTITUTE(F45,"."," "))</f>
        <v>Banzo Inferior</v>
      </c>
      <c r="P45" s="25" t="s">
        <v>834</v>
      </c>
      <c r="Q45" s="25" t="s">
        <v>840</v>
      </c>
      <c r="R45" s="61" t="s">
        <v>9</v>
      </c>
      <c r="S45" s="62" t="str">
        <f t="shared" si="3"/>
        <v>Estrutural</v>
      </c>
      <c r="T45" s="62" t="str">
        <f t="shared" si="4"/>
        <v>Barras</v>
      </c>
      <c r="U45" s="62" t="str">
        <f t="shared" si="5"/>
        <v>Banzos</v>
      </c>
      <c r="V45" s="61" t="s">
        <v>734</v>
      </c>
      <c r="W45" s="30" t="str">
        <f t="shared" si="6"/>
        <v>k.babanz.45</v>
      </c>
      <c r="X45" s="55" t="s">
        <v>628</v>
      </c>
      <c r="Y45" s="55" t="s">
        <v>841</v>
      </c>
    </row>
    <row r="46" spans="1:25" ht="8.6" customHeight="1" x14ac:dyDescent="0.4">
      <c r="A46" s="24">
        <v>46</v>
      </c>
      <c r="B46" s="18" t="s">
        <v>76</v>
      </c>
      <c r="C46" s="18" t="s">
        <v>937</v>
      </c>
      <c r="D46" s="18" t="s">
        <v>855</v>
      </c>
      <c r="E46" s="18" t="s">
        <v>856</v>
      </c>
      <c r="F46" s="18" t="s">
        <v>874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ref="L46:L51" si="56">_xlfn.CONCAT(SUBSTITUTE(C46,"1.",""))</f>
        <v>Estrutural</v>
      </c>
      <c r="M46" s="25" t="str">
        <f t="shared" ref="M46:M51" si="57">_xlfn.CONCAT(SUBSTITUTE(D46,"."," "))</f>
        <v>ContraVentamentos</v>
      </c>
      <c r="N46" s="25" t="str">
        <f t="shared" ref="N46:N51" si="58">_xlfn.CONCAT(SUBSTITUTE(E46,"."," "))</f>
        <v>ContraVentamentos Horizontais</v>
      </c>
      <c r="O46" s="25" t="str">
        <f t="shared" ref="O46:O51" si="59">_xlfn.CONCAT(SUBSTITUTE(F46,"."," "))</f>
        <v>ContraVentamento Horizontal Diagonal</v>
      </c>
      <c r="P46" s="25" t="s">
        <v>881</v>
      </c>
      <c r="Q46" s="25" t="s">
        <v>872</v>
      </c>
      <c r="R46" s="61" t="s">
        <v>9</v>
      </c>
      <c r="S46" s="62" t="str">
        <f t="shared" si="3"/>
        <v>Estrutural</v>
      </c>
      <c r="T46" s="62" t="str">
        <f t="shared" si="4"/>
        <v>ContraVentamentos</v>
      </c>
      <c r="U46" s="62" t="str">
        <f t="shared" si="5"/>
        <v>ContraVentamentos Horizontais</v>
      </c>
      <c r="V46" s="61" t="s">
        <v>734</v>
      </c>
      <c r="W46" s="30" t="str">
        <f t="shared" si="6"/>
        <v>k.cocont.46</v>
      </c>
      <c r="X46" s="55" t="s">
        <v>973</v>
      </c>
      <c r="Y46" s="55" t="s">
        <v>825</v>
      </c>
    </row>
    <row r="47" spans="1:25" ht="8.6" customHeight="1" x14ac:dyDescent="0.4">
      <c r="A47" s="24">
        <v>47</v>
      </c>
      <c r="B47" s="18" t="s">
        <v>76</v>
      </c>
      <c r="C47" s="18" t="s">
        <v>937</v>
      </c>
      <c r="D47" s="18" t="s">
        <v>855</v>
      </c>
      <c r="E47" s="18" t="s">
        <v>856</v>
      </c>
      <c r="F47" s="18" t="s">
        <v>849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56"/>
        <v>Estrutural</v>
      </c>
      <c r="M47" s="25" t="str">
        <f t="shared" si="57"/>
        <v>ContraVentamentos</v>
      </c>
      <c r="N47" s="25" t="str">
        <f t="shared" si="58"/>
        <v>ContraVentamentos Horizontais</v>
      </c>
      <c r="O47" s="25" t="str">
        <f t="shared" si="59"/>
        <v>ContraVentamento Horizontal X</v>
      </c>
      <c r="P47" s="25" t="s">
        <v>882</v>
      </c>
      <c r="Q47" s="25" t="s">
        <v>895</v>
      </c>
      <c r="R47" s="61" t="s">
        <v>9</v>
      </c>
      <c r="S47" s="62" t="str">
        <f t="shared" si="3"/>
        <v>Estrutural</v>
      </c>
      <c r="T47" s="62" t="str">
        <f t="shared" si="4"/>
        <v>ContraVentamentos</v>
      </c>
      <c r="U47" s="62" t="str">
        <f t="shared" si="5"/>
        <v>ContraVentamentos Horizontais</v>
      </c>
      <c r="V47" s="61" t="s">
        <v>734</v>
      </c>
      <c r="W47" s="30" t="str">
        <f t="shared" si="6"/>
        <v>k.cocont.47</v>
      </c>
      <c r="X47" s="55" t="s">
        <v>973</v>
      </c>
      <c r="Y47" s="55" t="s">
        <v>825</v>
      </c>
    </row>
    <row r="48" spans="1:25" ht="8.6" customHeight="1" x14ac:dyDescent="0.4">
      <c r="A48" s="24">
        <v>48</v>
      </c>
      <c r="B48" s="18" t="s">
        <v>76</v>
      </c>
      <c r="C48" s="18" t="s">
        <v>937</v>
      </c>
      <c r="D48" s="18" t="s">
        <v>855</v>
      </c>
      <c r="E48" s="18" t="s">
        <v>856</v>
      </c>
      <c r="F48" s="18" t="s">
        <v>867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si="56"/>
        <v>Estrutural</v>
      </c>
      <c r="M48" s="25" t="str">
        <f t="shared" si="57"/>
        <v>ContraVentamentos</v>
      </c>
      <c r="N48" s="25" t="str">
        <f t="shared" si="58"/>
        <v>ContraVentamentos Horizontais</v>
      </c>
      <c r="O48" s="25" t="str">
        <f t="shared" si="59"/>
        <v>ContraVentamento Horizontal K</v>
      </c>
      <c r="P48" s="25" t="s">
        <v>880</v>
      </c>
      <c r="Q48" s="25" t="s">
        <v>888</v>
      </c>
      <c r="R48" s="61" t="s">
        <v>9</v>
      </c>
      <c r="S48" s="62" t="str">
        <f t="shared" si="3"/>
        <v>Estrutural</v>
      </c>
      <c r="T48" s="62" t="str">
        <f t="shared" si="4"/>
        <v>ContraVentamentos</v>
      </c>
      <c r="U48" s="62" t="str">
        <f t="shared" si="5"/>
        <v>ContraVentamentos Horizontais</v>
      </c>
      <c r="V48" s="61" t="s">
        <v>734</v>
      </c>
      <c r="W48" s="30" t="str">
        <f t="shared" si="6"/>
        <v>k.cocont.48</v>
      </c>
      <c r="X48" s="55" t="s">
        <v>973</v>
      </c>
      <c r="Y48" s="55" t="s">
        <v>825</v>
      </c>
    </row>
    <row r="49" spans="1:25" ht="8.6" customHeight="1" x14ac:dyDescent="0.4">
      <c r="A49" s="24">
        <v>49</v>
      </c>
      <c r="B49" s="18" t="s">
        <v>76</v>
      </c>
      <c r="C49" s="18" t="s">
        <v>937</v>
      </c>
      <c r="D49" s="18" t="s">
        <v>855</v>
      </c>
      <c r="E49" s="18" t="s">
        <v>856</v>
      </c>
      <c r="F49" s="18" t="s">
        <v>868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si="56"/>
        <v>Estrutural</v>
      </c>
      <c r="M49" s="25" t="str">
        <f t="shared" si="57"/>
        <v>ContraVentamentos</v>
      </c>
      <c r="N49" s="25" t="str">
        <f t="shared" si="58"/>
        <v>ContraVentamentos Horizontais</v>
      </c>
      <c r="O49" s="25" t="str">
        <f t="shared" si="59"/>
        <v>ContraVentamento Horizontal V</v>
      </c>
      <c r="P49" s="25" t="s">
        <v>879</v>
      </c>
      <c r="Q49" s="25" t="s">
        <v>889</v>
      </c>
      <c r="R49" s="61" t="s">
        <v>9</v>
      </c>
      <c r="S49" s="62" t="str">
        <f t="shared" si="3"/>
        <v>Estrutural</v>
      </c>
      <c r="T49" s="62" t="str">
        <f t="shared" si="4"/>
        <v>ContraVentamentos</v>
      </c>
      <c r="U49" s="62" t="str">
        <f t="shared" si="5"/>
        <v>ContraVentamentos Horizontais</v>
      </c>
      <c r="V49" s="61" t="s">
        <v>734</v>
      </c>
      <c r="W49" s="30" t="str">
        <f t="shared" si="6"/>
        <v>k.cocont.49</v>
      </c>
      <c r="X49" s="55" t="s">
        <v>973</v>
      </c>
      <c r="Y49" s="55" t="s">
        <v>825</v>
      </c>
    </row>
    <row r="50" spans="1:25" ht="8.6" customHeight="1" x14ac:dyDescent="0.4">
      <c r="A50" s="24">
        <v>50</v>
      </c>
      <c r="B50" s="18" t="s">
        <v>76</v>
      </c>
      <c r="C50" s="18" t="s">
        <v>937</v>
      </c>
      <c r="D50" s="18" t="s">
        <v>855</v>
      </c>
      <c r="E50" s="18" t="s">
        <v>856</v>
      </c>
      <c r="F50" s="18" t="s">
        <v>869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ref="L50" si="60">_xlfn.CONCAT(SUBSTITUTE(C50,"1.",""))</f>
        <v>Estrutural</v>
      </c>
      <c r="M50" s="25" t="str">
        <f t="shared" ref="M50" si="61">_xlfn.CONCAT(SUBSTITUTE(D50,"."," "))</f>
        <v>ContraVentamentos</v>
      </c>
      <c r="N50" s="25" t="str">
        <f t="shared" ref="N50" si="62">_xlfn.CONCAT(SUBSTITUTE(E50,"."," "))</f>
        <v>ContraVentamentos Horizontais</v>
      </c>
      <c r="O50" s="25" t="str">
        <f t="shared" ref="O50" si="63">_xlfn.CONCAT(SUBSTITUTE(F50,"."," "))</f>
        <v>ContraVentamento Horizontal VI</v>
      </c>
      <c r="P50" s="25" t="s">
        <v>878</v>
      </c>
      <c r="Q50" s="25" t="s">
        <v>890</v>
      </c>
      <c r="R50" s="61" t="s">
        <v>9</v>
      </c>
      <c r="S50" s="62" t="str">
        <f t="shared" si="3"/>
        <v>Estrutural</v>
      </c>
      <c r="T50" s="62" t="str">
        <f t="shared" si="4"/>
        <v>ContraVentamentos</v>
      </c>
      <c r="U50" s="62" t="str">
        <f t="shared" si="5"/>
        <v>ContraVentamentos Horizontais</v>
      </c>
      <c r="V50" s="61" t="s">
        <v>734</v>
      </c>
      <c r="W50" s="30" t="str">
        <f t="shared" si="6"/>
        <v>k.cocont.50</v>
      </c>
      <c r="X50" s="55" t="s">
        <v>973</v>
      </c>
      <c r="Y50" s="55" t="s">
        <v>825</v>
      </c>
    </row>
    <row r="51" spans="1:25" ht="8.6" customHeight="1" x14ac:dyDescent="0.4">
      <c r="A51" s="24">
        <v>51</v>
      </c>
      <c r="B51" s="18" t="s">
        <v>76</v>
      </c>
      <c r="C51" s="18" t="s">
        <v>937</v>
      </c>
      <c r="D51" s="18" t="s">
        <v>855</v>
      </c>
      <c r="E51" s="18" t="s">
        <v>856</v>
      </c>
      <c r="F51" s="18" t="s">
        <v>875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si="56"/>
        <v>Estrutural</v>
      </c>
      <c r="M51" s="25" t="str">
        <f t="shared" si="57"/>
        <v>ContraVentamentos</v>
      </c>
      <c r="N51" s="25" t="str">
        <f t="shared" si="58"/>
        <v>ContraVentamentos Horizontais</v>
      </c>
      <c r="O51" s="25" t="str">
        <f t="shared" si="59"/>
        <v>ContraVentamento Horizontal Delta</v>
      </c>
      <c r="P51" s="25" t="s">
        <v>877</v>
      </c>
      <c r="Q51" s="25" t="s">
        <v>891</v>
      </c>
      <c r="R51" s="61" t="s">
        <v>9</v>
      </c>
      <c r="S51" s="62" t="str">
        <f t="shared" si="3"/>
        <v>Estrutural</v>
      </c>
      <c r="T51" s="62" t="str">
        <f t="shared" si="4"/>
        <v>ContraVentamentos</v>
      </c>
      <c r="U51" s="62" t="str">
        <f t="shared" si="5"/>
        <v>ContraVentamentos Horizontais</v>
      </c>
      <c r="V51" s="61" t="s">
        <v>734</v>
      </c>
      <c r="W51" s="30" t="str">
        <f t="shared" si="6"/>
        <v>k.cocont.51</v>
      </c>
      <c r="X51" s="55" t="s">
        <v>973</v>
      </c>
      <c r="Y51" s="55" t="s">
        <v>825</v>
      </c>
    </row>
    <row r="52" spans="1:25" ht="8.6" customHeight="1" x14ac:dyDescent="0.4">
      <c r="A52" s="24">
        <v>52</v>
      </c>
      <c r="B52" s="18" t="s">
        <v>76</v>
      </c>
      <c r="C52" s="18" t="s">
        <v>937</v>
      </c>
      <c r="D52" s="18" t="s">
        <v>855</v>
      </c>
      <c r="E52" s="18" t="s">
        <v>857</v>
      </c>
      <c r="F52" s="18" t="s">
        <v>850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ref="L52" si="64">_xlfn.CONCAT(SUBSTITUTE(C52,"1.",""))</f>
        <v>Estrutural</v>
      </c>
      <c r="M52" s="25" t="str">
        <f t="shared" ref="M52" si="65">_xlfn.CONCAT(SUBSTITUTE(D52,"."," "))</f>
        <v>ContraVentamentos</v>
      </c>
      <c r="N52" s="25" t="str">
        <f t="shared" ref="N52" si="66">_xlfn.CONCAT(SUBSTITUTE(E52,"."," "))</f>
        <v>ContraVentamentos Verticais</v>
      </c>
      <c r="O52" s="25" t="str">
        <f t="shared" ref="O52" si="67">_xlfn.CONCAT(SUBSTITUTE(F52,"."," "))</f>
        <v>ContraVentamento Vertical</v>
      </c>
      <c r="P52" s="25" t="s">
        <v>883</v>
      </c>
      <c r="Q52" s="25" t="s">
        <v>873</v>
      </c>
      <c r="R52" s="61" t="s">
        <v>9</v>
      </c>
      <c r="S52" s="62" t="str">
        <f t="shared" si="3"/>
        <v>Estrutural</v>
      </c>
      <c r="T52" s="62" t="str">
        <f t="shared" si="4"/>
        <v>ContraVentamentos</v>
      </c>
      <c r="U52" s="62" t="str">
        <f t="shared" si="5"/>
        <v>ContraVentamentos Verticais</v>
      </c>
      <c r="V52" s="61" t="s">
        <v>734</v>
      </c>
      <c r="W52" s="30" t="str">
        <f t="shared" si="6"/>
        <v>k.cocont.52</v>
      </c>
      <c r="X52" s="55" t="s">
        <v>843</v>
      </c>
      <c r="Y52" s="55" t="s">
        <v>825</v>
      </c>
    </row>
    <row r="53" spans="1:25" ht="8.6" customHeight="1" x14ac:dyDescent="0.4">
      <c r="A53" s="24">
        <v>53</v>
      </c>
      <c r="B53" s="18" t="s">
        <v>76</v>
      </c>
      <c r="C53" s="18" t="s">
        <v>937</v>
      </c>
      <c r="D53" s="18" t="s">
        <v>855</v>
      </c>
      <c r="E53" s="18" t="s">
        <v>857</v>
      </c>
      <c r="F53" s="18" t="s">
        <v>851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ref="L53:L58" si="68">_xlfn.CONCAT(SUBSTITUTE(C53,"1.",""))</f>
        <v>Estrutural</v>
      </c>
      <c r="M53" s="25" t="str">
        <f t="shared" ref="M53:M58" si="69">_xlfn.CONCAT(SUBSTITUTE(D53,"."," "))</f>
        <v>ContraVentamentos</v>
      </c>
      <c r="N53" s="25" t="str">
        <f t="shared" ref="N53:N58" si="70">_xlfn.CONCAT(SUBSTITUTE(E53,"."," "))</f>
        <v>ContraVentamentos Verticais</v>
      </c>
      <c r="O53" s="25" t="str">
        <f t="shared" ref="O53:O58" si="71">_xlfn.CONCAT(SUBSTITUTE(F53,"."," "))</f>
        <v>ContraVentamento Vertical X</v>
      </c>
      <c r="P53" s="25" t="s">
        <v>884</v>
      </c>
      <c r="Q53" s="25" t="s">
        <v>896</v>
      </c>
      <c r="R53" s="61" t="s">
        <v>9</v>
      </c>
      <c r="S53" s="62" t="str">
        <f t="shared" si="3"/>
        <v>Estrutural</v>
      </c>
      <c r="T53" s="62" t="str">
        <f t="shared" si="4"/>
        <v>ContraVentamentos</v>
      </c>
      <c r="U53" s="62" t="str">
        <f t="shared" si="5"/>
        <v>ContraVentamentos Verticais</v>
      </c>
      <c r="V53" s="61" t="s">
        <v>734</v>
      </c>
      <c r="W53" s="30" t="str">
        <f t="shared" si="6"/>
        <v>k.cocont.53</v>
      </c>
      <c r="X53" s="55" t="s">
        <v>843</v>
      </c>
      <c r="Y53" s="55" t="s">
        <v>825</v>
      </c>
    </row>
    <row r="54" spans="1:25" ht="8.6" customHeight="1" x14ac:dyDescent="0.4">
      <c r="A54" s="24">
        <v>54</v>
      </c>
      <c r="B54" s="18" t="s">
        <v>76</v>
      </c>
      <c r="C54" s="18" t="s">
        <v>937</v>
      </c>
      <c r="D54" s="18" t="s">
        <v>855</v>
      </c>
      <c r="E54" s="18" t="s">
        <v>857</v>
      </c>
      <c r="F54" s="18" t="s">
        <v>852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si="68"/>
        <v>Estrutural</v>
      </c>
      <c r="M54" s="25" t="str">
        <f t="shared" si="69"/>
        <v>ContraVentamentos</v>
      </c>
      <c r="N54" s="25" t="str">
        <f t="shared" si="70"/>
        <v>ContraVentamentos Verticais</v>
      </c>
      <c r="O54" s="25" t="str">
        <f t="shared" si="71"/>
        <v>ContraVentamento Vertical K</v>
      </c>
      <c r="P54" s="25" t="s">
        <v>885</v>
      </c>
      <c r="Q54" s="25" t="s">
        <v>892</v>
      </c>
      <c r="R54" s="61" t="s">
        <v>9</v>
      </c>
      <c r="S54" s="62" t="str">
        <f t="shared" si="3"/>
        <v>Estrutural</v>
      </c>
      <c r="T54" s="62" t="str">
        <f t="shared" si="4"/>
        <v>ContraVentamentos</v>
      </c>
      <c r="U54" s="62" t="str">
        <f t="shared" si="5"/>
        <v>ContraVentamentos Verticais</v>
      </c>
      <c r="V54" s="61" t="s">
        <v>734</v>
      </c>
      <c r="W54" s="30" t="str">
        <f t="shared" si="6"/>
        <v>k.cocont.54</v>
      </c>
      <c r="X54" s="55" t="s">
        <v>843</v>
      </c>
      <c r="Y54" s="55" t="s">
        <v>825</v>
      </c>
    </row>
    <row r="55" spans="1:25" ht="8.6" customHeight="1" x14ac:dyDescent="0.4">
      <c r="A55" s="24">
        <v>55</v>
      </c>
      <c r="B55" s="18" t="s">
        <v>76</v>
      </c>
      <c r="C55" s="18" t="s">
        <v>937</v>
      </c>
      <c r="D55" s="18" t="s">
        <v>855</v>
      </c>
      <c r="E55" s="18" t="s">
        <v>857</v>
      </c>
      <c r="F55" s="18" t="s">
        <v>853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57" si="72">_xlfn.CONCAT(SUBSTITUTE(C55,"1.",""))</f>
        <v>Estrutural</v>
      </c>
      <c r="M55" s="25" t="str">
        <f t="shared" ref="M55:M57" si="73">_xlfn.CONCAT(SUBSTITUTE(D55,"."," "))</f>
        <v>ContraVentamentos</v>
      </c>
      <c r="N55" s="25" t="str">
        <f t="shared" ref="N55:N57" si="74">_xlfn.CONCAT(SUBSTITUTE(E55,"."," "))</f>
        <v>ContraVentamentos Verticais</v>
      </c>
      <c r="O55" s="25" t="str">
        <f t="shared" ref="O55:O57" si="75">_xlfn.CONCAT(SUBSTITUTE(F55,"."," "))</f>
        <v>ContraVentamento Vertical V</v>
      </c>
      <c r="P55" s="25" t="s">
        <v>886</v>
      </c>
      <c r="Q55" s="25" t="s">
        <v>893</v>
      </c>
      <c r="R55" s="61" t="s">
        <v>9</v>
      </c>
      <c r="S55" s="62" t="str">
        <f t="shared" si="3"/>
        <v>Estrutural</v>
      </c>
      <c r="T55" s="62" t="str">
        <f t="shared" si="4"/>
        <v>ContraVentamentos</v>
      </c>
      <c r="U55" s="62" t="str">
        <f t="shared" si="5"/>
        <v>ContraVentamentos Verticais</v>
      </c>
      <c r="V55" s="61" t="s">
        <v>734</v>
      </c>
      <c r="W55" s="30" t="str">
        <f t="shared" si="6"/>
        <v>k.cocont.55</v>
      </c>
      <c r="X55" s="55" t="s">
        <v>843</v>
      </c>
      <c r="Y55" s="55" t="s">
        <v>825</v>
      </c>
    </row>
    <row r="56" spans="1:25" ht="8.6" customHeight="1" x14ac:dyDescent="0.4">
      <c r="A56" s="24">
        <v>56</v>
      </c>
      <c r="B56" s="18" t="s">
        <v>76</v>
      </c>
      <c r="C56" s="18" t="s">
        <v>937</v>
      </c>
      <c r="D56" s="18" t="s">
        <v>855</v>
      </c>
      <c r="E56" s="18" t="s">
        <v>857</v>
      </c>
      <c r="F56" s="18" t="s">
        <v>858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ref="L56" si="76">_xlfn.CONCAT(SUBSTITUTE(C56,"1.",""))</f>
        <v>Estrutural</v>
      </c>
      <c r="M56" s="25" t="str">
        <f t="shared" ref="M56" si="77">_xlfn.CONCAT(SUBSTITUTE(D56,"."," "))</f>
        <v>ContraVentamentos</v>
      </c>
      <c r="N56" s="25" t="str">
        <f t="shared" ref="N56" si="78">_xlfn.CONCAT(SUBSTITUTE(E56,"."," "))</f>
        <v>ContraVentamentos Verticais</v>
      </c>
      <c r="O56" s="25" t="str">
        <f t="shared" ref="O56" si="79">_xlfn.CONCAT(SUBSTITUTE(F56,"."," "))</f>
        <v>ContraVentamento Vertical VI</v>
      </c>
      <c r="P56" s="25" t="s">
        <v>887</v>
      </c>
      <c r="Q56" s="25" t="s">
        <v>894</v>
      </c>
      <c r="R56" s="61" t="s">
        <v>9</v>
      </c>
      <c r="S56" s="62" t="str">
        <f t="shared" si="3"/>
        <v>Estrutural</v>
      </c>
      <c r="T56" s="62" t="str">
        <f t="shared" si="4"/>
        <v>ContraVentamentos</v>
      </c>
      <c r="U56" s="62" t="str">
        <f t="shared" si="5"/>
        <v>ContraVentamentos Verticais</v>
      </c>
      <c r="V56" s="61" t="s">
        <v>734</v>
      </c>
      <c r="W56" s="30" t="str">
        <f t="shared" si="6"/>
        <v>k.cocont.56</v>
      </c>
      <c r="X56" s="55" t="s">
        <v>843</v>
      </c>
      <c r="Y56" s="55" t="s">
        <v>825</v>
      </c>
    </row>
    <row r="57" spans="1:25" ht="8.6" customHeight="1" x14ac:dyDescent="0.4">
      <c r="A57" s="24">
        <v>57</v>
      </c>
      <c r="B57" s="18" t="s">
        <v>76</v>
      </c>
      <c r="C57" s="18" t="s">
        <v>937</v>
      </c>
      <c r="D57" s="18" t="s">
        <v>855</v>
      </c>
      <c r="E57" s="18" t="s">
        <v>857</v>
      </c>
      <c r="F57" s="18" t="s">
        <v>876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72"/>
        <v>Estrutural</v>
      </c>
      <c r="M57" s="25" t="str">
        <f t="shared" si="73"/>
        <v>ContraVentamentos</v>
      </c>
      <c r="N57" s="25" t="str">
        <f t="shared" si="74"/>
        <v>ContraVentamentos Verticais</v>
      </c>
      <c r="O57" s="25" t="str">
        <f t="shared" si="75"/>
        <v>ContraVentamento Vertical Delta</v>
      </c>
      <c r="P57" s="25" t="s">
        <v>877</v>
      </c>
      <c r="Q57" s="25" t="s">
        <v>891</v>
      </c>
      <c r="R57" s="61" t="s">
        <v>9</v>
      </c>
      <c r="S57" s="62" t="str">
        <f t="shared" si="3"/>
        <v>Estrutural</v>
      </c>
      <c r="T57" s="62" t="str">
        <f t="shared" si="4"/>
        <v>ContraVentamentos</v>
      </c>
      <c r="U57" s="62" t="str">
        <f t="shared" si="5"/>
        <v>ContraVentamentos Verticais</v>
      </c>
      <c r="V57" s="61" t="s">
        <v>734</v>
      </c>
      <c r="W57" s="30" t="str">
        <f t="shared" si="6"/>
        <v>k.cocont.57</v>
      </c>
      <c r="X57" s="55" t="s">
        <v>843</v>
      </c>
      <c r="Y57" s="55" t="s">
        <v>825</v>
      </c>
    </row>
    <row r="58" spans="1:25" ht="8.6" customHeight="1" x14ac:dyDescent="0.4">
      <c r="A58" s="24">
        <v>58</v>
      </c>
      <c r="B58" s="18" t="s">
        <v>76</v>
      </c>
      <c r="C58" s="18" t="s">
        <v>937</v>
      </c>
      <c r="D58" s="18" t="s">
        <v>855</v>
      </c>
      <c r="E58" s="18" t="s">
        <v>865</v>
      </c>
      <c r="F58" s="18" t="s">
        <v>866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68"/>
        <v>Estrutural</v>
      </c>
      <c r="M58" s="25" t="str">
        <f t="shared" si="69"/>
        <v>ContraVentamentos</v>
      </c>
      <c r="N58" s="25" t="str">
        <f t="shared" si="70"/>
        <v>ContraVentamentos Cabos</v>
      </c>
      <c r="O58" s="25" t="str">
        <f t="shared" si="71"/>
        <v>ContraVentamento Cabo</v>
      </c>
      <c r="P58" s="25" t="s">
        <v>871</v>
      </c>
      <c r="Q58" s="25" t="s">
        <v>870</v>
      </c>
      <c r="R58" s="61" t="s">
        <v>9</v>
      </c>
      <c r="S58" s="62" t="str">
        <f t="shared" si="3"/>
        <v>Estrutural</v>
      </c>
      <c r="T58" s="62" t="str">
        <f t="shared" si="4"/>
        <v>ContraVentamentos</v>
      </c>
      <c r="U58" s="62" t="str">
        <f t="shared" si="5"/>
        <v>ContraVentamentos Cabos</v>
      </c>
      <c r="V58" s="61" t="s">
        <v>734</v>
      </c>
      <c r="W58" s="30" t="str">
        <f t="shared" si="6"/>
        <v>k.cocont.58</v>
      </c>
      <c r="X58" s="55" t="s">
        <v>624</v>
      </c>
      <c r="Y58" s="55" t="s">
        <v>825</v>
      </c>
    </row>
    <row r="59" spans="1:25" ht="8.6" customHeight="1" x14ac:dyDescent="0.4">
      <c r="A59" s="24">
        <v>59</v>
      </c>
      <c r="B59" s="18" t="s">
        <v>76</v>
      </c>
      <c r="C59" s="18" t="s">
        <v>937</v>
      </c>
      <c r="D59" s="18" t="s">
        <v>685</v>
      </c>
      <c r="E59" s="18" t="s">
        <v>701</v>
      </c>
      <c r="F59" s="18" t="s">
        <v>693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:L63" si="80">_xlfn.CONCAT(SUBSTITUTE(C59,"1.",""))</f>
        <v>Estrutural</v>
      </c>
      <c r="M59" s="25" t="str">
        <f t="shared" ref="M59:M63" si="81">_xlfn.CONCAT(SUBSTITUTE(D59,"."," "))</f>
        <v>Treliçados</v>
      </c>
      <c r="N59" s="25" t="str">
        <f t="shared" ref="N59:N63" si="82">_xlfn.CONCAT(SUBSTITUTE(E59,"."," "))</f>
        <v>Treliças Planas</v>
      </c>
      <c r="O59" s="25" t="str">
        <f t="shared" ref="O59:O62" si="83">_xlfn.CONCAT(SUBSTITUTE(F59,"."," "))</f>
        <v>Treliça Pratt</v>
      </c>
      <c r="P59" s="25" t="s">
        <v>694</v>
      </c>
      <c r="Q59" s="29" t="s">
        <v>765</v>
      </c>
      <c r="R59" s="61" t="s">
        <v>9</v>
      </c>
      <c r="S59" s="62" t="str">
        <f t="shared" si="3"/>
        <v>Estrutural</v>
      </c>
      <c r="T59" s="62" t="str">
        <f t="shared" si="4"/>
        <v>Treliçados</v>
      </c>
      <c r="U59" s="62" t="str">
        <f t="shared" si="5"/>
        <v>Treliças Planas</v>
      </c>
      <c r="V59" s="61" t="s">
        <v>734</v>
      </c>
      <c r="W59" s="30" t="str">
        <f t="shared" si="6"/>
        <v>k.trtrel.59</v>
      </c>
      <c r="X59" s="55" t="s">
        <v>635</v>
      </c>
      <c r="Y59" s="55" t="s">
        <v>846</v>
      </c>
    </row>
    <row r="60" spans="1:25" ht="8.6" customHeight="1" x14ac:dyDescent="0.4">
      <c r="A60" s="24">
        <v>60</v>
      </c>
      <c r="B60" s="18" t="s">
        <v>76</v>
      </c>
      <c r="C60" s="18" t="s">
        <v>937</v>
      </c>
      <c r="D60" s="18" t="s">
        <v>685</v>
      </c>
      <c r="E60" s="18" t="s">
        <v>701</v>
      </c>
      <c r="F60" s="18" t="s">
        <v>695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ref="L60:L62" si="84">_xlfn.CONCAT(SUBSTITUTE(C60,"1.",""))</f>
        <v>Estrutural</v>
      </c>
      <c r="M60" s="25" t="str">
        <f t="shared" ref="M60:M62" si="85">_xlfn.CONCAT(SUBSTITUTE(D60,"."," "))</f>
        <v>Treliçados</v>
      </c>
      <c r="N60" s="25" t="str">
        <f t="shared" ref="N60:N62" si="86">_xlfn.CONCAT(SUBSTITUTE(E60,"."," "))</f>
        <v>Treliças Planas</v>
      </c>
      <c r="O60" s="25" t="str">
        <f t="shared" si="83"/>
        <v>Treliça Howe</v>
      </c>
      <c r="P60" s="25" t="s">
        <v>696</v>
      </c>
      <c r="Q60" s="29" t="s">
        <v>766</v>
      </c>
      <c r="R60" s="61" t="s">
        <v>9</v>
      </c>
      <c r="S60" s="62" t="str">
        <f t="shared" si="3"/>
        <v>Estrutural</v>
      </c>
      <c r="T60" s="62" t="str">
        <f t="shared" si="4"/>
        <v>Treliçados</v>
      </c>
      <c r="U60" s="62" t="str">
        <f t="shared" si="5"/>
        <v>Treliças Planas</v>
      </c>
      <c r="V60" s="61" t="s">
        <v>734</v>
      </c>
      <c r="W60" s="30" t="str">
        <f t="shared" si="6"/>
        <v>k.trtrel.60</v>
      </c>
      <c r="X60" s="55" t="s">
        <v>635</v>
      </c>
      <c r="Y60" s="55" t="s">
        <v>846</v>
      </c>
    </row>
    <row r="61" spans="1:25" ht="8.6" customHeight="1" x14ac:dyDescent="0.4">
      <c r="A61" s="24">
        <v>61</v>
      </c>
      <c r="B61" s="18" t="s">
        <v>76</v>
      </c>
      <c r="C61" s="18" t="s">
        <v>937</v>
      </c>
      <c r="D61" s="18" t="s">
        <v>685</v>
      </c>
      <c r="E61" s="18" t="s">
        <v>701</v>
      </c>
      <c r="F61" s="18" t="s">
        <v>697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si="84"/>
        <v>Estrutural</v>
      </c>
      <c r="M61" s="25" t="str">
        <f t="shared" si="85"/>
        <v>Treliçados</v>
      </c>
      <c r="N61" s="25" t="str">
        <f t="shared" si="86"/>
        <v>Treliças Planas</v>
      </c>
      <c r="O61" s="25" t="str">
        <f t="shared" si="83"/>
        <v>Treliça Warren</v>
      </c>
      <c r="P61" s="25" t="s">
        <v>699</v>
      </c>
      <c r="Q61" s="29" t="s">
        <v>767</v>
      </c>
      <c r="R61" s="61" t="s">
        <v>9</v>
      </c>
      <c r="S61" s="62" t="str">
        <f t="shared" si="3"/>
        <v>Estrutural</v>
      </c>
      <c r="T61" s="62" t="str">
        <f t="shared" si="4"/>
        <v>Treliçados</v>
      </c>
      <c r="U61" s="62" t="str">
        <f t="shared" si="5"/>
        <v>Treliças Planas</v>
      </c>
      <c r="V61" s="61" t="s">
        <v>734</v>
      </c>
      <c r="W61" s="30" t="str">
        <f t="shared" si="6"/>
        <v>k.trtrel.61</v>
      </c>
      <c r="X61" s="55" t="s">
        <v>635</v>
      </c>
      <c r="Y61" s="55" t="s">
        <v>846</v>
      </c>
    </row>
    <row r="62" spans="1:25" ht="8.6" customHeight="1" x14ac:dyDescent="0.4">
      <c r="A62" s="24">
        <v>62</v>
      </c>
      <c r="B62" s="18" t="s">
        <v>76</v>
      </c>
      <c r="C62" s="18" t="s">
        <v>937</v>
      </c>
      <c r="D62" s="18" t="s">
        <v>685</v>
      </c>
      <c r="E62" s="18" t="s">
        <v>701</v>
      </c>
      <c r="F62" s="18" t="s">
        <v>700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si="84"/>
        <v>Estrutural</v>
      </c>
      <c r="M62" s="25" t="str">
        <f t="shared" si="85"/>
        <v>Treliçados</v>
      </c>
      <c r="N62" s="25" t="str">
        <f t="shared" si="86"/>
        <v>Treliças Planas</v>
      </c>
      <c r="O62" s="25" t="str">
        <f t="shared" si="83"/>
        <v>Treliça Fink</v>
      </c>
      <c r="P62" s="25" t="s">
        <v>702</v>
      </c>
      <c r="Q62" s="29" t="s">
        <v>768</v>
      </c>
      <c r="R62" s="61" t="s">
        <v>9</v>
      </c>
      <c r="S62" s="62" t="str">
        <f t="shared" si="3"/>
        <v>Estrutural</v>
      </c>
      <c r="T62" s="62" t="str">
        <f t="shared" si="4"/>
        <v>Treliçados</v>
      </c>
      <c r="U62" s="62" t="str">
        <f t="shared" si="5"/>
        <v>Treliças Planas</v>
      </c>
      <c r="V62" s="61" t="s">
        <v>734</v>
      </c>
      <c r="W62" s="30" t="str">
        <f t="shared" si="6"/>
        <v>k.trtrel.62</v>
      </c>
      <c r="X62" s="55" t="s">
        <v>635</v>
      </c>
      <c r="Y62" s="55" t="s">
        <v>846</v>
      </c>
    </row>
    <row r="63" spans="1:25" ht="8.6" customHeight="1" x14ac:dyDescent="0.4">
      <c r="A63" s="24">
        <v>63</v>
      </c>
      <c r="B63" s="18" t="s">
        <v>76</v>
      </c>
      <c r="C63" s="18" t="s">
        <v>937</v>
      </c>
      <c r="D63" s="18" t="s">
        <v>685</v>
      </c>
      <c r="E63" s="18" t="s">
        <v>701</v>
      </c>
      <c r="F63" s="18" t="s">
        <v>698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80"/>
        <v>Estrutural</v>
      </c>
      <c r="M63" s="25" t="str">
        <f t="shared" si="81"/>
        <v>Treliçados</v>
      </c>
      <c r="N63" s="25" t="str">
        <f t="shared" si="82"/>
        <v>Treliças Planas</v>
      </c>
      <c r="O63" s="25" t="str">
        <f t="shared" ref="O63" si="87">_xlfn.CONCAT(SUBSTITUTE(F63,"."," "))</f>
        <v>Treliça Vierendeel</v>
      </c>
      <c r="P63" s="25" t="s">
        <v>703</v>
      </c>
      <c r="Q63" s="29" t="s">
        <v>769</v>
      </c>
      <c r="R63" s="61" t="s">
        <v>9</v>
      </c>
      <c r="S63" s="62" t="str">
        <f t="shared" si="3"/>
        <v>Estrutural</v>
      </c>
      <c r="T63" s="62" t="str">
        <f t="shared" si="4"/>
        <v>Treliçados</v>
      </c>
      <c r="U63" s="62" t="str">
        <f t="shared" si="5"/>
        <v>Treliças Planas</v>
      </c>
      <c r="V63" s="61" t="s">
        <v>734</v>
      </c>
      <c r="W63" s="30" t="str">
        <f t="shared" si="6"/>
        <v>k.trtrel.63</v>
      </c>
      <c r="X63" s="55" t="s">
        <v>635</v>
      </c>
      <c r="Y63" s="55" t="s">
        <v>846</v>
      </c>
    </row>
    <row r="64" spans="1:25" ht="8.6" customHeight="1" x14ac:dyDescent="0.4">
      <c r="A64" s="24">
        <v>64</v>
      </c>
      <c r="B64" s="18" t="s">
        <v>76</v>
      </c>
      <c r="C64" s="18" t="s">
        <v>937</v>
      </c>
      <c r="D64" s="18" t="s">
        <v>685</v>
      </c>
      <c r="E64" s="18" t="s">
        <v>701</v>
      </c>
      <c r="F64" s="18" t="s">
        <v>692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si="36"/>
        <v>Estrutural</v>
      </c>
      <c r="M64" s="25" t="str">
        <f t="shared" si="37"/>
        <v>Treliçados</v>
      </c>
      <c r="N64" s="25" t="str">
        <f t="shared" si="38"/>
        <v>Treliças Planas</v>
      </c>
      <c r="O64" s="25" t="str">
        <f t="shared" si="39"/>
        <v>Tesoura</v>
      </c>
      <c r="P64" s="25" t="s">
        <v>704</v>
      </c>
      <c r="Q64" s="29" t="s">
        <v>770</v>
      </c>
      <c r="R64" s="61" t="s">
        <v>9</v>
      </c>
      <c r="S64" s="62" t="str">
        <f t="shared" si="3"/>
        <v>Estrutural</v>
      </c>
      <c r="T64" s="62" t="str">
        <f t="shared" si="4"/>
        <v>Treliçados</v>
      </c>
      <c r="U64" s="62" t="str">
        <f t="shared" si="5"/>
        <v>Treliças Planas</v>
      </c>
      <c r="V64" s="61" t="s">
        <v>734</v>
      </c>
      <c r="W64" s="30" t="str">
        <f t="shared" si="6"/>
        <v>k.trtrel.64</v>
      </c>
      <c r="X64" s="55" t="s">
        <v>635</v>
      </c>
      <c r="Y64" s="55" t="s">
        <v>846</v>
      </c>
    </row>
    <row r="65" spans="1:25" ht="8.6" customHeight="1" x14ac:dyDescent="0.4">
      <c r="A65" s="24">
        <v>65</v>
      </c>
      <c r="B65" s="18" t="s">
        <v>76</v>
      </c>
      <c r="C65" s="18" t="s">
        <v>937</v>
      </c>
      <c r="D65" s="18" t="s">
        <v>685</v>
      </c>
      <c r="E65" s="18" t="s">
        <v>701</v>
      </c>
      <c r="F65" s="18" t="s">
        <v>634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:L71" si="88">_xlfn.CONCAT(SUBSTITUTE(C65,"1.",""))</f>
        <v>Estrutural</v>
      </c>
      <c r="M65" s="25" t="str">
        <f t="shared" si="24"/>
        <v>Treliçados</v>
      </c>
      <c r="N65" s="25" t="str">
        <f t="shared" si="25"/>
        <v>Treliças Planas</v>
      </c>
      <c r="O65" s="25" t="str">
        <f t="shared" ref="O65:O71" si="89">_xlfn.CONCAT(SUBSTITUTE(F65,"."," "))</f>
        <v>Treliça Ponte</v>
      </c>
      <c r="P65" s="25" t="s">
        <v>717</v>
      </c>
      <c r="Q65" s="29" t="s">
        <v>771</v>
      </c>
      <c r="R65" s="61" t="s">
        <v>9</v>
      </c>
      <c r="S65" s="62" t="str">
        <f t="shared" si="3"/>
        <v>Estrutural</v>
      </c>
      <c r="T65" s="62" t="str">
        <f t="shared" si="4"/>
        <v>Treliçados</v>
      </c>
      <c r="U65" s="62" t="str">
        <f t="shared" si="5"/>
        <v>Treliças Planas</v>
      </c>
      <c r="V65" s="61" t="s">
        <v>734</v>
      </c>
      <c r="W65" s="30" t="str">
        <f t="shared" si="6"/>
        <v>k.trtrel.65</v>
      </c>
      <c r="X65" s="55" t="s">
        <v>635</v>
      </c>
      <c r="Y65" s="55" t="s">
        <v>846</v>
      </c>
    </row>
    <row r="66" spans="1:25" ht="8.6" customHeight="1" x14ac:dyDescent="0.4">
      <c r="A66" s="24">
        <v>66</v>
      </c>
      <c r="B66" s="18" t="s">
        <v>76</v>
      </c>
      <c r="C66" s="18" t="s">
        <v>937</v>
      </c>
      <c r="D66" s="18" t="s">
        <v>685</v>
      </c>
      <c r="E66" s="18" t="s">
        <v>749</v>
      </c>
      <c r="F66" s="18" t="s">
        <v>740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ref="L66:L70" si="90">_xlfn.CONCAT(SUBSTITUTE(C66,"1.",""))</f>
        <v>Estrutural</v>
      </c>
      <c r="M66" s="25" t="str">
        <f t="shared" ref="M66:M70" si="91">_xlfn.CONCAT(SUBSTITUTE(D66,"."," "))</f>
        <v>Treliçados</v>
      </c>
      <c r="N66" s="25" t="str">
        <f t="shared" ref="N66:N70" si="92">_xlfn.CONCAT(SUBSTITUTE(E66,"."," "))</f>
        <v>Treliças Espaciais</v>
      </c>
      <c r="O66" s="25" t="str">
        <f t="shared" ref="O66:O70" si="93">_xlfn.CONCAT(SUBSTITUTE(F66,"."," "))</f>
        <v>Treliça Espacial Reticulada</v>
      </c>
      <c r="P66" s="25" t="s">
        <v>743</v>
      </c>
      <c r="Q66" s="29" t="s">
        <v>772</v>
      </c>
      <c r="R66" s="61" t="s">
        <v>9</v>
      </c>
      <c r="S66" s="62" t="str">
        <f t="shared" si="3"/>
        <v>Estrutural</v>
      </c>
      <c r="T66" s="62" t="str">
        <f t="shared" si="4"/>
        <v>Treliçados</v>
      </c>
      <c r="U66" s="62" t="str">
        <f t="shared" si="5"/>
        <v>Treliças Espaciais</v>
      </c>
      <c r="V66" s="61" t="s">
        <v>734</v>
      </c>
      <c r="W66" s="30" t="str">
        <f t="shared" si="6"/>
        <v>k.trtrel.66</v>
      </c>
      <c r="X66" s="55" t="s">
        <v>635</v>
      </c>
      <c r="Y66" s="55" t="s">
        <v>846</v>
      </c>
    </row>
    <row r="67" spans="1:25" ht="8.6" customHeight="1" x14ac:dyDescent="0.4">
      <c r="A67" s="24">
        <v>67</v>
      </c>
      <c r="B67" s="18" t="s">
        <v>76</v>
      </c>
      <c r="C67" s="18" t="s">
        <v>937</v>
      </c>
      <c r="D67" s="18" t="s">
        <v>685</v>
      </c>
      <c r="E67" s="18" t="s">
        <v>749</v>
      </c>
      <c r="F67" s="18" t="s">
        <v>741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ref="L67" si="94">_xlfn.CONCAT(SUBSTITUTE(C67,"1.",""))</f>
        <v>Estrutural</v>
      </c>
      <c r="M67" s="25" t="str">
        <f t="shared" ref="M67" si="95">_xlfn.CONCAT(SUBSTITUTE(D67,"."," "))</f>
        <v>Treliçados</v>
      </c>
      <c r="N67" s="25" t="str">
        <f t="shared" ref="N67" si="96">_xlfn.CONCAT(SUBSTITUTE(E67,"."," "))</f>
        <v>Treliças Espaciais</v>
      </c>
      <c r="O67" s="25" t="str">
        <f t="shared" ref="O67" si="97">_xlfn.CONCAT(SUBSTITUTE(F67,"."," "))</f>
        <v>Treliça Espacial Geodésica</v>
      </c>
      <c r="P67" s="25" t="s">
        <v>748</v>
      </c>
      <c r="Q67" s="29" t="s">
        <v>773</v>
      </c>
      <c r="R67" s="61" t="s">
        <v>9</v>
      </c>
      <c r="S67" s="62" t="str">
        <f t="shared" ref="S67:S117" si="98">SUBSTITUTE(C67, ".", " ")</f>
        <v>Estrutural</v>
      </c>
      <c r="T67" s="62" t="str">
        <f t="shared" ref="T67:T117" si="99">SUBSTITUTE(D67, ".", " ")</f>
        <v>Treliçados</v>
      </c>
      <c r="U67" s="62" t="str">
        <f t="shared" ref="U67:U117" si="100">SUBSTITUTE(E67, ".", " ")</f>
        <v>Treliças Espaciais</v>
      </c>
      <c r="V67" s="61" t="s">
        <v>734</v>
      </c>
      <c r="W67" s="30" t="str">
        <f t="shared" ref="W67:W117" si="101">CONCATENATE("k.",LOWER(LEFT(D67,2)),LOWER(LEFT(E67,4)),".",A67)</f>
        <v>k.trtrel.67</v>
      </c>
      <c r="X67" s="55" t="s">
        <v>635</v>
      </c>
      <c r="Y67" s="55" t="s">
        <v>846</v>
      </c>
    </row>
    <row r="68" spans="1:25" ht="8.6" customHeight="1" x14ac:dyDescent="0.4">
      <c r="A68" s="24">
        <v>68</v>
      </c>
      <c r="B68" s="18" t="s">
        <v>76</v>
      </c>
      <c r="C68" s="18" t="s">
        <v>937</v>
      </c>
      <c r="D68" s="18" t="s">
        <v>685</v>
      </c>
      <c r="E68" s="18" t="s">
        <v>749</v>
      </c>
      <c r="F68" s="18" t="s">
        <v>750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90"/>
        <v>Estrutural</v>
      </c>
      <c r="M68" s="25" t="str">
        <f t="shared" si="91"/>
        <v>Treliçados</v>
      </c>
      <c r="N68" s="25" t="str">
        <f t="shared" si="92"/>
        <v>Treliças Espaciais</v>
      </c>
      <c r="O68" s="25" t="str">
        <f t="shared" si="93"/>
        <v>Treliça Espacial Arqueada</v>
      </c>
      <c r="P68" s="25" t="s">
        <v>751</v>
      </c>
      <c r="Q68" s="29" t="s">
        <v>774</v>
      </c>
      <c r="R68" s="61" t="s">
        <v>9</v>
      </c>
      <c r="S68" s="62" t="str">
        <f t="shared" si="98"/>
        <v>Estrutural</v>
      </c>
      <c r="T68" s="62" t="str">
        <f t="shared" si="99"/>
        <v>Treliçados</v>
      </c>
      <c r="U68" s="62" t="str">
        <f t="shared" si="100"/>
        <v>Treliças Espaciais</v>
      </c>
      <c r="V68" s="61" t="s">
        <v>734</v>
      </c>
      <c r="W68" s="30" t="str">
        <f t="shared" si="101"/>
        <v>k.trtrel.68</v>
      </c>
      <c r="X68" s="55" t="s">
        <v>635</v>
      </c>
      <c r="Y68" s="55" t="s">
        <v>846</v>
      </c>
    </row>
    <row r="69" spans="1:25" ht="8.6" customHeight="1" x14ac:dyDescent="0.4">
      <c r="A69" s="24">
        <v>69</v>
      </c>
      <c r="B69" s="18" t="s">
        <v>76</v>
      </c>
      <c r="C69" s="18" t="s">
        <v>937</v>
      </c>
      <c r="D69" s="18" t="s">
        <v>685</v>
      </c>
      <c r="E69" s="18" t="s">
        <v>749</v>
      </c>
      <c r="F69" s="18" t="s">
        <v>742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si="90"/>
        <v>Estrutural</v>
      </c>
      <c r="M69" s="25" t="str">
        <f t="shared" si="91"/>
        <v>Treliçados</v>
      </c>
      <c r="N69" s="25" t="str">
        <f t="shared" si="92"/>
        <v>Treliças Espaciais</v>
      </c>
      <c r="O69" s="25" t="str">
        <f t="shared" si="93"/>
        <v>Treliça Espacial Piramidal</v>
      </c>
      <c r="P69" s="25" t="s">
        <v>747</v>
      </c>
      <c r="Q69" s="29" t="s">
        <v>775</v>
      </c>
      <c r="R69" s="61" t="s">
        <v>9</v>
      </c>
      <c r="S69" s="62" t="str">
        <f t="shared" si="98"/>
        <v>Estrutural</v>
      </c>
      <c r="T69" s="62" t="str">
        <f t="shared" si="99"/>
        <v>Treliçados</v>
      </c>
      <c r="U69" s="62" t="str">
        <f t="shared" si="100"/>
        <v>Treliças Espaciais</v>
      </c>
      <c r="V69" s="61" t="s">
        <v>734</v>
      </c>
      <c r="W69" s="30" t="str">
        <f t="shared" si="101"/>
        <v>k.trtrel.69</v>
      </c>
      <c r="X69" s="55" t="s">
        <v>635</v>
      </c>
      <c r="Y69" s="55" t="s">
        <v>846</v>
      </c>
    </row>
    <row r="70" spans="1:25" ht="8.6" customHeight="1" x14ac:dyDescent="0.4">
      <c r="A70" s="24">
        <v>70</v>
      </c>
      <c r="B70" s="18" t="s">
        <v>76</v>
      </c>
      <c r="C70" s="18" t="s">
        <v>937</v>
      </c>
      <c r="D70" s="18" t="s">
        <v>685</v>
      </c>
      <c r="E70" s="18" t="s">
        <v>749</v>
      </c>
      <c r="F70" s="18" t="s">
        <v>744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90"/>
        <v>Estrutural</v>
      </c>
      <c r="M70" s="25" t="str">
        <f t="shared" si="91"/>
        <v>Treliçados</v>
      </c>
      <c r="N70" s="25" t="str">
        <f t="shared" si="92"/>
        <v>Treliças Espaciais</v>
      </c>
      <c r="O70" s="25" t="str">
        <f t="shared" si="93"/>
        <v>Treliça Espacial Octaédrica</v>
      </c>
      <c r="P70" s="25" t="s">
        <v>746</v>
      </c>
      <c r="Q70" s="29" t="s">
        <v>776</v>
      </c>
      <c r="R70" s="61" t="s">
        <v>9</v>
      </c>
      <c r="S70" s="62" t="str">
        <f t="shared" si="98"/>
        <v>Estrutural</v>
      </c>
      <c r="T70" s="62" t="str">
        <f t="shared" si="99"/>
        <v>Treliçados</v>
      </c>
      <c r="U70" s="62" t="str">
        <f t="shared" si="100"/>
        <v>Treliças Espaciais</v>
      </c>
      <c r="V70" s="61" t="s">
        <v>734</v>
      </c>
      <c r="W70" s="30" t="str">
        <f t="shared" si="101"/>
        <v>k.trtrel.70</v>
      </c>
      <c r="X70" s="55" t="s">
        <v>635</v>
      </c>
      <c r="Y70" s="55" t="s">
        <v>846</v>
      </c>
    </row>
    <row r="71" spans="1:25" ht="8.6" customHeight="1" x14ac:dyDescent="0.4">
      <c r="A71" s="24">
        <v>71</v>
      </c>
      <c r="B71" s="18" t="s">
        <v>76</v>
      </c>
      <c r="C71" s="18" t="s">
        <v>937</v>
      </c>
      <c r="D71" s="18" t="s">
        <v>685</v>
      </c>
      <c r="E71" s="18" t="s">
        <v>749</v>
      </c>
      <c r="F71" s="18" t="s">
        <v>752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88"/>
        <v>Estrutural</v>
      </c>
      <c r="M71" s="25" t="str">
        <f t="shared" si="24"/>
        <v>Treliçados</v>
      </c>
      <c r="N71" s="25" t="str">
        <f t="shared" si="25"/>
        <v>Treliças Espaciais</v>
      </c>
      <c r="O71" s="25" t="str">
        <f t="shared" si="89"/>
        <v>Treliça Espacial Híbrida</v>
      </c>
      <c r="P71" s="25" t="s">
        <v>745</v>
      </c>
      <c r="Q71" s="29" t="s">
        <v>777</v>
      </c>
      <c r="R71" s="61" t="s">
        <v>9</v>
      </c>
      <c r="S71" s="62" t="str">
        <f t="shared" si="98"/>
        <v>Estrutural</v>
      </c>
      <c r="T71" s="62" t="str">
        <f t="shared" si="99"/>
        <v>Treliçados</v>
      </c>
      <c r="U71" s="62" t="str">
        <f t="shared" si="100"/>
        <v>Treliças Espaciais</v>
      </c>
      <c r="V71" s="61" t="s">
        <v>734</v>
      </c>
      <c r="W71" s="30" t="str">
        <f t="shared" si="101"/>
        <v>k.trtrel.71</v>
      </c>
      <c r="X71" s="55" t="s">
        <v>635</v>
      </c>
      <c r="Y71" s="55" t="s">
        <v>846</v>
      </c>
    </row>
    <row r="72" spans="1:25" ht="8.6" customHeight="1" x14ac:dyDescent="0.4">
      <c r="A72" s="24">
        <v>72</v>
      </c>
      <c r="B72" s="18" t="s">
        <v>76</v>
      </c>
      <c r="C72" s="18" t="s">
        <v>937</v>
      </c>
      <c r="D72" s="18" t="s">
        <v>815</v>
      </c>
      <c r="E72" s="18" t="s">
        <v>1019</v>
      </c>
      <c r="F72" s="18" t="s">
        <v>1020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ref="L72:L74" si="102">_xlfn.CONCAT(SUBSTITUTE(C72,"1.",""))</f>
        <v>Estrutural</v>
      </c>
      <c r="M72" s="25" t="str">
        <f t="shared" ref="M72:M74" si="103">_xlfn.CONCAT(SUBSTITUTE(D72,"."," "))</f>
        <v>Galpões</v>
      </c>
      <c r="N72" s="25" t="str">
        <f t="shared" ref="N72:N74" si="104">_xlfn.CONCAT(SUBSTITUTE(E72,"."," "))</f>
        <v>Pórticos de Galpões</v>
      </c>
      <c r="O72" s="25" t="str">
        <f t="shared" ref="O72:O74" si="105">_xlfn.CONCAT(SUBSTITUTE(F72,"."," "))</f>
        <v>Pórtico Galpão</v>
      </c>
      <c r="P72" s="25" t="s">
        <v>975</v>
      </c>
      <c r="Q72" s="29" t="s">
        <v>993</v>
      </c>
      <c r="R72" s="61" t="s">
        <v>9</v>
      </c>
      <c r="S72" s="62" t="str">
        <f t="shared" si="98"/>
        <v>Estrutural</v>
      </c>
      <c r="T72" s="62" t="str">
        <f t="shared" si="99"/>
        <v>Galpões</v>
      </c>
      <c r="U72" s="62" t="str">
        <f t="shared" si="100"/>
        <v>Pórticos de Galpões</v>
      </c>
      <c r="V72" s="61" t="s">
        <v>734</v>
      </c>
      <c r="W72" s="30" t="str">
        <f t="shared" si="101"/>
        <v>k.gapórt.72</v>
      </c>
      <c r="X72" s="55" t="s">
        <v>623</v>
      </c>
      <c r="Y72" s="55" t="s">
        <v>622</v>
      </c>
    </row>
    <row r="73" spans="1:25" ht="8.6" customHeight="1" x14ac:dyDescent="0.4">
      <c r="A73" s="24">
        <v>73</v>
      </c>
      <c r="B73" s="18" t="s">
        <v>76</v>
      </c>
      <c r="C73" s="18" t="s">
        <v>937</v>
      </c>
      <c r="D73" s="18" t="s">
        <v>815</v>
      </c>
      <c r="E73" s="18" t="s">
        <v>1019</v>
      </c>
      <c r="F73" s="18" t="s">
        <v>1021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102"/>
        <v>Estrutural</v>
      </c>
      <c r="M73" s="25" t="str">
        <f t="shared" si="103"/>
        <v>Galpões</v>
      </c>
      <c r="N73" s="25" t="str">
        <f t="shared" si="104"/>
        <v>Pórticos de Galpões</v>
      </c>
      <c r="O73" s="25" t="str">
        <f t="shared" si="105"/>
        <v>Pórtico Galpão e Anexo</v>
      </c>
      <c r="P73" s="25" t="s">
        <v>976</v>
      </c>
      <c r="Q73" s="29" t="s">
        <v>994</v>
      </c>
      <c r="R73" s="61" t="s">
        <v>9</v>
      </c>
      <c r="S73" s="62" t="str">
        <f t="shared" si="98"/>
        <v>Estrutural</v>
      </c>
      <c r="T73" s="62" t="str">
        <f t="shared" si="99"/>
        <v>Galpões</v>
      </c>
      <c r="U73" s="62" t="str">
        <f t="shared" si="100"/>
        <v>Pórticos de Galpões</v>
      </c>
      <c r="V73" s="61" t="s">
        <v>734</v>
      </c>
      <c r="W73" s="30" t="str">
        <f t="shared" si="101"/>
        <v>k.gapórt.73</v>
      </c>
      <c r="X73" s="55" t="s">
        <v>623</v>
      </c>
      <c r="Y73" s="55" t="s">
        <v>622</v>
      </c>
    </row>
    <row r="74" spans="1:25" ht="8.6" customHeight="1" x14ac:dyDescent="0.4">
      <c r="A74" s="24">
        <v>74</v>
      </c>
      <c r="B74" s="18" t="s">
        <v>76</v>
      </c>
      <c r="C74" s="18" t="s">
        <v>937</v>
      </c>
      <c r="D74" s="18" t="s">
        <v>815</v>
      </c>
      <c r="E74" s="18" t="s">
        <v>1019</v>
      </c>
      <c r="F74" s="18" t="s">
        <v>1022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si="102"/>
        <v>Estrutural</v>
      </c>
      <c r="M74" s="25" t="str">
        <f t="shared" si="103"/>
        <v>Galpões</v>
      </c>
      <c r="N74" s="25" t="str">
        <f t="shared" si="104"/>
        <v>Pórticos de Galpões</v>
      </c>
      <c r="O74" s="25" t="str">
        <f t="shared" si="105"/>
        <v>Pórtico Galpão Vãos Múltiplos</v>
      </c>
      <c r="P74" s="25" t="s">
        <v>977</v>
      </c>
      <c r="Q74" s="29" t="s">
        <v>995</v>
      </c>
      <c r="R74" s="61" t="s">
        <v>9</v>
      </c>
      <c r="S74" s="62" t="str">
        <f t="shared" si="98"/>
        <v>Estrutural</v>
      </c>
      <c r="T74" s="62" t="str">
        <f t="shared" si="99"/>
        <v>Galpões</v>
      </c>
      <c r="U74" s="62" t="str">
        <f t="shared" si="100"/>
        <v>Pórticos de Galpões</v>
      </c>
      <c r="V74" s="61" t="s">
        <v>734</v>
      </c>
      <c r="W74" s="30" t="str">
        <f t="shared" si="101"/>
        <v>k.gapórt.74</v>
      </c>
      <c r="X74" s="55" t="s">
        <v>623</v>
      </c>
      <c r="Y74" s="55" t="s">
        <v>622</v>
      </c>
    </row>
    <row r="75" spans="1:25" ht="8.6" customHeight="1" x14ac:dyDescent="0.4">
      <c r="A75" s="24">
        <v>75</v>
      </c>
      <c r="B75" s="18" t="s">
        <v>76</v>
      </c>
      <c r="C75" s="18" t="s">
        <v>937</v>
      </c>
      <c r="D75" s="18" t="s">
        <v>603</v>
      </c>
      <c r="E75" s="18" t="s">
        <v>1035</v>
      </c>
      <c r="F75" s="18" t="s">
        <v>739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si="20"/>
        <v>Estrutural</v>
      </c>
      <c r="M75" s="25" t="str">
        <f t="shared" ref="M75:M92" si="106">_xlfn.CONCAT(SUBSTITUTE(D75,"."," "))</f>
        <v>Tensionadas</v>
      </c>
      <c r="N75" s="25" t="str">
        <f t="shared" ref="N75:N92" si="107">_xlfn.CONCAT(SUBSTITUTE(E75,"."," "))</f>
        <v>Ancoras</v>
      </c>
      <c r="O75" s="25" t="str">
        <f t="shared" ref="O75:O109" si="108">_xlfn.CONCAT(SUBSTITUTE(F75,"."," "))</f>
        <v>Ancora Estrutural</v>
      </c>
      <c r="P75" s="25" t="s">
        <v>600</v>
      </c>
      <c r="Q75" s="29" t="s">
        <v>778</v>
      </c>
      <c r="R75" s="61" t="s">
        <v>9</v>
      </c>
      <c r="S75" s="62" t="str">
        <f t="shared" si="98"/>
        <v>Estrutural</v>
      </c>
      <c r="T75" s="62" t="str">
        <f t="shared" si="99"/>
        <v>Tensionadas</v>
      </c>
      <c r="U75" s="62" t="str">
        <f t="shared" si="100"/>
        <v>Ancoras</v>
      </c>
      <c r="V75" s="61" t="s">
        <v>734</v>
      </c>
      <c r="W75" s="30" t="str">
        <f t="shared" si="101"/>
        <v>k.teanco.75</v>
      </c>
      <c r="X75" s="55" t="s">
        <v>625</v>
      </c>
      <c r="Y75" s="55" t="s">
        <v>670</v>
      </c>
    </row>
    <row r="76" spans="1:25" ht="8.6" customHeight="1" x14ac:dyDescent="0.4">
      <c r="A76" s="24">
        <v>76</v>
      </c>
      <c r="B76" s="18" t="s">
        <v>76</v>
      </c>
      <c r="C76" s="18" t="s">
        <v>937</v>
      </c>
      <c r="D76" s="18" t="s">
        <v>603</v>
      </c>
      <c r="E76" s="18" t="s">
        <v>1035</v>
      </c>
      <c r="F76" s="18" t="s">
        <v>738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:L91" si="109">_xlfn.CONCAT(SUBSTITUTE(C76,"1.",""))</f>
        <v>Estrutural</v>
      </c>
      <c r="M76" s="25" t="str">
        <f t="shared" ref="M76:M91" si="110">_xlfn.CONCAT(SUBSTITUTE(D76,"."," "))</f>
        <v>Tensionadas</v>
      </c>
      <c r="N76" s="25" t="str">
        <f t="shared" ref="N76:N91" si="111">_xlfn.CONCAT(SUBSTITUTE(E76,"."," "))</f>
        <v>Ancoras</v>
      </c>
      <c r="O76" s="25" t="str">
        <f t="shared" si="108"/>
        <v>Conector Estrutural</v>
      </c>
      <c r="P76" s="25" t="s">
        <v>601</v>
      </c>
      <c r="Q76" s="29" t="s">
        <v>779</v>
      </c>
      <c r="R76" s="61" t="s">
        <v>9</v>
      </c>
      <c r="S76" s="62" t="str">
        <f t="shared" si="98"/>
        <v>Estrutural</v>
      </c>
      <c r="T76" s="62" t="str">
        <f t="shared" si="99"/>
        <v>Tensionadas</v>
      </c>
      <c r="U76" s="62" t="str">
        <f t="shared" si="100"/>
        <v>Ancoras</v>
      </c>
      <c r="V76" s="61" t="s">
        <v>734</v>
      </c>
      <c r="W76" s="30" t="str">
        <f t="shared" si="101"/>
        <v>k.teanco.76</v>
      </c>
      <c r="X76" s="55" t="s">
        <v>625</v>
      </c>
      <c r="Y76" s="55" t="s">
        <v>670</v>
      </c>
    </row>
    <row r="77" spans="1:25" ht="8.6" customHeight="1" x14ac:dyDescent="0.4">
      <c r="A77" s="24">
        <v>77</v>
      </c>
      <c r="B77" s="18" t="s">
        <v>76</v>
      </c>
      <c r="C77" s="18" t="s">
        <v>937</v>
      </c>
      <c r="D77" s="18" t="s">
        <v>603</v>
      </c>
      <c r="E77" s="18" t="s">
        <v>1035</v>
      </c>
      <c r="F77" s="60" t="s">
        <v>653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09"/>
        <v>Estrutural</v>
      </c>
      <c r="M77" s="25" t="str">
        <f t="shared" si="110"/>
        <v>Tensionadas</v>
      </c>
      <c r="N77" s="25" t="str">
        <f t="shared" si="111"/>
        <v>Ancoras</v>
      </c>
      <c r="O77" s="25" t="str">
        <f t="shared" si="108"/>
        <v>Ancoragem de Estai</v>
      </c>
      <c r="P77" s="25" t="s">
        <v>978</v>
      </c>
      <c r="Q77" s="29" t="s">
        <v>1018</v>
      </c>
      <c r="R77" s="61" t="s">
        <v>9</v>
      </c>
      <c r="S77" s="62" t="str">
        <f t="shared" si="98"/>
        <v>Estrutural</v>
      </c>
      <c r="T77" s="62" t="str">
        <f t="shared" si="99"/>
        <v>Tensionadas</v>
      </c>
      <c r="U77" s="62" t="str">
        <f t="shared" si="100"/>
        <v>Ancoras</v>
      </c>
      <c r="V77" s="61" t="s">
        <v>734</v>
      </c>
      <c r="W77" s="30" t="str">
        <f t="shared" si="101"/>
        <v>k.teanco.77</v>
      </c>
      <c r="X77" s="55" t="s">
        <v>624</v>
      </c>
      <c r="Y77" s="59" t="s">
        <v>638</v>
      </c>
    </row>
    <row r="78" spans="1:25" ht="8.6" customHeight="1" x14ac:dyDescent="0.4">
      <c r="A78" s="24">
        <v>78</v>
      </c>
      <c r="B78" s="18" t="s">
        <v>76</v>
      </c>
      <c r="C78" s="18" t="s">
        <v>937</v>
      </c>
      <c r="D78" s="18" t="s">
        <v>603</v>
      </c>
      <c r="E78" s="18" t="s">
        <v>1035</v>
      </c>
      <c r="F78" s="60" t="s">
        <v>654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09"/>
        <v>Estrutural</v>
      </c>
      <c r="M78" s="25" t="str">
        <f t="shared" si="110"/>
        <v>Tensionadas</v>
      </c>
      <c r="N78" s="25" t="str">
        <f t="shared" si="111"/>
        <v>Ancoras</v>
      </c>
      <c r="O78" s="25" t="str">
        <f t="shared" si="108"/>
        <v>Ancoragem Acoplador</v>
      </c>
      <c r="P78" s="25" t="s">
        <v>979</v>
      </c>
      <c r="Q78" s="29" t="s">
        <v>996</v>
      </c>
      <c r="R78" s="61" t="s">
        <v>9</v>
      </c>
      <c r="S78" s="62" t="str">
        <f t="shared" si="98"/>
        <v>Estrutural</v>
      </c>
      <c r="T78" s="62" t="str">
        <f t="shared" si="99"/>
        <v>Tensionadas</v>
      </c>
      <c r="U78" s="62" t="str">
        <f t="shared" si="100"/>
        <v>Ancoras</v>
      </c>
      <c r="V78" s="61" t="s">
        <v>734</v>
      </c>
      <c r="W78" s="30" t="str">
        <f t="shared" si="101"/>
        <v>k.teanco.78</v>
      </c>
      <c r="X78" s="55" t="s">
        <v>624</v>
      </c>
      <c r="Y78" s="59" t="s">
        <v>639</v>
      </c>
    </row>
    <row r="79" spans="1:25" ht="8.6" customHeight="1" x14ac:dyDescent="0.4">
      <c r="A79" s="24">
        <v>79</v>
      </c>
      <c r="B79" s="18" t="s">
        <v>76</v>
      </c>
      <c r="C79" s="18" t="s">
        <v>937</v>
      </c>
      <c r="D79" s="18" t="s">
        <v>603</v>
      </c>
      <c r="E79" s="18" t="s">
        <v>1035</v>
      </c>
      <c r="F79" s="60" t="s">
        <v>732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09"/>
        <v>Estrutural</v>
      </c>
      <c r="M79" s="25" t="str">
        <f t="shared" si="110"/>
        <v>Tensionadas</v>
      </c>
      <c r="N79" s="25" t="str">
        <f t="shared" si="111"/>
        <v>Ancoras</v>
      </c>
      <c r="O79" s="25" t="str">
        <f t="shared" si="108"/>
        <v>Ancoragem Extremo Fixo</v>
      </c>
      <c r="P79" s="25" t="s">
        <v>980</v>
      </c>
      <c r="Q79" s="29" t="s">
        <v>997</v>
      </c>
      <c r="R79" s="61" t="s">
        <v>9</v>
      </c>
      <c r="S79" s="62" t="str">
        <f t="shared" si="98"/>
        <v>Estrutural</v>
      </c>
      <c r="T79" s="62" t="str">
        <f t="shared" si="99"/>
        <v>Tensionadas</v>
      </c>
      <c r="U79" s="62" t="str">
        <f t="shared" si="100"/>
        <v>Ancoras</v>
      </c>
      <c r="V79" s="61" t="s">
        <v>734</v>
      </c>
      <c r="W79" s="30" t="str">
        <f t="shared" si="101"/>
        <v>k.teanco.79</v>
      </c>
      <c r="X79" s="55" t="s">
        <v>624</v>
      </c>
      <c r="Y79" s="59" t="s">
        <v>640</v>
      </c>
    </row>
    <row r="80" spans="1:25" ht="8.6" customHeight="1" x14ac:dyDescent="0.4">
      <c r="A80" s="24">
        <v>80</v>
      </c>
      <c r="B80" s="18" t="s">
        <v>76</v>
      </c>
      <c r="C80" s="18" t="s">
        <v>937</v>
      </c>
      <c r="D80" s="18" t="s">
        <v>603</v>
      </c>
      <c r="E80" s="18" t="s">
        <v>1035</v>
      </c>
      <c r="F80" s="60" t="s">
        <v>733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09"/>
        <v>Estrutural</v>
      </c>
      <c r="M80" s="25" t="str">
        <f t="shared" si="110"/>
        <v>Tensionadas</v>
      </c>
      <c r="N80" s="25" t="str">
        <f t="shared" si="111"/>
        <v>Ancoras</v>
      </c>
      <c r="O80" s="25" t="str">
        <f t="shared" si="108"/>
        <v>Ancoragem Extremo Tensionado</v>
      </c>
      <c r="P80" s="25" t="s">
        <v>981</v>
      </c>
      <c r="Q80" s="29" t="s">
        <v>998</v>
      </c>
      <c r="R80" s="61" t="s">
        <v>9</v>
      </c>
      <c r="S80" s="62" t="str">
        <f t="shared" si="98"/>
        <v>Estrutural</v>
      </c>
      <c r="T80" s="62" t="str">
        <f t="shared" si="99"/>
        <v>Tensionadas</v>
      </c>
      <c r="U80" s="62" t="str">
        <f t="shared" si="100"/>
        <v>Ancoras</v>
      </c>
      <c r="V80" s="61" t="s">
        <v>734</v>
      </c>
      <c r="W80" s="30" t="str">
        <f t="shared" si="101"/>
        <v>k.teanco.80</v>
      </c>
      <c r="X80" s="55" t="s">
        <v>624</v>
      </c>
      <c r="Y80" s="59" t="s">
        <v>641</v>
      </c>
    </row>
    <row r="81" spans="1:25" ht="8.6" customHeight="1" x14ac:dyDescent="0.4">
      <c r="A81" s="24">
        <v>81</v>
      </c>
      <c r="B81" s="18" t="s">
        <v>76</v>
      </c>
      <c r="C81" s="18" t="s">
        <v>937</v>
      </c>
      <c r="D81" s="18" t="s">
        <v>603</v>
      </c>
      <c r="E81" s="18" t="s">
        <v>652</v>
      </c>
      <c r="F81" s="60" t="s">
        <v>589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ref="L81" si="112">_xlfn.CONCAT(SUBSTITUTE(C81,"1.",""))</f>
        <v>Estrutural</v>
      </c>
      <c r="M81" s="25" t="str">
        <f t="shared" ref="M81" si="113">_xlfn.CONCAT(SUBSTITUTE(D81,"."," "))</f>
        <v>Tensionadas</v>
      </c>
      <c r="N81" s="25" t="str">
        <f t="shared" ref="N81" si="114">_xlfn.CONCAT(SUBSTITUTE(E81,"."," "))</f>
        <v>Tensores</v>
      </c>
      <c r="O81" s="25" t="str">
        <f t="shared" ref="O81" si="115">_xlfn.CONCAT(SUBSTITUTE(F81,"."," "))</f>
        <v>Estai</v>
      </c>
      <c r="P81" s="25" t="s">
        <v>589</v>
      </c>
      <c r="Q81" s="29" t="s">
        <v>1017</v>
      </c>
      <c r="R81" s="61" t="s">
        <v>9</v>
      </c>
      <c r="S81" s="62" t="str">
        <f t="shared" si="98"/>
        <v>Estrutural</v>
      </c>
      <c r="T81" s="62" t="str">
        <f t="shared" si="99"/>
        <v>Tensionadas</v>
      </c>
      <c r="U81" s="62" t="str">
        <f t="shared" si="100"/>
        <v>Tensores</v>
      </c>
      <c r="V81" s="61" t="s">
        <v>734</v>
      </c>
      <c r="W81" s="30" t="str">
        <f t="shared" si="101"/>
        <v>k.tetens.81</v>
      </c>
      <c r="X81" s="55" t="s">
        <v>624</v>
      </c>
      <c r="Y81" s="59" t="s">
        <v>637</v>
      </c>
    </row>
    <row r="82" spans="1:25" ht="8.6" customHeight="1" x14ac:dyDescent="0.4">
      <c r="A82" s="24">
        <v>82</v>
      </c>
      <c r="B82" s="18" t="s">
        <v>76</v>
      </c>
      <c r="C82" s="18" t="s">
        <v>937</v>
      </c>
      <c r="D82" s="18" t="s">
        <v>603</v>
      </c>
      <c r="E82" s="18" t="s">
        <v>652</v>
      </c>
      <c r="F82" s="60" t="s">
        <v>655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09"/>
        <v>Estrutural</v>
      </c>
      <c r="M82" s="25" t="str">
        <f t="shared" si="110"/>
        <v>Tensionadas</v>
      </c>
      <c r="N82" s="25" t="str">
        <f t="shared" si="111"/>
        <v>Tensores</v>
      </c>
      <c r="O82" s="25" t="str">
        <f t="shared" si="108"/>
        <v>Tensor Barra</v>
      </c>
      <c r="P82" s="25" t="s">
        <v>982</v>
      </c>
      <c r="Q82" s="29" t="s">
        <v>999</v>
      </c>
      <c r="R82" s="61" t="s">
        <v>9</v>
      </c>
      <c r="S82" s="62" t="str">
        <f t="shared" si="98"/>
        <v>Estrutural</v>
      </c>
      <c r="T82" s="62" t="str">
        <f t="shared" si="99"/>
        <v>Tensionadas</v>
      </c>
      <c r="U82" s="62" t="str">
        <f t="shared" si="100"/>
        <v>Tensores</v>
      </c>
      <c r="V82" s="61" t="s">
        <v>734</v>
      </c>
      <c r="W82" s="30" t="str">
        <f t="shared" si="101"/>
        <v>k.tetens.82</v>
      </c>
      <c r="X82" s="55" t="s">
        <v>624</v>
      </c>
      <c r="Y82" s="59" t="s">
        <v>642</v>
      </c>
    </row>
    <row r="83" spans="1:25" ht="8.6" customHeight="1" x14ac:dyDescent="0.4">
      <c r="A83" s="24">
        <v>83</v>
      </c>
      <c r="B83" s="18" t="s">
        <v>76</v>
      </c>
      <c r="C83" s="18" t="s">
        <v>937</v>
      </c>
      <c r="D83" s="18" t="s">
        <v>603</v>
      </c>
      <c r="E83" s="18" t="s">
        <v>652</v>
      </c>
      <c r="F83" s="60" t="s">
        <v>662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09"/>
        <v>Estrutural</v>
      </c>
      <c r="M83" s="25" t="str">
        <f t="shared" si="110"/>
        <v>Tensionadas</v>
      </c>
      <c r="N83" s="25" t="str">
        <f t="shared" si="111"/>
        <v>Tensores</v>
      </c>
      <c r="O83" s="25" t="str">
        <f t="shared" si="108"/>
        <v>Tensor Revestido</v>
      </c>
      <c r="P83" s="25" t="s">
        <v>983</v>
      </c>
      <c r="Q83" s="29" t="s">
        <v>1000</v>
      </c>
      <c r="R83" s="61" t="s">
        <v>9</v>
      </c>
      <c r="S83" s="62" t="str">
        <f t="shared" si="98"/>
        <v>Estrutural</v>
      </c>
      <c r="T83" s="62" t="str">
        <f t="shared" si="99"/>
        <v>Tensionadas</v>
      </c>
      <c r="U83" s="62" t="str">
        <f t="shared" si="100"/>
        <v>Tensores</v>
      </c>
      <c r="V83" s="61" t="s">
        <v>734</v>
      </c>
      <c r="W83" s="30" t="str">
        <f t="shared" si="101"/>
        <v>k.tetens.83</v>
      </c>
      <c r="X83" s="55" t="s">
        <v>624</v>
      </c>
      <c r="Y83" s="59" t="s">
        <v>643</v>
      </c>
    </row>
    <row r="84" spans="1:25" ht="8.6" customHeight="1" x14ac:dyDescent="0.4">
      <c r="A84" s="24">
        <v>84</v>
      </c>
      <c r="B84" s="18" t="s">
        <v>76</v>
      </c>
      <c r="C84" s="18" t="s">
        <v>937</v>
      </c>
      <c r="D84" s="18" t="s">
        <v>603</v>
      </c>
      <c r="E84" s="18" t="s">
        <v>652</v>
      </c>
      <c r="F84" s="60" t="s">
        <v>656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09"/>
        <v>Estrutural</v>
      </c>
      <c r="M84" s="25" t="str">
        <f t="shared" si="110"/>
        <v>Tensionadas</v>
      </c>
      <c r="N84" s="25" t="str">
        <f t="shared" si="111"/>
        <v>Tensores</v>
      </c>
      <c r="O84" s="25" t="str">
        <f t="shared" si="108"/>
        <v>Tensor Bainha</v>
      </c>
      <c r="P84" s="25" t="s">
        <v>984</v>
      </c>
      <c r="Q84" s="29" t="s">
        <v>1001</v>
      </c>
      <c r="R84" s="61" t="s">
        <v>9</v>
      </c>
      <c r="S84" s="62" t="str">
        <f t="shared" si="98"/>
        <v>Estrutural</v>
      </c>
      <c r="T84" s="62" t="str">
        <f t="shared" si="99"/>
        <v>Tensionadas</v>
      </c>
      <c r="U84" s="62" t="str">
        <f t="shared" si="100"/>
        <v>Tensores</v>
      </c>
      <c r="V84" s="61" t="s">
        <v>734</v>
      </c>
      <c r="W84" s="30" t="str">
        <f t="shared" si="101"/>
        <v>k.tetens.84</v>
      </c>
      <c r="X84" s="55" t="s">
        <v>624</v>
      </c>
      <c r="Y84" s="59" t="s">
        <v>644</v>
      </c>
    </row>
    <row r="85" spans="1:25" ht="8.6" customHeight="1" x14ac:dyDescent="0.4">
      <c r="A85" s="24">
        <v>85</v>
      </c>
      <c r="B85" s="18" t="s">
        <v>76</v>
      </c>
      <c r="C85" s="18" t="s">
        <v>937</v>
      </c>
      <c r="D85" s="18" t="s">
        <v>603</v>
      </c>
      <c r="E85" s="18" t="s">
        <v>652</v>
      </c>
      <c r="F85" s="60" t="s">
        <v>659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09"/>
        <v>Estrutural</v>
      </c>
      <c r="M85" s="25" t="str">
        <f t="shared" si="110"/>
        <v>Tensionadas</v>
      </c>
      <c r="N85" s="25" t="str">
        <f t="shared" si="111"/>
        <v>Tensores</v>
      </c>
      <c r="O85" s="25" t="str">
        <f t="shared" si="108"/>
        <v>Tensor Bainha Acoplador</v>
      </c>
      <c r="P85" s="25" t="s">
        <v>985</v>
      </c>
      <c r="Q85" s="29" t="s">
        <v>1002</v>
      </c>
      <c r="R85" s="61" t="s">
        <v>9</v>
      </c>
      <c r="S85" s="62" t="str">
        <f t="shared" si="98"/>
        <v>Estrutural</v>
      </c>
      <c r="T85" s="62" t="str">
        <f t="shared" si="99"/>
        <v>Tensionadas</v>
      </c>
      <c r="U85" s="62" t="str">
        <f t="shared" si="100"/>
        <v>Tensores</v>
      </c>
      <c r="V85" s="61" t="s">
        <v>734</v>
      </c>
      <c r="W85" s="30" t="str">
        <f t="shared" si="101"/>
        <v>k.tetens.85</v>
      </c>
      <c r="X85" s="55" t="s">
        <v>624</v>
      </c>
      <c r="Y85" s="59" t="s">
        <v>645</v>
      </c>
    </row>
    <row r="86" spans="1:25" ht="8.6" customHeight="1" x14ac:dyDescent="0.4">
      <c r="A86" s="24">
        <v>86</v>
      </c>
      <c r="B86" s="18" t="s">
        <v>76</v>
      </c>
      <c r="C86" s="18" t="s">
        <v>937</v>
      </c>
      <c r="D86" s="18" t="s">
        <v>603</v>
      </c>
      <c r="E86" s="18" t="s">
        <v>652</v>
      </c>
      <c r="F86" s="60" t="s">
        <v>663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09"/>
        <v>Estrutural</v>
      </c>
      <c r="M86" s="25" t="str">
        <f t="shared" si="110"/>
        <v>Tensionadas</v>
      </c>
      <c r="N86" s="25" t="str">
        <f t="shared" si="111"/>
        <v>Tensores</v>
      </c>
      <c r="O86" s="25" t="str">
        <f t="shared" si="108"/>
        <v>Tensor Bainha Diabolo</v>
      </c>
      <c r="P86" s="25" t="s">
        <v>986</v>
      </c>
      <c r="Q86" s="29" t="s">
        <v>1003</v>
      </c>
      <c r="R86" s="61" t="s">
        <v>9</v>
      </c>
      <c r="S86" s="62" t="str">
        <f t="shared" si="98"/>
        <v>Estrutural</v>
      </c>
      <c r="T86" s="62" t="str">
        <f t="shared" si="99"/>
        <v>Tensionadas</v>
      </c>
      <c r="U86" s="62" t="str">
        <f t="shared" si="100"/>
        <v>Tensores</v>
      </c>
      <c r="V86" s="61" t="s">
        <v>734</v>
      </c>
      <c r="W86" s="30" t="str">
        <f t="shared" si="101"/>
        <v>k.tetens.86</v>
      </c>
      <c r="X86" s="55" t="s">
        <v>624</v>
      </c>
      <c r="Y86" s="59" t="s">
        <v>646</v>
      </c>
    </row>
    <row r="87" spans="1:25" ht="8.6" customHeight="1" x14ac:dyDescent="0.4">
      <c r="A87" s="24">
        <v>87</v>
      </c>
      <c r="B87" s="18" t="s">
        <v>76</v>
      </c>
      <c r="C87" s="18" t="s">
        <v>937</v>
      </c>
      <c r="D87" s="18" t="s">
        <v>603</v>
      </c>
      <c r="E87" s="18" t="s">
        <v>652</v>
      </c>
      <c r="F87" s="60" t="s">
        <v>664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09"/>
        <v>Estrutural</v>
      </c>
      <c r="M87" s="25" t="str">
        <f t="shared" si="110"/>
        <v>Tensionadas</v>
      </c>
      <c r="N87" s="25" t="str">
        <f t="shared" si="111"/>
        <v>Tensores</v>
      </c>
      <c r="O87" s="25" t="str">
        <f t="shared" si="108"/>
        <v>Tensor Bainha Cabo</v>
      </c>
      <c r="P87" s="25" t="s">
        <v>987</v>
      </c>
      <c r="Q87" s="29" t="s">
        <v>1004</v>
      </c>
      <c r="R87" s="61" t="s">
        <v>9</v>
      </c>
      <c r="S87" s="62" t="str">
        <f t="shared" si="98"/>
        <v>Estrutural</v>
      </c>
      <c r="T87" s="62" t="str">
        <f t="shared" si="99"/>
        <v>Tensionadas</v>
      </c>
      <c r="U87" s="62" t="str">
        <f t="shared" si="100"/>
        <v>Tensores</v>
      </c>
      <c r="V87" s="61" t="s">
        <v>734</v>
      </c>
      <c r="W87" s="30" t="str">
        <f t="shared" si="101"/>
        <v>k.tetens.87</v>
      </c>
      <c r="X87" s="55" t="s">
        <v>624</v>
      </c>
      <c r="Y87" s="59" t="s">
        <v>647</v>
      </c>
    </row>
    <row r="88" spans="1:25" ht="8.6" customHeight="1" x14ac:dyDescent="0.4">
      <c r="A88" s="24">
        <v>88</v>
      </c>
      <c r="B88" s="18" t="s">
        <v>76</v>
      </c>
      <c r="C88" s="18" t="s">
        <v>937</v>
      </c>
      <c r="D88" s="18" t="s">
        <v>603</v>
      </c>
      <c r="E88" s="18" t="s">
        <v>652</v>
      </c>
      <c r="F88" s="60" t="s">
        <v>661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09"/>
        <v>Estrutural</v>
      </c>
      <c r="M88" s="25" t="str">
        <f t="shared" si="110"/>
        <v>Tensionadas</v>
      </c>
      <c r="N88" s="25" t="str">
        <f t="shared" si="111"/>
        <v>Tensores</v>
      </c>
      <c r="O88" s="25" t="str">
        <f t="shared" si="108"/>
        <v>Tensor Injetor</v>
      </c>
      <c r="P88" s="25" t="s">
        <v>988</v>
      </c>
      <c r="Q88" s="29" t="s">
        <v>1005</v>
      </c>
      <c r="R88" s="61" t="s">
        <v>9</v>
      </c>
      <c r="S88" s="62" t="str">
        <f t="shared" si="98"/>
        <v>Estrutural</v>
      </c>
      <c r="T88" s="62" t="str">
        <f t="shared" si="99"/>
        <v>Tensionadas</v>
      </c>
      <c r="U88" s="62" t="str">
        <f t="shared" si="100"/>
        <v>Tensores</v>
      </c>
      <c r="V88" s="61" t="s">
        <v>734</v>
      </c>
      <c r="W88" s="30" t="str">
        <f t="shared" si="101"/>
        <v>k.tetens.88</v>
      </c>
      <c r="X88" s="55" t="s">
        <v>624</v>
      </c>
      <c r="Y88" s="59" t="s">
        <v>648</v>
      </c>
    </row>
    <row r="89" spans="1:25" ht="8.6" customHeight="1" x14ac:dyDescent="0.4">
      <c r="A89" s="24">
        <v>89</v>
      </c>
      <c r="B89" s="18" t="s">
        <v>76</v>
      </c>
      <c r="C89" s="18" t="s">
        <v>937</v>
      </c>
      <c r="D89" s="18" t="s">
        <v>603</v>
      </c>
      <c r="E89" s="18" t="s">
        <v>652</v>
      </c>
      <c r="F89" s="60" t="s">
        <v>660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09"/>
        <v>Estrutural</v>
      </c>
      <c r="M89" s="25" t="str">
        <f t="shared" si="110"/>
        <v>Tensionadas</v>
      </c>
      <c r="N89" s="25" t="str">
        <f t="shared" si="111"/>
        <v>Tensores</v>
      </c>
      <c r="O89" s="25" t="str">
        <f t="shared" si="108"/>
        <v>Tensor Trombeta</v>
      </c>
      <c r="P89" s="25" t="s">
        <v>989</v>
      </c>
      <c r="Q89" s="29" t="s">
        <v>1006</v>
      </c>
      <c r="R89" s="61" t="s">
        <v>9</v>
      </c>
      <c r="S89" s="62" t="str">
        <f t="shared" si="98"/>
        <v>Estrutural</v>
      </c>
      <c r="T89" s="62" t="str">
        <f t="shared" si="99"/>
        <v>Tensionadas</v>
      </c>
      <c r="U89" s="62" t="str">
        <f t="shared" si="100"/>
        <v>Tensores</v>
      </c>
      <c r="V89" s="61" t="s">
        <v>734</v>
      </c>
      <c r="W89" s="30" t="str">
        <f t="shared" si="101"/>
        <v>k.tetens.89</v>
      </c>
      <c r="X89" s="55" t="s">
        <v>624</v>
      </c>
      <c r="Y89" s="59" t="s">
        <v>649</v>
      </c>
    </row>
    <row r="90" spans="1:25" ht="8.6" customHeight="1" x14ac:dyDescent="0.4">
      <c r="A90" s="24">
        <v>90</v>
      </c>
      <c r="B90" s="18" t="s">
        <v>76</v>
      </c>
      <c r="C90" s="18" t="s">
        <v>937</v>
      </c>
      <c r="D90" s="18" t="s">
        <v>603</v>
      </c>
      <c r="E90" s="18" t="s">
        <v>652</v>
      </c>
      <c r="F90" s="60" t="s">
        <v>657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09"/>
        <v>Estrutural</v>
      </c>
      <c r="M90" s="25" t="str">
        <f t="shared" si="110"/>
        <v>Tensionadas</v>
      </c>
      <c r="N90" s="25" t="str">
        <f t="shared" si="111"/>
        <v>Tensores</v>
      </c>
      <c r="O90" s="25" t="str">
        <f t="shared" si="108"/>
        <v>Tensor Corda</v>
      </c>
      <c r="P90" s="25" t="s">
        <v>990</v>
      </c>
      <c r="Q90" s="29" t="s">
        <v>1007</v>
      </c>
      <c r="R90" s="61" t="s">
        <v>9</v>
      </c>
      <c r="S90" s="62" t="str">
        <f t="shared" si="98"/>
        <v>Estrutural</v>
      </c>
      <c r="T90" s="62" t="str">
        <f t="shared" si="99"/>
        <v>Tensionadas</v>
      </c>
      <c r="U90" s="62" t="str">
        <f t="shared" si="100"/>
        <v>Tensores</v>
      </c>
      <c r="V90" s="61" t="s">
        <v>734</v>
      </c>
      <c r="W90" s="30" t="str">
        <f t="shared" si="101"/>
        <v>k.tetens.90</v>
      </c>
      <c r="X90" s="55" t="s">
        <v>624</v>
      </c>
      <c r="Y90" s="59" t="s">
        <v>650</v>
      </c>
    </row>
    <row r="91" spans="1:25" ht="8.6" customHeight="1" x14ac:dyDescent="0.4">
      <c r="A91" s="24">
        <v>91</v>
      </c>
      <c r="B91" s="18" t="s">
        <v>76</v>
      </c>
      <c r="C91" s="18" t="s">
        <v>937</v>
      </c>
      <c r="D91" s="18" t="s">
        <v>603</v>
      </c>
      <c r="E91" s="18" t="s">
        <v>652</v>
      </c>
      <c r="F91" s="60" t="s">
        <v>658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09"/>
        <v>Estrutural</v>
      </c>
      <c r="M91" s="25" t="str">
        <f t="shared" si="110"/>
        <v>Tensionadas</v>
      </c>
      <c r="N91" s="25" t="str">
        <f t="shared" si="111"/>
        <v>Tensores</v>
      </c>
      <c r="O91" s="25" t="str">
        <f t="shared" si="108"/>
        <v>Tensor Fio</v>
      </c>
      <c r="P91" s="25" t="s">
        <v>991</v>
      </c>
      <c r="Q91" s="29" t="s">
        <v>1008</v>
      </c>
      <c r="R91" s="61" t="s">
        <v>9</v>
      </c>
      <c r="S91" s="62" t="str">
        <f t="shared" si="98"/>
        <v>Estrutural</v>
      </c>
      <c r="T91" s="62" t="str">
        <f t="shared" si="99"/>
        <v>Tensionadas</v>
      </c>
      <c r="U91" s="62" t="str">
        <f t="shared" si="100"/>
        <v>Tensores</v>
      </c>
      <c r="V91" s="61" t="s">
        <v>734</v>
      </c>
      <c r="W91" s="30" t="str">
        <f t="shared" si="101"/>
        <v>k.tetens.91</v>
      </c>
      <c r="X91" s="55" t="s">
        <v>624</v>
      </c>
      <c r="Y91" s="59" t="s">
        <v>651</v>
      </c>
    </row>
    <row r="92" spans="1:25" ht="8.6" customHeight="1" x14ac:dyDescent="0.4">
      <c r="A92" s="24">
        <v>92</v>
      </c>
      <c r="B92" s="18" t="s">
        <v>76</v>
      </c>
      <c r="C92" s="18" t="s">
        <v>937</v>
      </c>
      <c r="D92" s="18" t="s">
        <v>603</v>
      </c>
      <c r="E92" s="18" t="s">
        <v>652</v>
      </c>
      <c r="F92" s="18" t="s">
        <v>736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20"/>
        <v>Estrutural</v>
      </c>
      <c r="M92" s="25" t="str">
        <f t="shared" si="106"/>
        <v>Tensionadas</v>
      </c>
      <c r="N92" s="25" t="str">
        <f t="shared" si="107"/>
        <v>Tensores</v>
      </c>
      <c r="O92" s="25" t="str">
        <f t="shared" si="108"/>
        <v>Mastro Estrutural</v>
      </c>
      <c r="P92" s="25" t="s">
        <v>992</v>
      </c>
      <c r="Q92" s="29" t="s">
        <v>1009</v>
      </c>
      <c r="R92" s="61" t="s">
        <v>9</v>
      </c>
      <c r="S92" s="62" t="str">
        <f t="shared" si="98"/>
        <v>Estrutural</v>
      </c>
      <c r="T92" s="62" t="str">
        <f t="shared" si="99"/>
        <v>Tensionadas</v>
      </c>
      <c r="U92" s="62" t="str">
        <f t="shared" si="100"/>
        <v>Tensores</v>
      </c>
      <c r="V92" s="61" t="s">
        <v>734</v>
      </c>
      <c r="W92" s="30" t="str">
        <f t="shared" si="101"/>
        <v>k.tetens.92</v>
      </c>
      <c r="X92" s="55" t="s">
        <v>620</v>
      </c>
      <c r="Y92" s="55" t="s">
        <v>735</v>
      </c>
    </row>
    <row r="93" spans="1:25" ht="8.6" customHeight="1" x14ac:dyDescent="0.4">
      <c r="A93" s="24">
        <v>93</v>
      </c>
      <c r="B93" s="18" t="s">
        <v>76</v>
      </c>
      <c r="C93" s="18" t="s">
        <v>937</v>
      </c>
      <c r="D93" s="18" t="s">
        <v>603</v>
      </c>
      <c r="E93" s="18" t="s">
        <v>652</v>
      </c>
      <c r="F93" s="18" t="s">
        <v>737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ref="L93:L114" si="116">_xlfn.CONCAT(SUBSTITUTE(C93,"1.",""))</f>
        <v>Estrutural</v>
      </c>
      <c r="M93" s="25" t="str">
        <f t="shared" ref="M93:M114" si="117">_xlfn.CONCAT(SUBSTITUTE(D93,"."," "))</f>
        <v>Tensionadas</v>
      </c>
      <c r="N93" s="25" t="str">
        <f t="shared" ref="N93:N114" si="118">_xlfn.CONCAT(SUBSTITUTE(E93,"."," "))</f>
        <v>Tensores</v>
      </c>
      <c r="O93" s="25" t="str">
        <f t="shared" si="108"/>
        <v>Membrana Estrutural</v>
      </c>
      <c r="P93" s="25" t="s">
        <v>602</v>
      </c>
      <c r="Q93" s="29" t="s">
        <v>780</v>
      </c>
      <c r="R93" s="61" t="s">
        <v>9</v>
      </c>
      <c r="S93" s="62" t="str">
        <f t="shared" si="98"/>
        <v>Estrutural</v>
      </c>
      <c r="T93" s="62" t="str">
        <f t="shared" si="99"/>
        <v>Tensionadas</v>
      </c>
      <c r="U93" s="62" t="str">
        <f t="shared" si="100"/>
        <v>Tensores</v>
      </c>
      <c r="V93" s="61" t="s">
        <v>734</v>
      </c>
      <c r="W93" s="30" t="str">
        <f t="shared" si="101"/>
        <v>k.tetens.93</v>
      </c>
      <c r="X93" s="55" t="s">
        <v>626</v>
      </c>
      <c r="Y93" s="55" t="s">
        <v>636</v>
      </c>
    </row>
    <row r="94" spans="1:25" ht="8.6" customHeight="1" x14ac:dyDescent="0.4">
      <c r="A94" s="24">
        <v>94</v>
      </c>
      <c r="B94" s="18" t="s">
        <v>76</v>
      </c>
      <c r="C94" s="18" t="s">
        <v>92</v>
      </c>
      <c r="D94" s="18" t="s">
        <v>939</v>
      </c>
      <c r="E94" s="18" t="s">
        <v>902</v>
      </c>
      <c r="F94" s="18" t="s">
        <v>904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16"/>
        <v>Estrutura.Secundária</v>
      </c>
      <c r="M94" s="25" t="str">
        <f t="shared" si="117"/>
        <v>Terças de Suporte</v>
      </c>
      <c r="N94" s="25" t="str">
        <f t="shared" si="118"/>
        <v>Terças</v>
      </c>
      <c r="O94" s="25" t="str">
        <f t="shared" si="108"/>
        <v>Terça Cobertura</v>
      </c>
      <c r="P94" s="25" t="s">
        <v>905</v>
      </c>
      <c r="Q94" s="29" t="s">
        <v>921</v>
      </c>
      <c r="R94" s="61" t="s">
        <v>9</v>
      </c>
      <c r="S94" s="62" t="str">
        <f t="shared" si="98"/>
        <v>Estrutura Secundária</v>
      </c>
      <c r="T94" s="62" t="str">
        <f t="shared" si="99"/>
        <v>Terças de Suporte</v>
      </c>
      <c r="U94" s="62" t="str">
        <f t="shared" si="100"/>
        <v>Terças</v>
      </c>
      <c r="V94" s="61" t="s">
        <v>734</v>
      </c>
      <c r="W94" s="30" t="str">
        <f t="shared" si="101"/>
        <v>k.teterç.94</v>
      </c>
      <c r="X94" s="55" t="s">
        <v>628</v>
      </c>
      <c r="Y94" s="55" t="s">
        <v>621</v>
      </c>
    </row>
    <row r="95" spans="1:25" ht="8.6" customHeight="1" x14ac:dyDescent="0.4">
      <c r="A95" s="24">
        <v>95</v>
      </c>
      <c r="B95" s="18" t="s">
        <v>76</v>
      </c>
      <c r="C95" s="18" t="s">
        <v>92</v>
      </c>
      <c r="D95" s="18" t="s">
        <v>939</v>
      </c>
      <c r="E95" s="18" t="s">
        <v>902</v>
      </c>
      <c r="F95" s="18" t="s">
        <v>903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ref="L95:L108" si="119">_xlfn.CONCAT(SUBSTITUTE(C95,"1.",""))</f>
        <v>Estrutura.Secundária</v>
      </c>
      <c r="M95" s="25" t="str">
        <f t="shared" ref="M95:M108" si="120">_xlfn.CONCAT(SUBSTITUTE(D95,"."," "))</f>
        <v>Terças de Suporte</v>
      </c>
      <c r="N95" s="25" t="str">
        <f t="shared" ref="N95:N108" si="121">_xlfn.CONCAT(SUBSTITUTE(E95,"."," "))</f>
        <v>Terças</v>
      </c>
      <c r="O95" s="25" t="str">
        <f t="shared" ref="O95:O108" si="122">_xlfn.CONCAT(SUBSTITUTE(F95,"."," "))</f>
        <v>Terça Fachada</v>
      </c>
      <c r="P95" s="25" t="s">
        <v>906</v>
      </c>
      <c r="Q95" s="29" t="s">
        <v>922</v>
      </c>
      <c r="R95" s="61" t="s">
        <v>9</v>
      </c>
      <c r="S95" s="62" t="str">
        <f t="shared" si="98"/>
        <v>Estrutura Secundária</v>
      </c>
      <c r="T95" s="62" t="str">
        <f t="shared" si="99"/>
        <v>Terças de Suporte</v>
      </c>
      <c r="U95" s="62" t="str">
        <f t="shared" si="100"/>
        <v>Terças</v>
      </c>
      <c r="V95" s="61" t="s">
        <v>734</v>
      </c>
      <c r="W95" s="30" t="str">
        <f t="shared" si="101"/>
        <v>k.teterç.95</v>
      </c>
      <c r="X95" s="55" t="s">
        <v>628</v>
      </c>
      <c r="Y95" s="55" t="s">
        <v>621</v>
      </c>
    </row>
    <row r="96" spans="1:25" ht="8.6" customHeight="1" x14ac:dyDescent="0.4">
      <c r="A96" s="24">
        <v>96</v>
      </c>
      <c r="B96" s="18" t="s">
        <v>76</v>
      </c>
      <c r="C96" s="18" t="s">
        <v>92</v>
      </c>
      <c r="D96" s="18" t="s">
        <v>939</v>
      </c>
      <c r="E96" s="18" t="s">
        <v>902</v>
      </c>
      <c r="F96" s="18" t="s">
        <v>907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19"/>
        <v>Estrutura.Secundária</v>
      </c>
      <c r="M96" s="25" t="str">
        <f t="shared" si="120"/>
        <v>Terças de Suporte</v>
      </c>
      <c r="N96" s="25" t="str">
        <f t="shared" si="121"/>
        <v>Terças</v>
      </c>
      <c r="O96" s="25" t="str">
        <f t="shared" si="122"/>
        <v>Terça Cartola</v>
      </c>
      <c r="P96" s="25" t="s">
        <v>906</v>
      </c>
      <c r="Q96" s="29" t="s">
        <v>922</v>
      </c>
      <c r="R96" s="61" t="s">
        <v>9</v>
      </c>
      <c r="S96" s="62" t="str">
        <f t="shared" si="98"/>
        <v>Estrutura Secundária</v>
      </c>
      <c r="T96" s="62" t="str">
        <f t="shared" si="99"/>
        <v>Terças de Suporte</v>
      </c>
      <c r="U96" s="62" t="str">
        <f t="shared" si="100"/>
        <v>Terças</v>
      </c>
      <c r="V96" s="61" t="s">
        <v>734</v>
      </c>
      <c r="W96" s="30" t="str">
        <f t="shared" si="101"/>
        <v>k.teterç.96</v>
      </c>
      <c r="X96" s="55" t="s">
        <v>628</v>
      </c>
      <c r="Y96" s="55" t="s">
        <v>621</v>
      </c>
    </row>
    <row r="97" spans="1:25" ht="8.6" customHeight="1" x14ac:dyDescent="0.4">
      <c r="A97" s="24">
        <v>97</v>
      </c>
      <c r="B97" s="18" t="s">
        <v>76</v>
      </c>
      <c r="C97" s="18" t="s">
        <v>92</v>
      </c>
      <c r="D97" s="18" t="s">
        <v>939</v>
      </c>
      <c r="E97" s="18" t="s">
        <v>1023</v>
      </c>
      <c r="F97" s="18" t="s">
        <v>1024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19"/>
        <v>Estrutura.Secundária</v>
      </c>
      <c r="M97" s="25" t="str">
        <f t="shared" si="120"/>
        <v>Terças de Suporte</v>
      </c>
      <c r="N97" s="25" t="str">
        <f t="shared" si="121"/>
        <v>Tirantes</v>
      </c>
      <c r="O97" s="25" t="str">
        <f t="shared" si="122"/>
        <v>Tirante Beiral</v>
      </c>
      <c r="P97" s="25" t="s">
        <v>1027</v>
      </c>
      <c r="Q97" s="29" t="s">
        <v>1031</v>
      </c>
      <c r="R97" s="61" t="s">
        <v>9</v>
      </c>
      <c r="S97" s="62" t="str">
        <f t="shared" si="98"/>
        <v>Estrutura Secundária</v>
      </c>
      <c r="T97" s="62" t="str">
        <f t="shared" si="99"/>
        <v>Terças de Suporte</v>
      </c>
      <c r="U97" s="62" t="str">
        <f t="shared" si="100"/>
        <v>Tirantes</v>
      </c>
      <c r="V97" s="61" t="s">
        <v>734</v>
      </c>
      <c r="W97" s="30" t="str">
        <f t="shared" si="101"/>
        <v>k.tetira.97</v>
      </c>
      <c r="X97" s="55" t="s">
        <v>844</v>
      </c>
      <c r="Y97" s="55" t="s">
        <v>825</v>
      </c>
    </row>
    <row r="98" spans="1:25" ht="8.6" customHeight="1" x14ac:dyDescent="0.4">
      <c r="A98" s="24">
        <v>98</v>
      </c>
      <c r="B98" s="18" t="s">
        <v>76</v>
      </c>
      <c r="C98" s="18" t="s">
        <v>92</v>
      </c>
      <c r="D98" s="18" t="s">
        <v>939</v>
      </c>
      <c r="E98" s="18" t="s">
        <v>1023</v>
      </c>
      <c r="F98" s="18" t="s">
        <v>1025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119"/>
        <v>Estrutura.Secundária</v>
      </c>
      <c r="M98" s="25" t="str">
        <f t="shared" si="120"/>
        <v>Terças de Suporte</v>
      </c>
      <c r="N98" s="25" t="str">
        <f t="shared" si="121"/>
        <v>Tirantes</v>
      </c>
      <c r="O98" s="25" t="str">
        <f t="shared" si="122"/>
        <v>Tirante Terça</v>
      </c>
      <c r="P98" s="25" t="s">
        <v>1028</v>
      </c>
      <c r="Q98" s="29" t="s">
        <v>1032</v>
      </c>
      <c r="R98" s="61" t="s">
        <v>9</v>
      </c>
      <c r="S98" s="62" t="str">
        <f t="shared" si="98"/>
        <v>Estrutura Secundária</v>
      </c>
      <c r="T98" s="62" t="str">
        <f t="shared" si="99"/>
        <v>Terças de Suporte</v>
      </c>
      <c r="U98" s="62" t="str">
        <f t="shared" si="100"/>
        <v>Tirantes</v>
      </c>
      <c r="V98" s="61" t="s">
        <v>734</v>
      </c>
      <c r="W98" s="30" t="str">
        <f t="shared" si="101"/>
        <v>k.tetira.98</v>
      </c>
      <c r="X98" s="55" t="s">
        <v>844</v>
      </c>
      <c r="Y98" s="55" t="s">
        <v>825</v>
      </c>
    </row>
    <row r="99" spans="1:25" ht="8.6" customHeight="1" x14ac:dyDescent="0.4">
      <c r="A99" s="24">
        <v>99</v>
      </c>
      <c r="B99" s="18" t="s">
        <v>76</v>
      </c>
      <c r="C99" s="18" t="s">
        <v>92</v>
      </c>
      <c r="D99" s="18" t="s">
        <v>939</v>
      </c>
      <c r="E99" s="18" t="s">
        <v>1023</v>
      </c>
      <c r="F99" s="18" t="s">
        <v>1026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ref="L99" si="123">_xlfn.CONCAT(SUBSTITUTE(C99,"1.",""))</f>
        <v>Estrutura.Secundária</v>
      </c>
      <c r="M99" s="25" t="str">
        <f t="shared" ref="M99" si="124">_xlfn.CONCAT(SUBSTITUTE(D99,"."," "))</f>
        <v>Terças de Suporte</v>
      </c>
      <c r="N99" s="25" t="str">
        <f t="shared" ref="N99" si="125">_xlfn.CONCAT(SUBSTITUTE(E99,"."," "))</f>
        <v>Tirantes</v>
      </c>
      <c r="O99" s="25" t="str">
        <f t="shared" ref="O99" si="126">_xlfn.CONCAT(SUBSTITUTE(F99,"."," "))</f>
        <v>Tirante Cumeeira</v>
      </c>
      <c r="P99" s="25" t="s">
        <v>1029</v>
      </c>
      <c r="Q99" s="29" t="s">
        <v>1030</v>
      </c>
      <c r="R99" s="61" t="s">
        <v>9</v>
      </c>
      <c r="S99" s="62" t="str">
        <f t="shared" si="98"/>
        <v>Estrutura Secundária</v>
      </c>
      <c r="T99" s="62" t="str">
        <f t="shared" si="99"/>
        <v>Terças de Suporte</v>
      </c>
      <c r="U99" s="62" t="str">
        <f t="shared" si="100"/>
        <v>Tirantes</v>
      </c>
      <c r="V99" s="61" t="s">
        <v>734</v>
      </c>
      <c r="W99" s="30" t="str">
        <f t="shared" si="101"/>
        <v>k.tetira.99</v>
      </c>
      <c r="X99" s="55" t="s">
        <v>844</v>
      </c>
      <c r="Y99" s="55" t="s">
        <v>825</v>
      </c>
    </row>
    <row r="100" spans="1:25" ht="8.6" customHeight="1" x14ac:dyDescent="0.4">
      <c r="A100" s="24">
        <v>100</v>
      </c>
      <c r="B100" s="18" t="s">
        <v>76</v>
      </c>
      <c r="C100" s="18" t="s">
        <v>92</v>
      </c>
      <c r="D100" s="18" t="s">
        <v>939</v>
      </c>
      <c r="E100" s="18" t="s">
        <v>940</v>
      </c>
      <c r="F100" s="18" t="s">
        <v>938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19"/>
        <v>Estrutura.Secundária</v>
      </c>
      <c r="M100" s="25" t="str">
        <f t="shared" si="120"/>
        <v>Terças de Suporte</v>
      </c>
      <c r="N100" s="25" t="str">
        <f t="shared" si="121"/>
        <v>Frechais</v>
      </c>
      <c r="O100" s="25" t="str">
        <f t="shared" si="122"/>
        <v>Frechal Alinhamento</v>
      </c>
      <c r="P100" s="25" t="s">
        <v>920</v>
      </c>
      <c r="Q100" s="29" t="s">
        <v>923</v>
      </c>
      <c r="R100" s="61" t="s">
        <v>9</v>
      </c>
      <c r="S100" s="62" t="str">
        <f t="shared" si="98"/>
        <v>Estrutura Secundária</v>
      </c>
      <c r="T100" s="62" t="str">
        <f t="shared" si="99"/>
        <v>Terças de Suporte</v>
      </c>
      <c r="U100" s="62" t="str">
        <f t="shared" si="100"/>
        <v>Frechais</v>
      </c>
      <c r="V100" s="61" t="s">
        <v>734</v>
      </c>
      <c r="W100" s="30" t="str">
        <f t="shared" si="101"/>
        <v>k.tefrec.100</v>
      </c>
      <c r="X100" s="55" t="s">
        <v>624</v>
      </c>
      <c r="Y100" s="59" t="s">
        <v>637</v>
      </c>
    </row>
    <row r="101" spans="1:25" ht="8.6" customHeight="1" x14ac:dyDescent="0.4">
      <c r="A101" s="24">
        <v>101</v>
      </c>
      <c r="B101" s="18" t="s">
        <v>76</v>
      </c>
      <c r="C101" s="18" t="s">
        <v>915</v>
      </c>
      <c r="D101" s="18" t="s">
        <v>943</v>
      </c>
      <c r="E101" s="18" t="s">
        <v>944</v>
      </c>
      <c r="F101" s="18" t="s">
        <v>957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" si="127">_xlfn.CONCAT(SUBSTITUTE(C101,"1.",""))</f>
        <v>Estrutura.Fechamento</v>
      </c>
      <c r="M101" s="25" t="str">
        <f t="shared" ref="M101" si="128">_xlfn.CONCAT(SUBSTITUTE(D101,"."," "))</f>
        <v>Sistemas Sanduíches</v>
      </c>
      <c r="N101" s="25" t="str">
        <f t="shared" ref="N101" si="129">_xlfn.CONCAT(SUBSTITUTE(E101,"."," "))</f>
        <v>Paineis Sanduíches</v>
      </c>
      <c r="O101" s="25" t="str">
        <f t="shared" ref="O101" si="130">_xlfn.CONCAT(SUBSTITUTE(F101,"."," "))</f>
        <v>Painel Sanduíche Fachada</v>
      </c>
      <c r="P101" s="25" t="s">
        <v>958</v>
      </c>
      <c r="Q101" s="29" t="s">
        <v>1010</v>
      </c>
      <c r="R101" s="61" t="s">
        <v>9</v>
      </c>
      <c r="S101" s="62" t="str">
        <f t="shared" si="98"/>
        <v>Estrutura Fechamento</v>
      </c>
      <c r="T101" s="62" t="str">
        <f t="shared" si="99"/>
        <v>Sistemas Sanduíches</v>
      </c>
      <c r="U101" s="62" t="str">
        <f t="shared" si="100"/>
        <v>Paineis Sanduíches</v>
      </c>
      <c r="V101" s="61" t="s">
        <v>734</v>
      </c>
      <c r="W101" s="30" t="str">
        <f t="shared" si="101"/>
        <v>k.sipain.101</v>
      </c>
      <c r="X101" s="55" t="s">
        <v>962</v>
      </c>
      <c r="Y101" s="55" t="s">
        <v>959</v>
      </c>
    </row>
    <row r="102" spans="1:25" ht="8.6" customHeight="1" x14ac:dyDescent="0.4">
      <c r="A102" s="24">
        <v>102</v>
      </c>
      <c r="B102" s="18" t="s">
        <v>76</v>
      </c>
      <c r="C102" s="18" t="s">
        <v>915</v>
      </c>
      <c r="D102" s="18" t="s">
        <v>943</v>
      </c>
      <c r="E102" s="18" t="s">
        <v>944</v>
      </c>
      <c r="F102" s="18" t="s">
        <v>946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19"/>
        <v>Estrutura.Fechamento</v>
      </c>
      <c r="M102" s="25" t="str">
        <f t="shared" si="120"/>
        <v>Sistemas Sanduíches</v>
      </c>
      <c r="N102" s="25" t="str">
        <f t="shared" si="121"/>
        <v>Paineis Sanduíches</v>
      </c>
      <c r="O102" s="25" t="str">
        <f t="shared" si="122"/>
        <v>Painel Sanduíche Térmico</v>
      </c>
      <c r="P102" s="25" t="s">
        <v>941</v>
      </c>
      <c r="Q102" s="29" t="s">
        <v>1011</v>
      </c>
      <c r="R102" s="61" t="s">
        <v>9</v>
      </c>
      <c r="S102" s="62" t="str">
        <f t="shared" si="98"/>
        <v>Estrutura Fechamento</v>
      </c>
      <c r="T102" s="62" t="str">
        <f t="shared" si="99"/>
        <v>Sistemas Sanduíches</v>
      </c>
      <c r="U102" s="62" t="str">
        <f t="shared" si="100"/>
        <v>Paineis Sanduíches</v>
      </c>
      <c r="V102" s="61" t="s">
        <v>734</v>
      </c>
      <c r="W102" s="30" t="str">
        <f t="shared" si="101"/>
        <v>k.sipain.102</v>
      </c>
      <c r="X102" s="55" t="s">
        <v>962</v>
      </c>
      <c r="Y102" s="55" t="s">
        <v>959</v>
      </c>
    </row>
    <row r="103" spans="1:25" ht="8.6" customHeight="1" x14ac:dyDescent="0.4">
      <c r="A103" s="24">
        <v>103</v>
      </c>
      <c r="B103" s="18" t="s">
        <v>76</v>
      </c>
      <c r="C103" s="18" t="s">
        <v>915</v>
      </c>
      <c r="D103" s="18" t="s">
        <v>943</v>
      </c>
      <c r="E103" s="18" t="s">
        <v>945</v>
      </c>
      <c r="F103" s="18" t="s">
        <v>947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ref="L103:L105" si="131">_xlfn.CONCAT(SUBSTITUTE(C103,"1.",""))</f>
        <v>Estrutura.Fechamento</v>
      </c>
      <c r="M103" s="25" t="str">
        <f t="shared" ref="M103:M105" si="132">_xlfn.CONCAT(SUBSTITUTE(D103,"."," "))</f>
        <v>Sistemas Sanduíches</v>
      </c>
      <c r="N103" s="25" t="str">
        <f t="shared" ref="N103:N105" si="133">_xlfn.CONCAT(SUBSTITUTE(E103,"."," "))</f>
        <v>Telhas Sanduíches</v>
      </c>
      <c r="O103" s="25" t="str">
        <f t="shared" ref="O103:O105" si="134">_xlfn.CONCAT(SUBSTITUTE(F103,"."," "))</f>
        <v>Telha Sanduíche Zipada</v>
      </c>
      <c r="P103" s="25" t="s">
        <v>948</v>
      </c>
      <c r="Q103" s="29" t="s">
        <v>1012</v>
      </c>
      <c r="R103" s="61" t="s">
        <v>9</v>
      </c>
      <c r="S103" s="62" t="str">
        <f t="shared" si="98"/>
        <v>Estrutura Fechamento</v>
      </c>
      <c r="T103" s="62" t="str">
        <f t="shared" si="99"/>
        <v>Sistemas Sanduíches</v>
      </c>
      <c r="U103" s="62" t="str">
        <f t="shared" si="100"/>
        <v>Telhas Sanduíches</v>
      </c>
      <c r="V103" s="61" t="s">
        <v>734</v>
      </c>
      <c r="W103" s="30" t="str">
        <f t="shared" si="101"/>
        <v>k.sitelh.103</v>
      </c>
      <c r="X103" s="55" t="s">
        <v>960</v>
      </c>
      <c r="Y103" s="59" t="s">
        <v>961</v>
      </c>
    </row>
    <row r="104" spans="1:25" ht="8.6" customHeight="1" x14ac:dyDescent="0.4">
      <c r="A104" s="24">
        <v>104</v>
      </c>
      <c r="B104" s="18" t="s">
        <v>76</v>
      </c>
      <c r="C104" s="18" t="s">
        <v>915</v>
      </c>
      <c r="D104" s="18" t="s">
        <v>943</v>
      </c>
      <c r="E104" s="18" t="s">
        <v>945</v>
      </c>
      <c r="F104" s="18" t="s">
        <v>953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31"/>
        <v>Estrutura.Fechamento</v>
      </c>
      <c r="M104" s="25" t="str">
        <f t="shared" si="132"/>
        <v>Sistemas Sanduíches</v>
      </c>
      <c r="N104" s="25" t="str">
        <f t="shared" si="133"/>
        <v>Telhas Sanduíches</v>
      </c>
      <c r="O104" s="25" t="str">
        <f t="shared" si="134"/>
        <v>Telha Sanduíche Ondulada</v>
      </c>
      <c r="P104" s="25" t="s">
        <v>952</v>
      </c>
      <c r="Q104" s="29" t="s">
        <v>1013</v>
      </c>
      <c r="R104" s="61" t="s">
        <v>9</v>
      </c>
      <c r="S104" s="62" t="str">
        <f t="shared" si="98"/>
        <v>Estrutura Fechamento</v>
      </c>
      <c r="T104" s="62" t="str">
        <f t="shared" si="99"/>
        <v>Sistemas Sanduíches</v>
      </c>
      <c r="U104" s="62" t="str">
        <f t="shared" si="100"/>
        <v>Telhas Sanduíches</v>
      </c>
      <c r="V104" s="61" t="s">
        <v>734</v>
      </c>
      <c r="W104" s="30" t="str">
        <f t="shared" si="101"/>
        <v>k.sitelh.104</v>
      </c>
      <c r="X104" s="55" t="s">
        <v>960</v>
      </c>
      <c r="Y104" s="59" t="s">
        <v>961</v>
      </c>
    </row>
    <row r="105" spans="1:25" ht="8.6" customHeight="1" x14ac:dyDescent="0.4">
      <c r="A105" s="24">
        <v>105</v>
      </c>
      <c r="B105" s="18" t="s">
        <v>76</v>
      </c>
      <c r="C105" s="18" t="s">
        <v>915</v>
      </c>
      <c r="D105" s="18" t="s">
        <v>943</v>
      </c>
      <c r="E105" s="18" t="s">
        <v>945</v>
      </c>
      <c r="F105" s="18" t="s">
        <v>950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si="131"/>
        <v>Estrutura.Fechamento</v>
      </c>
      <c r="M105" s="25" t="str">
        <f t="shared" si="132"/>
        <v>Sistemas Sanduíches</v>
      </c>
      <c r="N105" s="25" t="str">
        <f t="shared" si="133"/>
        <v>Telhas Sanduíches</v>
      </c>
      <c r="O105" s="25" t="str">
        <f t="shared" si="134"/>
        <v>Telha Sanduíche Trapezoidal</v>
      </c>
      <c r="P105" s="25" t="s">
        <v>951</v>
      </c>
      <c r="Q105" s="29" t="s">
        <v>1014</v>
      </c>
      <c r="R105" s="61" t="s">
        <v>9</v>
      </c>
      <c r="S105" s="62" t="str">
        <f t="shared" si="98"/>
        <v>Estrutura Fechamento</v>
      </c>
      <c r="T105" s="62" t="str">
        <f t="shared" si="99"/>
        <v>Sistemas Sanduíches</v>
      </c>
      <c r="U105" s="62" t="str">
        <f t="shared" si="100"/>
        <v>Telhas Sanduíches</v>
      </c>
      <c r="V105" s="61" t="s">
        <v>734</v>
      </c>
      <c r="W105" s="30" t="str">
        <f t="shared" si="101"/>
        <v>k.sitelh.105</v>
      </c>
      <c r="X105" s="55" t="s">
        <v>960</v>
      </c>
      <c r="Y105" s="59" t="s">
        <v>961</v>
      </c>
    </row>
    <row r="106" spans="1:25" ht="8.6" customHeight="1" x14ac:dyDescent="0.4">
      <c r="A106" s="24">
        <v>106</v>
      </c>
      <c r="B106" s="18" t="s">
        <v>76</v>
      </c>
      <c r="C106" s="18" t="s">
        <v>915</v>
      </c>
      <c r="D106" s="18" t="s">
        <v>943</v>
      </c>
      <c r="E106" s="18" t="s">
        <v>945</v>
      </c>
      <c r="F106" s="18" t="s">
        <v>955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19"/>
        <v>Estrutura.Fechamento</v>
      </c>
      <c r="M106" s="25" t="str">
        <f t="shared" si="120"/>
        <v>Sistemas Sanduíches</v>
      </c>
      <c r="N106" s="25" t="str">
        <f t="shared" si="121"/>
        <v>Telhas Sanduíches</v>
      </c>
      <c r="O106" s="25" t="str">
        <f t="shared" si="122"/>
        <v>Telha Sanduíche Solar</v>
      </c>
      <c r="P106" s="25" t="s">
        <v>956</v>
      </c>
      <c r="Q106" s="29" t="s">
        <v>1015</v>
      </c>
      <c r="R106" s="61" t="s">
        <v>9</v>
      </c>
      <c r="S106" s="62" t="str">
        <f t="shared" si="98"/>
        <v>Estrutura Fechamento</v>
      </c>
      <c r="T106" s="62" t="str">
        <f t="shared" si="99"/>
        <v>Sistemas Sanduíches</v>
      </c>
      <c r="U106" s="62" t="str">
        <f t="shared" si="100"/>
        <v>Telhas Sanduíches</v>
      </c>
      <c r="V106" s="61" t="s">
        <v>734</v>
      </c>
      <c r="W106" s="30" t="str">
        <f t="shared" si="101"/>
        <v>k.sitelh.106</v>
      </c>
      <c r="X106" s="55" t="s">
        <v>960</v>
      </c>
      <c r="Y106" s="59" t="s">
        <v>961</v>
      </c>
    </row>
    <row r="107" spans="1:25" ht="8.6" customHeight="1" x14ac:dyDescent="0.4">
      <c r="A107" s="24">
        <v>107</v>
      </c>
      <c r="B107" s="18" t="s">
        <v>76</v>
      </c>
      <c r="C107" s="18" t="s">
        <v>915</v>
      </c>
      <c r="D107" s="18" t="s">
        <v>918</v>
      </c>
      <c r="E107" s="18" t="s">
        <v>916</v>
      </c>
      <c r="F107" s="18" t="s">
        <v>949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si="119"/>
        <v>Estrutura.Fechamento</v>
      </c>
      <c r="M107" s="25" t="str">
        <f t="shared" si="120"/>
        <v>Sistemas Perfilados</v>
      </c>
      <c r="N107" s="25" t="str">
        <f t="shared" si="121"/>
        <v>Telhas Perfiladas</v>
      </c>
      <c r="O107" s="25" t="str">
        <f t="shared" si="122"/>
        <v>Telha Trapezoidal</v>
      </c>
      <c r="P107" s="25" t="s">
        <v>954</v>
      </c>
      <c r="Q107" s="29" t="s">
        <v>1016</v>
      </c>
      <c r="R107" s="61" t="s">
        <v>9</v>
      </c>
      <c r="S107" s="62" t="str">
        <f t="shared" si="98"/>
        <v>Estrutura Fechamento</v>
      </c>
      <c r="T107" s="62" t="str">
        <f t="shared" si="99"/>
        <v>Sistemas Perfilados</v>
      </c>
      <c r="U107" s="62" t="str">
        <f t="shared" si="100"/>
        <v>Telhas Perfiladas</v>
      </c>
      <c r="V107" s="61" t="s">
        <v>734</v>
      </c>
      <c r="W107" s="30" t="str">
        <f t="shared" si="101"/>
        <v>k.sitelh.107</v>
      </c>
      <c r="X107" s="55" t="s">
        <v>960</v>
      </c>
      <c r="Y107" s="59" t="s">
        <v>961</v>
      </c>
    </row>
    <row r="108" spans="1:25" ht="8.6" customHeight="1" x14ac:dyDescent="0.4">
      <c r="A108" s="24">
        <v>108</v>
      </c>
      <c r="B108" s="18" t="s">
        <v>76</v>
      </c>
      <c r="C108" s="18" t="s">
        <v>915</v>
      </c>
      <c r="D108" s="18" t="s">
        <v>918</v>
      </c>
      <c r="E108" s="18" t="s">
        <v>916</v>
      </c>
      <c r="F108" s="18" t="s">
        <v>917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19"/>
        <v>Estrutura.Fechamento</v>
      </c>
      <c r="M108" s="25" t="str">
        <f t="shared" si="120"/>
        <v>Sistemas Perfilados</v>
      </c>
      <c r="N108" s="25" t="str">
        <f t="shared" si="121"/>
        <v>Telhas Perfiladas</v>
      </c>
      <c r="O108" s="25" t="str">
        <f t="shared" si="122"/>
        <v>Telha Ondulada</v>
      </c>
      <c r="P108" s="25" t="s">
        <v>952</v>
      </c>
      <c r="Q108" s="29" t="s">
        <v>1013</v>
      </c>
      <c r="R108" s="61" t="s">
        <v>9</v>
      </c>
      <c r="S108" s="62" t="str">
        <f t="shared" si="98"/>
        <v>Estrutura Fechamento</v>
      </c>
      <c r="T108" s="62" t="str">
        <f t="shared" si="99"/>
        <v>Sistemas Perfilados</v>
      </c>
      <c r="U108" s="62" t="str">
        <f t="shared" si="100"/>
        <v>Telhas Perfiladas</v>
      </c>
      <c r="V108" s="61" t="s">
        <v>734</v>
      </c>
      <c r="W108" s="30" t="str">
        <f t="shared" si="101"/>
        <v>k.sitelh.108</v>
      </c>
      <c r="X108" s="55" t="s">
        <v>960</v>
      </c>
      <c r="Y108" s="59" t="s">
        <v>961</v>
      </c>
    </row>
    <row r="109" spans="1:25" ht="8.6" customHeight="1" x14ac:dyDescent="0.4">
      <c r="A109" s="24">
        <v>109</v>
      </c>
      <c r="B109" s="18" t="s">
        <v>76</v>
      </c>
      <c r="C109" s="18" t="s">
        <v>915</v>
      </c>
      <c r="D109" s="18" t="s">
        <v>918</v>
      </c>
      <c r="E109" s="18" t="s">
        <v>916</v>
      </c>
      <c r="F109" s="18" t="s">
        <v>919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si="116"/>
        <v>Estrutura.Fechamento</v>
      </c>
      <c r="M109" s="25" t="str">
        <f t="shared" si="117"/>
        <v>Sistemas Perfilados</v>
      </c>
      <c r="N109" s="25" t="str">
        <f t="shared" si="118"/>
        <v>Telhas Perfiladas</v>
      </c>
      <c r="O109" s="25" t="str">
        <f t="shared" si="108"/>
        <v>Telha Zipada</v>
      </c>
      <c r="P109" s="25" t="s">
        <v>942</v>
      </c>
      <c r="Q109" s="29" t="s">
        <v>1012</v>
      </c>
      <c r="R109" s="61" t="s">
        <v>9</v>
      </c>
      <c r="S109" s="62" t="str">
        <f t="shared" si="98"/>
        <v>Estrutura Fechamento</v>
      </c>
      <c r="T109" s="62" t="str">
        <f t="shared" si="99"/>
        <v>Sistemas Perfilados</v>
      </c>
      <c r="U109" s="62" t="str">
        <f t="shared" si="100"/>
        <v>Telhas Perfiladas</v>
      </c>
      <c r="V109" s="61" t="s">
        <v>734</v>
      </c>
      <c r="W109" s="30" t="str">
        <f t="shared" si="101"/>
        <v>k.sitelh.109</v>
      </c>
      <c r="X109" s="55" t="s">
        <v>960</v>
      </c>
      <c r="Y109" s="59" t="s">
        <v>961</v>
      </c>
    </row>
    <row r="110" spans="1:25" ht="8.6" customHeight="1" x14ac:dyDescent="0.4">
      <c r="A110" s="24">
        <v>110</v>
      </c>
      <c r="B110" s="18" t="s">
        <v>76</v>
      </c>
      <c r="C110" s="18" t="s">
        <v>925</v>
      </c>
      <c r="D110" s="18" t="s">
        <v>667</v>
      </c>
      <c r="E110" s="18" t="s">
        <v>597</v>
      </c>
      <c r="F110" s="18" t="s">
        <v>595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ref="L110" si="135">_xlfn.CONCAT(SUBSTITUTE(C110,"1.",""))</f>
        <v>Conexão.Estrutural</v>
      </c>
      <c r="M110" s="25" t="str">
        <f t="shared" ref="M110" si="136">_xlfn.CONCAT(SUBSTITUTE(D110,"."," "))</f>
        <v>Fixações</v>
      </c>
      <c r="N110" s="25" t="str">
        <f t="shared" ref="N110" si="137">_xlfn.CONCAT(SUBSTITUTE(E110,"."," "))</f>
        <v>Chumbadores</v>
      </c>
      <c r="O110" s="25" t="str">
        <f t="shared" ref="O110" si="138">_xlfn.CONCAT(SUBSTITUTE(F110,"."," "))</f>
        <v>Chumbador Interno</v>
      </c>
      <c r="P110" s="25" t="s">
        <v>598</v>
      </c>
      <c r="Q110" s="29" t="s">
        <v>781</v>
      </c>
      <c r="R110" s="61" t="s">
        <v>9</v>
      </c>
      <c r="S110" s="62" t="str">
        <f t="shared" si="98"/>
        <v>Conexão Estrutural</v>
      </c>
      <c r="T110" s="62" t="str">
        <f t="shared" si="99"/>
        <v>Fixações</v>
      </c>
      <c r="U110" s="62" t="str">
        <f t="shared" si="100"/>
        <v>Chumbadores</v>
      </c>
      <c r="V110" s="61" t="s">
        <v>734</v>
      </c>
      <c r="W110" s="30" t="str">
        <f t="shared" si="101"/>
        <v>k.fichum.110</v>
      </c>
      <c r="X110" s="55" t="s">
        <v>627</v>
      </c>
      <c r="Y110" s="55" t="s">
        <v>668</v>
      </c>
    </row>
    <row r="111" spans="1:25" ht="8.6" customHeight="1" x14ac:dyDescent="0.4">
      <c r="A111" s="24">
        <v>111</v>
      </c>
      <c r="B111" s="18" t="s">
        <v>76</v>
      </c>
      <c r="C111" s="18" t="s">
        <v>925</v>
      </c>
      <c r="D111" s="18" t="s">
        <v>667</v>
      </c>
      <c r="E111" s="18" t="s">
        <v>597</v>
      </c>
      <c r="F111" s="18" t="s">
        <v>596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16"/>
        <v>Conexão.Estrutural</v>
      </c>
      <c r="M111" s="25" t="str">
        <f t="shared" si="117"/>
        <v>Fixações</v>
      </c>
      <c r="N111" s="25" t="str">
        <f t="shared" si="118"/>
        <v>Chumbadores</v>
      </c>
      <c r="O111" s="25" t="str">
        <f t="shared" ref="O111" si="139">_xlfn.CONCAT(SUBSTITUTE(F111,"."," "))</f>
        <v>Chumbador Externo</v>
      </c>
      <c r="P111" s="25" t="s">
        <v>599</v>
      </c>
      <c r="Q111" s="29" t="s">
        <v>782</v>
      </c>
      <c r="R111" s="61" t="s">
        <v>9</v>
      </c>
      <c r="S111" s="62" t="str">
        <f t="shared" si="98"/>
        <v>Conexão Estrutural</v>
      </c>
      <c r="T111" s="62" t="str">
        <f t="shared" si="99"/>
        <v>Fixações</v>
      </c>
      <c r="U111" s="62" t="str">
        <f t="shared" si="100"/>
        <v>Chumbadores</v>
      </c>
      <c r="V111" s="61" t="s">
        <v>734</v>
      </c>
      <c r="W111" s="30" t="str">
        <f t="shared" si="101"/>
        <v>k.fichum.111</v>
      </c>
      <c r="X111" s="55" t="s">
        <v>627</v>
      </c>
      <c r="Y111" s="55" t="s">
        <v>668</v>
      </c>
    </row>
    <row r="112" spans="1:25" ht="8.6" customHeight="1" x14ac:dyDescent="0.4">
      <c r="A112" s="24">
        <v>112</v>
      </c>
      <c r="B112" s="18" t="s">
        <v>76</v>
      </c>
      <c r="C112" s="18" t="s">
        <v>925</v>
      </c>
      <c r="D112" s="18" t="s">
        <v>667</v>
      </c>
      <c r="E112" s="18" t="s">
        <v>665</v>
      </c>
      <c r="F112" s="49" t="s">
        <v>588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16"/>
        <v>Conexão.Estrutural</v>
      </c>
      <c r="M112" s="25" t="str">
        <f t="shared" si="117"/>
        <v>Fixações</v>
      </c>
      <c r="N112" s="25" t="str">
        <f t="shared" si="118"/>
        <v>Parafusos</v>
      </c>
      <c r="O112" s="25" t="str">
        <f t="shared" ref="O112" si="140">_xlfn.CONCAT(SUBSTITUTE(F112,"."," "))</f>
        <v>Parafuso DIN</v>
      </c>
      <c r="P112" s="25" t="s">
        <v>558</v>
      </c>
      <c r="Q112" s="29" t="s">
        <v>783</v>
      </c>
      <c r="R112" s="61" t="s">
        <v>9</v>
      </c>
      <c r="S112" s="62" t="str">
        <f t="shared" si="98"/>
        <v>Conexão Estrutural</v>
      </c>
      <c r="T112" s="62" t="str">
        <f t="shared" si="99"/>
        <v>Fixações</v>
      </c>
      <c r="U112" s="62" t="str">
        <f t="shared" si="100"/>
        <v>Parafusos</v>
      </c>
      <c r="V112" s="61" t="s">
        <v>734</v>
      </c>
      <c r="W112" s="30" t="str">
        <f t="shared" si="101"/>
        <v>k.fipara.112</v>
      </c>
      <c r="X112" s="55" t="s">
        <v>627</v>
      </c>
      <c r="Y112" s="55" t="s">
        <v>670</v>
      </c>
    </row>
    <row r="113" spans="1:25" ht="8.6" customHeight="1" x14ac:dyDescent="0.4">
      <c r="A113" s="24">
        <v>113</v>
      </c>
      <c r="B113" s="18" t="s">
        <v>76</v>
      </c>
      <c r="C113" s="18" t="s">
        <v>925</v>
      </c>
      <c r="D113" s="18" t="s">
        <v>667</v>
      </c>
      <c r="E113" s="18" t="s">
        <v>665</v>
      </c>
      <c r="F113" s="49" t="s">
        <v>545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16"/>
        <v>Conexão.Estrutural</v>
      </c>
      <c r="M113" s="25" t="str">
        <f t="shared" si="117"/>
        <v>Fixações</v>
      </c>
      <c r="N113" s="25" t="str">
        <f t="shared" si="118"/>
        <v>Parafusos</v>
      </c>
      <c r="O113" s="25" t="str">
        <f t="shared" ref="O113:O114" si="141">_xlfn.CONCAT(SUBSTITUTE(F113,"."," "))</f>
        <v>Parafuso ASTM</v>
      </c>
      <c r="P113" s="25" t="s">
        <v>555</v>
      </c>
      <c r="Q113" s="29" t="s">
        <v>784</v>
      </c>
      <c r="R113" s="61" t="s">
        <v>9</v>
      </c>
      <c r="S113" s="62" t="str">
        <f t="shared" si="98"/>
        <v>Conexão Estrutural</v>
      </c>
      <c r="T113" s="62" t="str">
        <f t="shared" si="99"/>
        <v>Fixações</v>
      </c>
      <c r="U113" s="62" t="str">
        <f t="shared" si="100"/>
        <v>Parafusos</v>
      </c>
      <c r="V113" s="61" t="s">
        <v>734</v>
      </c>
      <c r="W113" s="30" t="str">
        <f t="shared" si="101"/>
        <v>k.fipara.113</v>
      </c>
      <c r="X113" s="55" t="s">
        <v>627</v>
      </c>
      <c r="Y113" s="55" t="s">
        <v>670</v>
      </c>
    </row>
    <row r="114" spans="1:25" ht="8.6" customHeight="1" x14ac:dyDescent="0.4">
      <c r="A114" s="24">
        <v>114</v>
      </c>
      <c r="B114" s="18" t="s">
        <v>76</v>
      </c>
      <c r="C114" s="18" t="s">
        <v>925</v>
      </c>
      <c r="D114" s="18" t="s">
        <v>667</v>
      </c>
      <c r="E114" s="18" t="s">
        <v>665</v>
      </c>
      <c r="F114" s="18" t="s">
        <v>541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16"/>
        <v>Conexão.Estrutural</v>
      </c>
      <c r="M114" s="25" t="str">
        <f t="shared" si="117"/>
        <v>Fixações</v>
      </c>
      <c r="N114" s="25" t="str">
        <f t="shared" si="118"/>
        <v>Parafusos</v>
      </c>
      <c r="O114" s="25" t="str">
        <f t="shared" si="141"/>
        <v>Parafuso Drywall</v>
      </c>
      <c r="P114" s="25" t="s">
        <v>542</v>
      </c>
      <c r="Q114" s="29" t="s">
        <v>785</v>
      </c>
      <c r="R114" s="61" t="s">
        <v>9</v>
      </c>
      <c r="S114" s="62" t="str">
        <f t="shared" si="98"/>
        <v>Conexão Estrutural</v>
      </c>
      <c r="T114" s="62" t="str">
        <f t="shared" si="99"/>
        <v>Fixações</v>
      </c>
      <c r="U114" s="62" t="str">
        <f t="shared" si="100"/>
        <v>Parafusos</v>
      </c>
      <c r="V114" s="61" t="s">
        <v>734</v>
      </c>
      <c r="W114" s="30" t="str">
        <f t="shared" si="101"/>
        <v>k.fipara.114</v>
      </c>
      <c r="X114" s="55" t="s">
        <v>627</v>
      </c>
      <c r="Y114" s="55" t="s">
        <v>670</v>
      </c>
    </row>
    <row r="115" spans="1:25" ht="8.6" customHeight="1" x14ac:dyDescent="0.4">
      <c r="A115" s="24">
        <v>115</v>
      </c>
      <c r="B115" s="18" t="s">
        <v>76</v>
      </c>
      <c r="C115" s="18" t="s">
        <v>925</v>
      </c>
      <c r="D115" s="18" t="s">
        <v>667</v>
      </c>
      <c r="E115" s="18" t="s">
        <v>665</v>
      </c>
      <c r="F115" s="48" t="s">
        <v>540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ref="L115:L116" si="142">_xlfn.CONCAT(SUBSTITUTE(C115,"1.",""))</f>
        <v>Conexão.Estrutural</v>
      </c>
      <c r="M115" s="25" t="str">
        <f t="shared" ref="M115:M116" si="143">_xlfn.CONCAT(SUBSTITUTE(D115,"."," "))</f>
        <v>Fixações</v>
      </c>
      <c r="N115" s="25" t="str">
        <f t="shared" ref="N115:N116" si="144">_xlfn.CONCAT(SUBSTITUTE(E115,"."," "))</f>
        <v>Parafusos</v>
      </c>
      <c r="O115" s="25" t="str">
        <f t="shared" ref="O115:O116" si="145">_xlfn.CONCAT(SUBSTITUTE(F115,"."," "))</f>
        <v>Parafuso Brocante</v>
      </c>
      <c r="P115" s="25" t="s">
        <v>543</v>
      </c>
      <c r="Q115" s="29" t="s">
        <v>786</v>
      </c>
      <c r="R115" s="61" t="s">
        <v>9</v>
      </c>
      <c r="S115" s="62" t="str">
        <f t="shared" si="98"/>
        <v>Conexão Estrutural</v>
      </c>
      <c r="T115" s="62" t="str">
        <f t="shared" si="99"/>
        <v>Fixações</v>
      </c>
      <c r="U115" s="62" t="str">
        <f t="shared" si="100"/>
        <v>Parafusos</v>
      </c>
      <c r="V115" s="61" t="s">
        <v>734</v>
      </c>
      <c r="W115" s="30" t="str">
        <f t="shared" si="101"/>
        <v>k.fipara.115</v>
      </c>
      <c r="X115" s="55" t="s">
        <v>627</v>
      </c>
      <c r="Y115" s="55" t="s">
        <v>670</v>
      </c>
    </row>
    <row r="116" spans="1:25" ht="8.6" customHeight="1" x14ac:dyDescent="0.4">
      <c r="A116" s="24">
        <v>116</v>
      </c>
      <c r="B116" s="18" t="s">
        <v>76</v>
      </c>
      <c r="C116" s="18" t="s">
        <v>925</v>
      </c>
      <c r="D116" s="18" t="s">
        <v>667</v>
      </c>
      <c r="E116" s="18" t="s">
        <v>665</v>
      </c>
      <c r="F116" s="18" t="s">
        <v>556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si="142"/>
        <v>Conexão.Estrutural</v>
      </c>
      <c r="M116" s="25" t="str">
        <f t="shared" si="143"/>
        <v>Fixações</v>
      </c>
      <c r="N116" s="25" t="str">
        <f t="shared" si="144"/>
        <v>Parafusos</v>
      </c>
      <c r="O116" s="25" t="str">
        <f t="shared" si="145"/>
        <v>Parafuso Auto Atarraxante</v>
      </c>
      <c r="P116" s="25" t="s">
        <v>544</v>
      </c>
      <c r="Q116" s="29" t="s">
        <v>787</v>
      </c>
      <c r="R116" s="61" t="s">
        <v>9</v>
      </c>
      <c r="S116" s="62" t="str">
        <f t="shared" si="98"/>
        <v>Conexão Estrutural</v>
      </c>
      <c r="T116" s="62" t="str">
        <f t="shared" si="99"/>
        <v>Fixações</v>
      </c>
      <c r="U116" s="62" t="str">
        <f t="shared" si="100"/>
        <v>Parafusos</v>
      </c>
      <c r="V116" s="61" t="s">
        <v>734</v>
      </c>
      <c r="W116" s="30" t="str">
        <f t="shared" si="101"/>
        <v>k.fipara.116</v>
      </c>
      <c r="X116" s="55" t="s">
        <v>627</v>
      </c>
      <c r="Y116" s="55" t="s">
        <v>670</v>
      </c>
    </row>
    <row r="117" spans="1:25" ht="8.6" customHeight="1" x14ac:dyDescent="0.4">
      <c r="A117" s="24">
        <v>117</v>
      </c>
      <c r="B117" s="18" t="s">
        <v>76</v>
      </c>
      <c r="C117" s="18" t="s">
        <v>925</v>
      </c>
      <c r="D117" s="18" t="s">
        <v>667</v>
      </c>
      <c r="E117" s="18" t="s">
        <v>631</v>
      </c>
      <c r="F117" s="18" t="s">
        <v>666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ref="L117" si="146">_xlfn.CONCAT(SUBSTITUTE(C117,"1.",""))</f>
        <v>Conexão.Estrutural</v>
      </c>
      <c r="M117" s="25" t="str">
        <f t="shared" ref="M117" si="147">_xlfn.CONCAT(SUBSTITUTE(D117,"."," "))</f>
        <v>Fixações</v>
      </c>
      <c r="N117" s="25" t="str">
        <f t="shared" ref="N117" si="148">_xlfn.CONCAT(SUBSTITUTE(E117,"."," "))</f>
        <v>Pinos</v>
      </c>
      <c r="O117" s="25" t="str">
        <f t="shared" ref="O117" si="149">_xlfn.CONCAT(SUBSTITUTE(F117,"."," "))</f>
        <v>Pino de Cisalhamento</v>
      </c>
      <c r="P117" s="25" t="s">
        <v>632</v>
      </c>
      <c r="Q117" s="29" t="s">
        <v>788</v>
      </c>
      <c r="R117" s="61" t="s">
        <v>9</v>
      </c>
      <c r="S117" s="62" t="str">
        <f t="shared" si="98"/>
        <v>Conexão Estrutural</v>
      </c>
      <c r="T117" s="62" t="str">
        <f t="shared" si="99"/>
        <v>Fixações</v>
      </c>
      <c r="U117" s="62" t="str">
        <f t="shared" si="100"/>
        <v>Pinos</v>
      </c>
      <c r="V117" s="61" t="s">
        <v>734</v>
      </c>
      <c r="W117" s="30" t="str">
        <f t="shared" si="101"/>
        <v>k.fipino.117</v>
      </c>
      <c r="X117" s="55" t="s">
        <v>633</v>
      </c>
      <c r="Y117" s="55" t="s">
        <v>670</v>
      </c>
    </row>
  </sheetData>
  <phoneticPr fontId="9" type="noConversion"/>
  <conditionalFormatting sqref="F1:F1048576">
    <cfRule type="duplicateValues" dxfId="17" priority="7"/>
  </conditionalFormatting>
  <conditionalFormatting sqref="G1:O1">
    <cfRule type="cellIs" dxfId="16" priority="51" operator="equal">
      <formula>"null"</formula>
    </cfRule>
  </conditionalFormatting>
  <conditionalFormatting sqref="Y100">
    <cfRule type="duplicateValues" dxfId="15" priority="1"/>
    <cfRule type="duplicateValues" dxfId="14" priority="2"/>
    <cfRule type="duplicateValues" dxfId="13" priority="3"/>
    <cfRule type="duplicateValues" dxfId="12" priority="4"/>
    <cfRule type="duplicateValues" dxfId="11" priority="5"/>
    <cfRule type="duplicateValues" dxfId="10" priority="6"/>
  </conditionalFormatting>
  <conditionalFormatting sqref="W2:W117">
    <cfRule type="duplicateValues" dxfId="6" priority="442"/>
  </conditionalFormatting>
  <conditionalFormatting sqref="Y77:Y91">
    <cfRule type="duplicateValues" dxfId="5" priority="444"/>
    <cfRule type="duplicateValues" dxfId="4" priority="445"/>
    <cfRule type="duplicateValues" dxfId="3" priority="446"/>
    <cfRule type="duplicateValues" dxfId="2" priority="447"/>
    <cfRule type="duplicateValues" dxfId="1" priority="448"/>
    <cfRule type="duplicateValues" dxfId="0" priority="449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175" zoomScaleNormal="175" workbookViewId="0">
      <pane ySplit="1" topLeftCell="A149" activePane="bottomLeft" state="frozen"/>
      <selection pane="bottomLeft" activeCell="A155" sqref="A155"/>
    </sheetView>
  </sheetViews>
  <sheetFormatPr defaultColWidth="9.07421875" defaultRowHeight="6.75" customHeight="1" x14ac:dyDescent="0.4"/>
  <cols>
    <col min="1" max="1" width="2.69140625" customWidth="1"/>
    <col min="2" max="2" width="8.3046875" bestFit="1" customWidth="1"/>
    <col min="3" max="3" width="8.382812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07421875" style="47" customWidth="1"/>
    <col min="13" max="13" width="2.84375" style="40" bestFit="1" customWidth="1"/>
    <col min="14" max="14" width="3.07421875" style="47" bestFit="1" customWidth="1"/>
    <col min="15" max="15" width="4.23046875" style="40" bestFit="1" customWidth="1"/>
    <col min="16" max="16" width="2.3046875" style="47" bestFit="1" customWidth="1"/>
    <col min="17" max="17" width="4.23046875" style="40" bestFit="1" customWidth="1"/>
    <col min="18" max="18" width="2.3046875" style="47" bestFit="1" customWidth="1"/>
    <col min="19" max="19" width="4.23046875" style="40" bestFit="1" customWidth="1"/>
    <col min="20" max="20" width="2.3046875" style="47" bestFit="1" customWidth="1"/>
    <col min="21" max="21" width="4.07421875" style="40" customWidth="1"/>
    <col min="22" max="22" width="5" style="47" bestFit="1" customWidth="1"/>
    <col min="23" max="23" width="3.07421875" style="40" bestFit="1" customWidth="1"/>
    <col min="24" max="24" width="4" bestFit="1" customWidth="1"/>
    <col min="25" max="25" width="56.07421875" bestFit="1" customWidth="1"/>
    <col min="26" max="26" width="4.15234375" style="47" bestFit="1" customWidth="1"/>
    <col min="27" max="27" width="5.3046875" style="47" customWidth="1"/>
    <col min="28" max="28" width="7.074218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564</v>
      </c>
      <c r="C2" s="18" t="s">
        <v>616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562</v>
      </c>
      <c r="C3" s="18" t="s">
        <v>616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563</v>
      </c>
      <c r="C4" s="18" t="s">
        <v>616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580</v>
      </c>
      <c r="C5" s="18" t="s">
        <v>616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584</v>
      </c>
      <c r="C6" s="18" t="s">
        <v>616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585</v>
      </c>
      <c r="C7" s="18" t="s">
        <v>616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608</v>
      </c>
      <c r="C8" s="18" t="s">
        <v>617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609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607</v>
      </c>
      <c r="C9" s="18" t="s">
        <v>617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610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680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4">
      <c r="A11" s="16">
        <v>11</v>
      </c>
      <c r="B11" s="17" t="s">
        <v>392</v>
      </c>
      <c r="C11" s="18" t="s">
        <v>680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393</v>
      </c>
      <c r="C12" s="18" t="s">
        <v>680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394</v>
      </c>
      <c r="C13" s="18" t="s">
        <v>680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395</v>
      </c>
      <c r="C14" s="18" t="s">
        <v>680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396</v>
      </c>
      <c r="C15" s="18" t="s">
        <v>680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397</v>
      </c>
      <c r="C16" s="18" t="s">
        <v>680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398</v>
      </c>
      <c r="C17" s="18" t="s">
        <v>680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399</v>
      </c>
      <c r="C18" s="18" t="s">
        <v>680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400</v>
      </c>
      <c r="C19" s="18" t="s">
        <v>680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401</v>
      </c>
      <c r="C20" s="18" t="s">
        <v>680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402</v>
      </c>
      <c r="C21" s="18" t="s">
        <v>680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403</v>
      </c>
      <c r="C22" s="18" t="s">
        <v>680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404</v>
      </c>
      <c r="C23" s="18" t="s">
        <v>680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405</v>
      </c>
      <c r="C24" s="18" t="s">
        <v>680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406</v>
      </c>
      <c r="C25" s="18" t="s">
        <v>680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407</v>
      </c>
      <c r="C26" s="18" t="s">
        <v>680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408</v>
      </c>
      <c r="C27" s="18" t="s">
        <v>680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409</v>
      </c>
      <c r="C28" s="18" t="s">
        <v>680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410</v>
      </c>
      <c r="C29" s="18" t="s">
        <v>680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411</v>
      </c>
      <c r="C30" s="18" t="s">
        <v>680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412</v>
      </c>
      <c r="C31" s="18" t="s">
        <v>680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413</v>
      </c>
      <c r="C32" s="18" t="s">
        <v>680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414</v>
      </c>
      <c r="C33" s="18" t="s">
        <v>680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415</v>
      </c>
      <c r="C34" s="18" t="s">
        <v>680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416</v>
      </c>
      <c r="C35" s="18" t="s">
        <v>680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417</v>
      </c>
      <c r="C36" s="18" t="s">
        <v>680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418</v>
      </c>
      <c r="C37" s="18" t="s">
        <v>680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419</v>
      </c>
      <c r="C38" s="18" t="s">
        <v>680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420</v>
      </c>
      <c r="C39" s="18" t="s">
        <v>681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4">
      <c r="A40" s="16">
        <v>40</v>
      </c>
      <c r="B40" s="17" t="s">
        <v>421</v>
      </c>
      <c r="C40" s="18" t="s">
        <v>681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422</v>
      </c>
      <c r="C41" s="18" t="s">
        <v>681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423</v>
      </c>
      <c r="C42" s="18" t="s">
        <v>681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424</v>
      </c>
      <c r="C43" s="18" t="s">
        <v>681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425</v>
      </c>
      <c r="C44" s="18" t="s">
        <v>681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426</v>
      </c>
      <c r="C45" s="18" t="s">
        <v>681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427</v>
      </c>
      <c r="C46" s="18" t="s">
        <v>681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428</v>
      </c>
      <c r="C47" s="18" t="s">
        <v>681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429</v>
      </c>
      <c r="C48" s="18" t="s">
        <v>681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430</v>
      </c>
      <c r="C49" s="18" t="s">
        <v>681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431</v>
      </c>
      <c r="C50" s="18" t="s">
        <v>681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432</v>
      </c>
      <c r="C51" s="18" t="s">
        <v>681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433</v>
      </c>
      <c r="C52" s="18" t="s">
        <v>681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434</v>
      </c>
      <c r="C53" s="18" t="s">
        <v>681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435</v>
      </c>
      <c r="C54" s="18" t="s">
        <v>681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436</v>
      </c>
      <c r="C55" s="18" t="s">
        <v>681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437</v>
      </c>
      <c r="C56" s="18" t="s">
        <v>681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438</v>
      </c>
      <c r="C57" s="18" t="s">
        <v>681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439</v>
      </c>
      <c r="C58" s="18" t="s">
        <v>681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440</v>
      </c>
      <c r="C59" s="18" t="s">
        <v>681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441</v>
      </c>
      <c r="C60" s="18" t="s">
        <v>681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442</v>
      </c>
      <c r="C61" s="18" t="s">
        <v>681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443</v>
      </c>
      <c r="C62" s="18" t="s">
        <v>681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444</v>
      </c>
      <c r="C63" s="18" t="s">
        <v>681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445</v>
      </c>
      <c r="C64" s="18" t="s">
        <v>681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446</v>
      </c>
      <c r="C65" s="18" t="s">
        <v>681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447</v>
      </c>
      <c r="C66" s="18" t="s">
        <v>681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448</v>
      </c>
      <c r="C67" s="18" t="s">
        <v>681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449</v>
      </c>
      <c r="C68" s="18" t="s">
        <v>681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450</v>
      </c>
      <c r="C69" s="18" t="s">
        <v>681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451</v>
      </c>
      <c r="C70" s="18" t="s">
        <v>681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452</v>
      </c>
      <c r="C71" s="18" t="s">
        <v>681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453</v>
      </c>
      <c r="C72" s="18" t="s">
        <v>681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454</v>
      </c>
      <c r="C73" s="18" t="s">
        <v>681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455</v>
      </c>
      <c r="C74" s="18" t="s">
        <v>681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456</v>
      </c>
      <c r="C75" s="18" t="s">
        <v>681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457</v>
      </c>
      <c r="C76" s="18" t="s">
        <v>681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458</v>
      </c>
      <c r="C77" s="18" t="s">
        <v>681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459</v>
      </c>
      <c r="C78" s="18" t="s">
        <v>681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460</v>
      </c>
      <c r="C79" s="18" t="s">
        <v>681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461</v>
      </c>
      <c r="C80" s="18" t="s">
        <v>681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462</v>
      </c>
      <c r="C81" s="18" t="s">
        <v>681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463</v>
      </c>
      <c r="C82" s="18" t="s">
        <v>681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464</v>
      </c>
      <c r="C83" s="18" t="s">
        <v>681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465</v>
      </c>
      <c r="C84" s="18" t="s">
        <v>681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466</v>
      </c>
      <c r="C85" s="18" t="s">
        <v>681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467</v>
      </c>
      <c r="C86" s="18" t="s">
        <v>681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517</v>
      </c>
      <c r="C87" s="18" t="s">
        <v>681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518</v>
      </c>
      <c r="C88" s="18" t="s">
        <v>681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519</v>
      </c>
      <c r="C89" s="18" t="s">
        <v>681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468</v>
      </c>
      <c r="C90" s="18" t="s">
        <v>681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469</v>
      </c>
      <c r="C91" s="18" t="s">
        <v>681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470</v>
      </c>
      <c r="C92" s="18" t="s">
        <v>681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471</v>
      </c>
      <c r="C93" s="18" t="s">
        <v>681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472</v>
      </c>
      <c r="C94" s="18" t="s">
        <v>681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473</v>
      </c>
      <c r="C95" s="18" t="s">
        <v>681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474</v>
      </c>
      <c r="C96" s="18" t="s">
        <v>681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475</v>
      </c>
      <c r="C97" s="18" t="s">
        <v>681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476</v>
      </c>
      <c r="C98" s="18" t="s">
        <v>681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477</v>
      </c>
      <c r="C99" s="18" t="s">
        <v>681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478</v>
      </c>
      <c r="C100" s="18" t="s">
        <v>681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479</v>
      </c>
      <c r="C101" s="18" t="s">
        <v>681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480</v>
      </c>
      <c r="C102" s="18" t="s">
        <v>681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481</v>
      </c>
      <c r="C103" s="18" t="s">
        <v>681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482</v>
      </c>
      <c r="C104" s="18" t="s">
        <v>681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483</v>
      </c>
      <c r="C105" s="18" t="s">
        <v>681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484</v>
      </c>
      <c r="C106" s="18" t="s">
        <v>681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485</v>
      </c>
      <c r="C107" s="18" t="s">
        <v>681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486</v>
      </c>
      <c r="C108" s="18" t="s">
        <v>681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487</v>
      </c>
      <c r="C109" s="18" t="s">
        <v>681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488</v>
      </c>
      <c r="C110" s="18" t="s">
        <v>681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489</v>
      </c>
      <c r="C111" s="18" t="s">
        <v>681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490</v>
      </c>
      <c r="C112" s="18" t="s">
        <v>681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491</v>
      </c>
      <c r="C113" s="18" t="s">
        <v>681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492</v>
      </c>
      <c r="C114" s="18" t="s">
        <v>681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493</v>
      </c>
      <c r="C115" s="18" t="s">
        <v>681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494</v>
      </c>
      <c r="C116" s="18" t="s">
        <v>681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495</v>
      </c>
      <c r="C117" s="18" t="s">
        <v>681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496</v>
      </c>
      <c r="C118" s="18" t="s">
        <v>681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497</v>
      </c>
      <c r="C119" s="18" t="s">
        <v>681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498</v>
      </c>
      <c r="C120" s="18" t="s">
        <v>681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499</v>
      </c>
      <c r="C121" s="18" t="s">
        <v>681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500</v>
      </c>
      <c r="C122" s="18" t="s">
        <v>681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501</v>
      </c>
      <c r="C123" s="18" t="s">
        <v>681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502</v>
      </c>
      <c r="C124" s="18" t="s">
        <v>681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503</v>
      </c>
      <c r="C125" s="18" t="s">
        <v>681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504</v>
      </c>
      <c r="C126" s="18" t="s">
        <v>681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505</v>
      </c>
      <c r="C127" s="18" t="s">
        <v>681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506</v>
      </c>
      <c r="C128" s="18" t="s">
        <v>681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507</v>
      </c>
      <c r="C129" s="18" t="s">
        <v>681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508</v>
      </c>
      <c r="C130" s="18" t="s">
        <v>681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509</v>
      </c>
      <c r="C131" s="18" t="s">
        <v>681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510</v>
      </c>
      <c r="C132" s="18" t="s">
        <v>681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511</v>
      </c>
      <c r="C133" s="18" t="s">
        <v>681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512</v>
      </c>
      <c r="C134" s="18" t="s">
        <v>681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513</v>
      </c>
      <c r="C135" s="18" t="s">
        <v>681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514</v>
      </c>
      <c r="C136" s="18" t="s">
        <v>681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515</v>
      </c>
      <c r="C137" s="18" t="s">
        <v>681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516</v>
      </c>
      <c r="C138" s="18" t="s">
        <v>681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4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4" customHeight="1" x14ac:dyDescent="0.4">
      <c r="A143" s="16">
        <v>143</v>
      </c>
      <c r="B143" s="17" t="s">
        <v>578</v>
      </c>
      <c r="C143" s="18" t="s">
        <v>613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579</v>
      </c>
      <c r="C144" s="18" t="s">
        <v>613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4" customHeight="1" x14ac:dyDescent="0.4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9" priority="218"/>
    <cfRule type="duplicateValues" dxfId="8" priority="219"/>
  </conditionalFormatting>
  <conditionalFormatting sqref="B1:B1048576">
    <cfRule type="duplicateValues" dxfId="7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2025-10-04T14:59:11Z</dcterms:modified>
</cp:coreProperties>
</file>