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B6EFBB0F-DE09-43DE-9BB8-0A1F681581AD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  <sheet name="Planilha1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6" l="1"/>
  <c r="U7" i="30"/>
  <c r="U8" i="30"/>
  <c r="U9" i="30"/>
  <c r="U10" i="30"/>
  <c r="U11" i="30"/>
  <c r="U12" i="30"/>
  <c r="U13" i="30"/>
  <c r="U14" i="30"/>
  <c r="U15" i="30"/>
  <c r="U16" i="30"/>
  <c r="U6" i="30"/>
  <c r="W7" i="29" l="1"/>
  <c r="U7" i="29"/>
  <c r="T7" i="29"/>
  <c r="S7" i="29"/>
  <c r="O7" i="29"/>
  <c r="N7" i="29"/>
  <c r="M7" i="29"/>
  <c r="L7" i="29"/>
  <c r="W3" i="29"/>
  <c r="W4" i="29"/>
  <c r="W5" i="29"/>
  <c r="W6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<sst xmlns="http://schemas.openxmlformats.org/spreadsheetml/2006/main" count="539" uniqueCount="156">
  <si>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</si>
  <si>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</si>
  <si>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</si>
  <si>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</si>
  <si>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</si>
  <si>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</si>
  <si>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</si>
  <si>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</si>
  <si>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</si>
  <si>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</si>
  <si>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</si>
  <si>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</si>
  <si>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</si>
  <si>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</si>
  <si>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</si>
  <si>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</si>
  <si>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</si>
  <si>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</si>
  <si>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</si>
  <si>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</si>
  <si>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</si>
  <si>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</si>
  <si>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</si>
  <si>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</si>
  <si>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</si>
  <si>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</si>
  <si>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</si>
  <si>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</si>
  <si>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</si>
  <si>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</si>
  <si>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</si>
  <si>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</si>
  <si>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</si>
  <si>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</si>
  <si>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</si>
  <si>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</si>
  <si>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</si>
  <si>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</si>
  <si>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</si>
  <si>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</si>
  <si>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</si>
  <si>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</si>
  <si>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</si>
  <si>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</si>
  <si>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</si>
  <si>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</si>
  <si>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</si>
  <si>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</si>
  <si>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</si>
  <si>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</si>
  <si>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</si>
  <si>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</si>
  <si>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</si>
  <si>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</si>
  <si>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</si>
  <si>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</si>
  <si>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</si>
  <si>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</si>
  <si>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</si>
  <si>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</si>
  <si>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</si>
  <si>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</si>
  <si>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</si>
  <si>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</si>
  <si>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</si>
  <si>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</si>
  <si>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</si>
  <si>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</si>
  <si>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</si>
  <si>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</si>
  <si>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</si>
  <si>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</si>
  <si>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</si>
  <si>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</si>
  <si>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</si>
  <si>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</si>
  <si>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</si>
  <si>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</si>
  <si>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</si>
  <si>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</si>
  <si>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</si>
  <si>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</si>
  <si>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</si>
  <si>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</si>
  <si>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</si>
  <si>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</si>
  <si>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</si>
  <si>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</si>
  <si>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</si>
  <si>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</si>
  <si>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</si>
  <si>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</si>
  <si>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</si>
  <si>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</si>
  <si>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</si>
  <si>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</si>
  <si>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</si>
  <si>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</si>
  <si>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</si>
  <si>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</si>
  <si>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</si>
  <si>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</si>
  <si>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Cor definida</t>
  </si>
  <si>
    <t>Color definido</t>
  </si>
  <si>
    <t>Cromática</t>
  </si>
  <si>
    <t>tem_red some xsd:integer[&gt;= 0 , &lt;= 255]</t>
  </si>
  <si>
    <t>tem_green some xsd:integer[&gt;= 0 , &lt;= 255]</t>
  </si>
  <si>
    <t>tem_blue some xsd:integer[&gt;= 0 , &lt;= 255]</t>
  </si>
  <si>
    <t>tem_alfa some xsd:integer[&gt;= 0 , &lt;= 255]</t>
  </si>
  <si>
    <t>Valor de transparência</t>
  </si>
  <si>
    <t>Valor de transparencia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</si>
  <si>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</si>
  <si>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</si>
  <si>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</si>
  <si>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</si>
  <si>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</si>
  <si>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</si>
  <si>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</si>
  <si>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</si>
  <si>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</si>
  <si>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</si>
  <si>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</si>
  <si>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</si>
  <si>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Cor com transparência</t>
  </si>
  <si>
    <t>Color con transparencia</t>
  </si>
  <si>
    <t>Valor do canal vermelho</t>
  </si>
  <si>
    <t>Valor do canal verde</t>
  </si>
  <si>
    <t>Valor do canal azul</t>
  </si>
  <si>
    <t>Valor del canal rojo</t>
  </si>
  <si>
    <t>Valor del canal verde</t>
  </si>
  <si>
    <t>Valor del canal azul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</si>
  <si>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</si>
  <si>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</si>
  <si>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</si>
  <si>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</si>
  <si>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</si>
  <si>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</si>
  <si>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</si>
  <si>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Cor.RGB</t>
  </si>
  <si>
    <t>Cor.RGBA</t>
  </si>
  <si>
    <t>Puro.R</t>
  </si>
  <si>
    <t>Puro.G</t>
  </si>
  <si>
    <t>Puro.B</t>
  </si>
  <si>
    <t xml:space="preserve">Red and Green and Blue </t>
  </si>
  <si>
    <t>rgb</t>
  </si>
  <si>
    <t>Cor.01</t>
  </si>
  <si>
    <t>Cor.02</t>
  </si>
  <si>
    <t>Cor.03</t>
  </si>
  <si>
    <t>Cor.04</t>
  </si>
  <si>
    <t>Cor.05</t>
  </si>
  <si>
    <t>Canal</t>
  </si>
  <si>
    <t>é.rgb some Cor.Digital or é.rgba some Cor.Digital</t>
  </si>
  <si>
    <t>é.red min 0  ,  é.red max 255</t>
  </si>
  <si>
    <t>é.green min 0  ,  é.green  max 255</t>
  </si>
  <si>
    <t>é.blue min 0  ,  é.blue max 255</t>
  </si>
  <si>
    <t>é.alfa min 0  ,  é.alfa  max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</si>
</sst>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18" sqref="B18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51</v>
      </c>
      <c r="B1" s="13" t="s">
        <v>50</v>
      </c>
    </row>
    <row r="2" spans="1:2" ht="8.25" customHeight="1" x14ac:dyDescent="0.25">
      <c r="A2" s="14" t="s">
        <v>60</v>
      </c>
      <c r="B2" s="14" t="s">
        <v>78</v>
      </c>
    </row>
    <row r="3" spans="1:2" ht="8.25" customHeight="1" x14ac:dyDescent="0.25">
      <c r="A3" s="14" t="s">
        <v>61</v>
      </c>
      <c r="B3" s="15" t="s">
        <v>104</v>
      </c>
    </row>
    <row r="4" spans="1:2" ht="8.25" customHeight="1" x14ac:dyDescent="0.25">
      <c r="A4" s="14" t="s">
        <v>52</v>
      </c>
      <c r="B4" s="14" t="s">
        <v>62</v>
      </c>
    </row>
    <row r="5" spans="1:2" ht="8.25" customHeight="1" x14ac:dyDescent="0.25">
      <c r="A5" s="14" t="s">
        <v>53</v>
      </c>
      <c r="B5" s="14" t="str">
        <f>_xlfn.CONCAT(B4,"Prop")</f>
        <v>BIMProp</v>
      </c>
    </row>
    <row r="6" spans="1:2" ht="8.25" customHeight="1" x14ac:dyDescent="0.25">
      <c r="A6" s="14" t="s">
        <v>54</v>
      </c>
      <c r="B6" s="14" t="str">
        <f>_xlfn.CONCAT(B4,"Data")</f>
        <v>BIMData</v>
      </c>
    </row>
    <row r="7" spans="1:2" ht="8.25" customHeight="1" x14ac:dyDescent="0.25">
      <c r="A7" s="14" t="s">
        <v>55</v>
      </c>
      <c r="B7" s="14" t="s">
        <v>63</v>
      </c>
    </row>
    <row r="8" spans="1:2" ht="8.25" customHeight="1" x14ac:dyDescent="0.25">
      <c r="A8" s="14" t="s">
        <v>56</v>
      </c>
      <c r="B8" s="14" t="s">
        <v>64</v>
      </c>
    </row>
    <row r="9" spans="1:2" ht="8.25" customHeight="1" x14ac:dyDescent="0.25">
      <c r="A9" s="14" t="s">
        <v>65</v>
      </c>
      <c r="B9" s="14" t="s">
        <v>66</v>
      </c>
    </row>
    <row r="10" spans="1:2" ht="8.25" customHeight="1" x14ac:dyDescent="0.25">
      <c r="A10" s="14" t="s">
        <v>67</v>
      </c>
      <c r="B10" s="14" t="s">
        <v>38</v>
      </c>
    </row>
    <row r="11" spans="1:2" ht="8.25" customHeight="1" x14ac:dyDescent="0.25">
      <c r="A11" s="14" t="s">
        <v>57</v>
      </c>
      <c r="B11" s="14" t="s">
        <v>38</v>
      </c>
    </row>
    <row r="12" spans="1:2" ht="8.25" customHeight="1" x14ac:dyDescent="0.25">
      <c r="A12" s="14" t="s">
        <v>58</v>
      </c>
      <c r="B12" s="14" t="s">
        <v>38</v>
      </c>
    </row>
    <row r="13" spans="1:2" ht="8.25" customHeight="1" x14ac:dyDescent="0.25">
      <c r="A13" s="14" t="s">
        <v>68</v>
      </c>
      <c r="B13" s="14" t="s">
        <v>38</v>
      </c>
    </row>
    <row r="14" spans="1:2" ht="8.25" customHeight="1" x14ac:dyDescent="0.25">
      <c r="A14" s="14" t="s">
        <v>69</v>
      </c>
      <c r="B14" s="14" t="s">
        <v>38</v>
      </c>
    </row>
    <row r="15" spans="1:2" ht="8.25" customHeight="1" x14ac:dyDescent="0.25">
      <c r="A15" s="14" t="s">
        <v>70</v>
      </c>
      <c r="B15" s="14" t="s">
        <v>38</v>
      </c>
    </row>
    <row r="16" spans="1:2" ht="8.25" customHeight="1" x14ac:dyDescent="0.25">
      <c r="A16" s="14" t="s">
        <v>71</v>
      </c>
      <c r="B16" s="14" t="s">
        <v>38</v>
      </c>
    </row>
    <row r="17" spans="1:2" ht="8.25" customHeight="1" x14ac:dyDescent="0.25">
      <c r="A17" s="14" t="s">
        <v>59</v>
      </c>
      <c r="B17" s="16" t="s">
        <v>111</v>
      </c>
    </row>
    <row r="18" spans="1:2" ht="8.25" customHeight="1" x14ac:dyDescent="0.25">
      <c r="A18" s="14" t="s">
        <v>72</v>
      </c>
      <c r="B18" s="17">
        <f ca="1">NOW()</f>
        <v>45749.326881944442</v>
      </c>
    </row>
    <row r="19" spans="1:2" ht="8.25" customHeight="1" x14ac:dyDescent="0.25">
      <c r="A19" s="14" t="s">
        <v>73</v>
      </c>
      <c r="B19" s="14" t="s">
        <v>38</v>
      </c>
    </row>
    <row r="20" spans="1:2" ht="8.25" customHeight="1" x14ac:dyDescent="0.25">
      <c r="A20" s="14" t="s">
        <v>74</v>
      </c>
      <c r="B20" s="14" t="s">
        <v>38</v>
      </c>
    </row>
    <row r="21" spans="1:2" ht="8.25" customHeight="1" x14ac:dyDescent="0.25">
      <c r="A21" s="14" t="s">
        <v>75</v>
      </c>
      <c r="B21" s="14" t="s">
        <v>38</v>
      </c>
    </row>
    <row r="22" spans="1:2" ht="8.25" customHeight="1" x14ac:dyDescent="0.25">
      <c r="A22" s="16" t="s">
        <v>76</v>
      </c>
      <c r="B22" s="18" t="s">
        <v>112</v>
      </c>
    </row>
    <row r="23" spans="1:2" ht="8.25" customHeight="1" x14ac:dyDescent="0.25">
      <c r="A23" s="16" t="s">
        <v>77</v>
      </c>
      <c r="B23" s="18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7"/>
  <sheetViews>
    <sheetView zoomScale="250" zoomScaleNormal="250" workbookViewId="0">
      <pane ySplit="1" topLeftCell="A2" activePane="bottomLeft" state="frozen"/>
      <selection pane="bottomLeft" activeCell="J6" sqref="J6"/>
    </sheetView>
  </sheetViews>
  <sheetFormatPr defaultRowHeight="8.25" customHeight="1" x14ac:dyDescent="0.25"/>
  <cols>
    <col min="1" max="1" width="2.42578125" bestFit="1" customWidth="1"/>
    <col min="2" max="2" width="4.85546875" bestFit="1" customWidth="1"/>
    <col min="3" max="3" width="6.140625" bestFit="1" customWidth="1"/>
    <col min="4" max="4" width="5.28515625" customWidth="1"/>
    <col min="5" max="5" width="6.7109375" bestFit="1" customWidth="1"/>
    <col min="6" max="6" width="6.28515625" customWidth="1"/>
    <col min="7" max="7" width="6.85546875" customWidth="1"/>
    <col min="8" max="8" width="13.42578125" bestFit="1" customWidth="1"/>
    <col min="9" max="9" width="16" bestFit="1" customWidth="1"/>
    <col min="10" max="10" width="33.5703125" customWidth="1"/>
    <col min="11" max="11" width="23.28515625" bestFit="1" customWidth="1"/>
    <col min="12" max="12" width="5.28515625" customWidth="1"/>
    <col min="13" max="13" width="5.7109375" customWidth="1"/>
    <col min="14" max="14" width="6.28515625" customWidth="1"/>
    <col min="15" max="15" width="6.42578125" customWidth="1"/>
    <col min="16" max="17" width="12.140625" customWidth="1"/>
    <col min="18" max="18" width="4.85546875" style="64" customWidth="1"/>
    <col min="19" max="19" width="5.140625" customWidth="1"/>
    <col min="20" max="20" width="5.42578125" customWidth="1"/>
    <col min="21" max="21" width="6" customWidth="1"/>
    <col min="22" max="22" width="7.7109375" customWidth="1"/>
    <col min="23" max="23" width="6.85546875" bestFit="1" customWidth="1"/>
  </cols>
  <sheetData>
    <row r="1" spans="1:23" ht="55.5" customHeight="1" x14ac:dyDescent="0.25">
      <c r="A1" s="23" t="s">
        <v>79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88</v>
      </c>
      <c r="Q1" s="26" t="s">
        <v>89</v>
      </c>
      <c r="R1" s="62" t="s">
        <v>90</v>
      </c>
      <c r="S1" s="26" t="s">
        <v>80</v>
      </c>
      <c r="T1" s="26" t="s">
        <v>91</v>
      </c>
      <c r="U1" s="28" t="s">
        <v>82</v>
      </c>
      <c r="V1" s="26" t="s">
        <v>81</v>
      </c>
      <c r="W1" s="27" t="s">
        <v>0</v>
      </c>
    </row>
    <row r="2" spans="1:23" ht="8.25" customHeight="1" x14ac:dyDescent="0.25">
      <c r="A2" s="29">
        <v>2</v>
      </c>
      <c r="B2" s="30" t="s">
        <v>96</v>
      </c>
      <c r="C2" s="31" t="s">
        <v>136</v>
      </c>
      <c r="D2" s="32" t="s">
        <v>137</v>
      </c>
      <c r="E2" s="31" t="s">
        <v>150</v>
      </c>
      <c r="F2" s="30" t="s">
        <v>97</v>
      </c>
      <c r="G2" s="33" t="s">
        <v>1</v>
      </c>
      <c r="H2" s="33" t="s">
        <v>1</v>
      </c>
      <c r="I2" s="33" t="s">
        <v>1</v>
      </c>
      <c r="J2" s="58" t="s">
        <v>1</v>
      </c>
      <c r="K2" s="57" t="s">
        <v>152</v>
      </c>
      <c r="L2" s="34" t="str">
        <f>_xlfn.CONCAT(C2)</f>
        <v>Cromático</v>
      </c>
      <c r="M2" s="34" t="str">
        <f t="shared" ref="M2:O6" si="0">_xlfn.CONCAT("", D2)</f>
        <v>Paleta</v>
      </c>
      <c r="N2" s="34" t="str">
        <f t="shared" si="0"/>
        <v>Canal</v>
      </c>
      <c r="O2" s="34" t="str">
        <f t="shared" si="0"/>
        <v>Red</v>
      </c>
      <c r="P2" s="34" t="s">
        <v>125</v>
      </c>
      <c r="Q2" s="34" t="s">
        <v>128</v>
      </c>
      <c r="R2" s="63" t="s">
        <v>92</v>
      </c>
      <c r="S2" s="37" t="str">
        <f t="shared" ref="S2:U6" si="1">SUBSTITUTE(C2, "_", " ")</f>
        <v>Cromático</v>
      </c>
      <c r="T2" s="37" t="str">
        <f t="shared" si="1"/>
        <v>Paleta</v>
      </c>
      <c r="U2" s="36" t="str">
        <f t="shared" si="1"/>
        <v>Canal</v>
      </c>
      <c r="V2" s="38" t="s">
        <v>93</v>
      </c>
      <c r="W2" s="39" t="str">
        <f>CONCATENATE("Key.Croma",".",A2)</f>
        <v>Key.Croma.2</v>
      </c>
    </row>
    <row r="3" spans="1:23" ht="8.25" customHeight="1" x14ac:dyDescent="0.25">
      <c r="A3" s="29">
        <v>3</v>
      </c>
      <c r="B3" s="30" t="s">
        <v>96</v>
      </c>
      <c r="C3" s="31" t="s">
        <v>136</v>
      </c>
      <c r="D3" s="32" t="s">
        <v>137</v>
      </c>
      <c r="E3" s="31" t="s">
        <v>150</v>
      </c>
      <c r="F3" s="30" t="s">
        <v>98</v>
      </c>
      <c r="G3" s="33" t="s">
        <v>1</v>
      </c>
      <c r="H3" s="33" t="s">
        <v>1</v>
      </c>
      <c r="I3" s="33" t="s">
        <v>1</v>
      </c>
      <c r="J3" s="58" t="s">
        <v>1</v>
      </c>
      <c r="K3" s="57" t="s">
        <v>153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</v>
      </c>
      <c r="O3" s="34" t="str">
        <f t="shared" ref="O3:O4" si="4">_xlfn.CONCAT("", F3)</f>
        <v>Green</v>
      </c>
      <c r="P3" s="34" t="s">
        <v>126</v>
      </c>
      <c r="Q3" s="34" t="s">
        <v>129</v>
      </c>
      <c r="R3" s="63" t="s">
        <v>92</v>
      </c>
      <c r="S3" s="37" t="str">
        <f t="shared" ref="S3:S4" si="5">SUBSTITUTE(C3, "_", " ")</f>
        <v>Cromático</v>
      </c>
      <c r="T3" s="37" t="str">
        <f t="shared" ref="T3:T4" si="6">SUBSTITUTE(D3, "_", " ")</f>
        <v>Paleta</v>
      </c>
      <c r="U3" s="36" t="str">
        <f t="shared" ref="U3:U4" si="7">SUBSTITUTE(E3, "_", " ")</f>
        <v>Canal</v>
      </c>
      <c r="V3" s="38" t="s">
        <v>93</v>
      </c>
      <c r="W3" s="39" t="str">
        <f t="shared" ref="W3:W6" si="8">CONCATENATE("Key.Croma",".",A3)</f>
        <v>Key.Croma.3</v>
      </c>
    </row>
    <row r="4" spans="1:23" ht="8.25" customHeight="1" x14ac:dyDescent="0.25">
      <c r="A4" s="29">
        <v>4</v>
      </c>
      <c r="B4" s="30" t="s">
        <v>96</v>
      </c>
      <c r="C4" s="31" t="s">
        <v>136</v>
      </c>
      <c r="D4" s="32" t="s">
        <v>137</v>
      </c>
      <c r="E4" s="31" t="s">
        <v>150</v>
      </c>
      <c r="F4" s="30" t="s">
        <v>99</v>
      </c>
      <c r="G4" s="33" t="s">
        <v>1</v>
      </c>
      <c r="H4" s="33" t="s">
        <v>1</v>
      </c>
      <c r="I4" s="33" t="s">
        <v>1</v>
      </c>
      <c r="J4" s="58" t="s">
        <v>1</v>
      </c>
      <c r="K4" s="57" t="s">
        <v>154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</v>
      </c>
      <c r="O4" s="34" t="str">
        <f t="shared" si="4"/>
        <v>Blue</v>
      </c>
      <c r="P4" s="34" t="s">
        <v>127</v>
      </c>
      <c r="Q4" s="34" t="s">
        <v>130</v>
      </c>
      <c r="R4" s="63" t="s">
        <v>92</v>
      </c>
      <c r="S4" s="37" t="str">
        <f t="shared" si="5"/>
        <v>Cromático</v>
      </c>
      <c r="T4" s="37" t="str">
        <f t="shared" si="6"/>
        <v>Paleta</v>
      </c>
      <c r="U4" s="36" t="str">
        <f t="shared" si="7"/>
        <v>Canal</v>
      </c>
      <c r="V4" s="38" t="s">
        <v>93</v>
      </c>
      <c r="W4" s="39" t="str">
        <f t="shared" si="8"/>
        <v>Key.Croma.4</v>
      </c>
    </row>
    <row r="5" spans="1:23" ht="8.25" customHeight="1" x14ac:dyDescent="0.25">
      <c r="A5" s="29">
        <v>5</v>
      </c>
      <c r="B5" s="30" t="s">
        <v>96</v>
      </c>
      <c r="C5" s="31" t="s">
        <v>136</v>
      </c>
      <c r="D5" s="32" t="s">
        <v>137</v>
      </c>
      <c r="E5" s="31" t="s">
        <v>150</v>
      </c>
      <c r="F5" s="30" t="s">
        <v>100</v>
      </c>
      <c r="G5" s="33" t="s">
        <v>1</v>
      </c>
      <c r="H5" s="33" t="s">
        <v>1</v>
      </c>
      <c r="I5" s="33" t="s">
        <v>1</v>
      </c>
      <c r="J5" s="58" t="s">
        <v>1</v>
      </c>
      <c r="K5" s="57" t="s">
        <v>155</v>
      </c>
      <c r="L5" s="34" t="str">
        <f t="shared" ref="L5:L6" si="9">_xlfn.CONCAT(C5)</f>
        <v>Cromático</v>
      </c>
      <c r="M5" s="34" t="str">
        <f t="shared" ref="M5:M6" si="10">_xlfn.CONCAT("", D5)</f>
        <v>Paleta</v>
      </c>
      <c r="N5" s="34" t="str">
        <f t="shared" si="0"/>
        <v>Canal</v>
      </c>
      <c r="O5" s="34" t="str">
        <f t="shared" si="0"/>
        <v>Alfa</v>
      </c>
      <c r="P5" s="34" t="s">
        <v>109</v>
      </c>
      <c r="Q5" s="34" t="s">
        <v>110</v>
      </c>
      <c r="R5" s="63" t="s">
        <v>92</v>
      </c>
      <c r="S5" s="37" t="str">
        <f t="shared" si="1"/>
        <v>Cromático</v>
      </c>
      <c r="T5" s="37" t="str">
        <f t="shared" si="1"/>
        <v>Paleta</v>
      </c>
      <c r="U5" s="36" t="str">
        <f t="shared" si="1"/>
        <v>Canal</v>
      </c>
      <c r="V5" s="38" t="s">
        <v>93</v>
      </c>
      <c r="W5" s="39" t="str">
        <f t="shared" si="8"/>
        <v>Key.Croma.5</v>
      </c>
    </row>
    <row r="6" spans="1:23" ht="8.25" customHeight="1" x14ac:dyDescent="0.25">
      <c r="A6" s="29">
        <v>6</v>
      </c>
      <c r="B6" s="20" t="s">
        <v>96</v>
      </c>
      <c r="C6" s="31" t="s">
        <v>136</v>
      </c>
      <c r="D6" s="32" t="s">
        <v>137</v>
      </c>
      <c r="E6" s="56" t="s">
        <v>101</v>
      </c>
      <c r="F6" s="20" t="s">
        <v>138</v>
      </c>
      <c r="G6" s="58" t="s">
        <v>1</v>
      </c>
      <c r="H6" s="33" t="s">
        <v>1</v>
      </c>
      <c r="I6" s="33" t="s">
        <v>1</v>
      </c>
      <c r="J6" s="58" t="s">
        <v>151</v>
      </c>
      <c r="K6" s="33" t="s">
        <v>143</v>
      </c>
      <c r="L6" s="22" t="str">
        <f t="shared" si="9"/>
        <v>Cromático</v>
      </c>
      <c r="M6" s="22" t="str">
        <f t="shared" si="10"/>
        <v>Paleta</v>
      </c>
      <c r="N6" s="22" t="str">
        <f t="shared" si="0"/>
        <v>Cor.Digital</v>
      </c>
      <c r="O6" s="22" t="str">
        <f t="shared" si="0"/>
        <v>Cor.RGB</v>
      </c>
      <c r="P6" s="22" t="s">
        <v>102</v>
      </c>
      <c r="Q6" s="22" t="s">
        <v>103</v>
      </c>
      <c r="R6" s="63" t="s">
        <v>92</v>
      </c>
      <c r="S6" s="37" t="str">
        <f t="shared" si="1"/>
        <v>Cromático</v>
      </c>
      <c r="T6" s="37" t="str">
        <f t="shared" si="1"/>
        <v>Paleta</v>
      </c>
      <c r="U6" s="36" t="str">
        <f t="shared" si="1"/>
        <v>Cor.Digital</v>
      </c>
      <c r="V6" s="38" t="s">
        <v>93</v>
      </c>
      <c r="W6" s="39" t="str">
        <f t="shared" si="8"/>
        <v>Key.Croma.6</v>
      </c>
    </row>
    <row r="7" spans="1:23" ht="8.25" customHeight="1" x14ac:dyDescent="0.25">
      <c r="A7" s="35">
        <v>7</v>
      </c>
      <c r="B7" s="20" t="s">
        <v>96</v>
      </c>
      <c r="C7" s="21" t="s">
        <v>136</v>
      </c>
      <c r="D7" s="56" t="s">
        <v>137</v>
      </c>
      <c r="E7" s="56" t="s">
        <v>101</v>
      </c>
      <c r="F7" s="20" t="s">
        <v>139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131</v>
      </c>
      <c r="L7" s="22" t="str">
        <f t="shared" ref="L7" si="11">_xlfn.CONCAT(C7)</f>
        <v>Cromático</v>
      </c>
      <c r="M7" s="22" t="str">
        <f t="shared" ref="M7" si="12">_xlfn.CONCAT("", D7)</f>
        <v>Paleta</v>
      </c>
      <c r="N7" s="22" t="str">
        <f t="shared" ref="N7" si="13">_xlfn.CONCAT("", E7)</f>
        <v>Cor.Digital</v>
      </c>
      <c r="O7" s="22" t="str">
        <f t="shared" ref="O7" si="14">_xlfn.CONCAT("", F7)</f>
        <v>Cor.RGBA</v>
      </c>
      <c r="P7" s="22" t="s">
        <v>123</v>
      </c>
      <c r="Q7" s="22" t="s">
        <v>124</v>
      </c>
      <c r="R7" s="63" t="s">
        <v>92</v>
      </c>
      <c r="S7" s="37" t="str">
        <f t="shared" ref="S7" si="15">SUBSTITUTE(C7, "_", " ")</f>
        <v>Cromático</v>
      </c>
      <c r="T7" s="37" t="str">
        <f t="shared" ref="T7" si="16">SUBSTITUTE(D7, "_", " ")</f>
        <v>Paleta</v>
      </c>
      <c r="U7" s="36" t="str">
        <f t="shared" ref="U7" si="17">SUBSTITUTE(E7, "_", " ")</f>
        <v>Cor.Digital</v>
      </c>
      <c r="V7" s="38" t="s">
        <v>93</v>
      </c>
      <c r="W7" s="39" t="str">
        <f t="shared" ref="W7" si="18">CONCATENATE("Key.Croma",".",A7)</f>
        <v>Key.Croma.7</v>
      </c>
    </row>
  </sheetData>
  <phoneticPr fontId="1" type="noConversion"/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50" t="s">
        <v>22</v>
      </c>
      <c r="B1" s="51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  <c r="P1" s="51" t="s">
        <v>16</v>
      </c>
      <c r="Q1" s="51" t="s">
        <v>17</v>
      </c>
      <c r="R1" s="51" t="s">
        <v>18</v>
      </c>
      <c r="S1" s="51" t="s">
        <v>19</v>
      </c>
      <c r="T1" s="51" t="s">
        <v>20</v>
      </c>
      <c r="U1" s="51" t="s">
        <v>21</v>
      </c>
    </row>
    <row r="2" spans="1:21" ht="9" customHeight="1" x14ac:dyDescent="0.15">
      <c r="A2" s="5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5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10.28515625" customWidth="1"/>
    <col min="3" max="3" width="14.85546875" customWidth="1"/>
  </cols>
  <sheetData>
    <row r="1" spans="1:3" ht="49.5" customHeight="1" x14ac:dyDescent="0.25">
      <c r="A1" s="47">
        <v>1</v>
      </c>
      <c r="B1" s="48" t="s">
        <v>114</v>
      </c>
      <c r="C1" s="48" t="s">
        <v>115</v>
      </c>
    </row>
    <row r="2" spans="1:3" ht="10.5" customHeight="1" x14ac:dyDescent="0.25">
      <c r="A2" s="19">
        <v>2</v>
      </c>
      <c r="B2" s="49" t="s">
        <v>1</v>
      </c>
      <c r="C2" s="49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16"/>
  <sheetViews>
    <sheetView tabSelected="1" zoomScale="250" zoomScaleNormal="250" workbookViewId="0">
      <pane ySplit="1" topLeftCell="A2" activePane="bottomLeft" state="frozen"/>
      <selection pane="bottomLeft" activeCell="U6" sqref="U6"/>
    </sheetView>
  </sheetViews>
  <sheetFormatPr defaultRowHeight="6.75" customHeight="1" x14ac:dyDescent="0.25"/>
  <cols>
    <col min="1" max="1" width="2.5703125" bestFit="1" customWidth="1"/>
    <col min="2" max="2" width="8.85546875" bestFit="1" customWidth="1"/>
    <col min="3" max="3" width="6" customWidth="1"/>
    <col min="4" max="13" width="3.28515625" customWidth="1"/>
    <col min="14" max="14" width="3.42578125" style="54" customWidth="1"/>
    <col min="15" max="15" width="3.42578125" style="54" bestFit="1" customWidth="1"/>
    <col min="16" max="16" width="3.42578125" style="54" customWidth="1"/>
    <col min="17" max="17" width="3.42578125" style="55" bestFit="1" customWidth="1"/>
    <col min="18" max="18" width="3.42578125" style="55" customWidth="1"/>
    <col min="19" max="19" width="3.42578125" style="61" bestFit="1" customWidth="1"/>
    <col min="20" max="20" width="3.42578125" style="55" customWidth="1"/>
    <col min="21" max="21" width="6.5703125" style="55" customWidth="1"/>
    <col min="22" max="23" width="3.42578125" style="66" customWidth="1"/>
  </cols>
  <sheetData>
    <row r="1" spans="1:23" ht="45.75" customHeight="1" x14ac:dyDescent="0.25">
      <c r="A1" s="45" t="s">
        <v>94</v>
      </c>
      <c r="B1" s="42" t="s">
        <v>49</v>
      </c>
      <c r="C1" s="46" t="s">
        <v>49</v>
      </c>
      <c r="D1" s="42" t="s">
        <v>48</v>
      </c>
      <c r="E1" s="42" t="s">
        <v>95</v>
      </c>
      <c r="F1" s="42" t="s">
        <v>48</v>
      </c>
      <c r="G1" s="42" t="s">
        <v>95</v>
      </c>
      <c r="H1" s="42" t="s">
        <v>48</v>
      </c>
      <c r="I1" s="42" t="s">
        <v>95</v>
      </c>
      <c r="J1" s="42" t="s">
        <v>48</v>
      </c>
      <c r="K1" s="42" t="s">
        <v>95</v>
      </c>
      <c r="L1" s="42" t="s">
        <v>48</v>
      </c>
      <c r="M1" s="42" t="s">
        <v>95</v>
      </c>
      <c r="N1" s="46" t="s">
        <v>48</v>
      </c>
      <c r="O1" s="42" t="s">
        <v>95</v>
      </c>
      <c r="P1" s="46" t="s">
        <v>48</v>
      </c>
      <c r="Q1" s="42" t="s">
        <v>95</v>
      </c>
      <c r="R1" s="42" t="s">
        <v>48</v>
      </c>
      <c r="S1" s="52" t="s">
        <v>95</v>
      </c>
      <c r="T1" s="42" t="s">
        <v>48</v>
      </c>
      <c r="U1" s="42" t="s">
        <v>95</v>
      </c>
      <c r="V1" s="42" t="s">
        <v>48</v>
      </c>
      <c r="W1" s="42" t="s">
        <v>95</v>
      </c>
    </row>
    <row r="2" spans="1:23" s="54" customFormat="1" ht="6.75" customHeight="1" x14ac:dyDescent="0.25">
      <c r="A2" s="41">
        <v>2</v>
      </c>
      <c r="B2" s="44" t="s">
        <v>132</v>
      </c>
      <c r="C2" s="20" t="s">
        <v>97</v>
      </c>
      <c r="D2" s="40" t="s">
        <v>1</v>
      </c>
      <c r="E2" s="43" t="s">
        <v>1</v>
      </c>
      <c r="F2" s="40" t="s">
        <v>1</v>
      </c>
      <c r="G2" s="43" t="s">
        <v>1</v>
      </c>
      <c r="H2" s="40" t="s">
        <v>1</v>
      </c>
      <c r="I2" s="43" t="s">
        <v>1</v>
      </c>
      <c r="J2" s="40" t="s">
        <v>1</v>
      </c>
      <c r="K2" s="43" t="s">
        <v>1</v>
      </c>
      <c r="L2" s="40" t="s">
        <v>1</v>
      </c>
      <c r="M2" s="43" t="s">
        <v>1</v>
      </c>
      <c r="N2" s="60" t="s">
        <v>116</v>
      </c>
      <c r="O2" s="53">
        <v>255</v>
      </c>
      <c r="P2" s="60" t="s">
        <v>1</v>
      </c>
      <c r="Q2" s="53" t="s">
        <v>1</v>
      </c>
      <c r="R2" s="59" t="s">
        <v>1</v>
      </c>
      <c r="S2" s="53" t="s">
        <v>1</v>
      </c>
      <c r="T2" s="59" t="s">
        <v>1</v>
      </c>
      <c r="U2" s="65" t="s">
        <v>1</v>
      </c>
      <c r="V2" s="59" t="s">
        <v>1</v>
      </c>
      <c r="W2" s="65" t="s">
        <v>1</v>
      </c>
    </row>
    <row r="3" spans="1:23" s="54" customFormat="1" ht="6.75" customHeight="1" x14ac:dyDescent="0.25">
      <c r="A3" s="41">
        <v>3</v>
      </c>
      <c r="B3" s="44" t="s">
        <v>133</v>
      </c>
      <c r="C3" s="20" t="s">
        <v>98</v>
      </c>
      <c r="D3" s="40" t="s">
        <v>1</v>
      </c>
      <c r="E3" s="43" t="s">
        <v>1</v>
      </c>
      <c r="F3" s="40" t="s">
        <v>1</v>
      </c>
      <c r="G3" s="43" t="s">
        <v>1</v>
      </c>
      <c r="H3" s="40" t="s">
        <v>1</v>
      </c>
      <c r="I3" s="43" t="s">
        <v>1</v>
      </c>
      <c r="J3" s="40" t="s">
        <v>1</v>
      </c>
      <c r="K3" s="43" t="s">
        <v>1</v>
      </c>
      <c r="L3" s="40" t="s">
        <v>1</v>
      </c>
      <c r="M3" s="43" t="s">
        <v>1</v>
      </c>
      <c r="N3" s="60" t="s">
        <v>117</v>
      </c>
      <c r="O3" s="53">
        <v>255</v>
      </c>
      <c r="P3" s="60" t="s">
        <v>1</v>
      </c>
      <c r="Q3" s="53" t="s">
        <v>1</v>
      </c>
      <c r="R3" s="59" t="s">
        <v>1</v>
      </c>
      <c r="S3" s="53" t="s">
        <v>1</v>
      </c>
      <c r="T3" s="59" t="s">
        <v>1</v>
      </c>
      <c r="U3" s="65" t="s">
        <v>1</v>
      </c>
      <c r="V3" s="59" t="s">
        <v>1</v>
      </c>
      <c r="W3" s="65" t="s">
        <v>1</v>
      </c>
    </row>
    <row r="4" spans="1:23" s="54" customFormat="1" ht="6.75" customHeight="1" x14ac:dyDescent="0.25">
      <c r="A4" s="41">
        <v>4</v>
      </c>
      <c r="B4" s="44" t="s">
        <v>134</v>
      </c>
      <c r="C4" s="20" t="s">
        <v>99</v>
      </c>
      <c r="D4" s="40" t="s">
        <v>1</v>
      </c>
      <c r="E4" s="43" t="s">
        <v>1</v>
      </c>
      <c r="F4" s="40" t="s">
        <v>1</v>
      </c>
      <c r="G4" s="43" t="s">
        <v>1</v>
      </c>
      <c r="H4" s="40" t="s">
        <v>1</v>
      </c>
      <c r="I4" s="43" t="s">
        <v>1</v>
      </c>
      <c r="J4" s="40" t="s">
        <v>1</v>
      </c>
      <c r="K4" s="43" t="s">
        <v>1</v>
      </c>
      <c r="L4" s="40" t="s">
        <v>1</v>
      </c>
      <c r="M4" s="43" t="s">
        <v>1</v>
      </c>
      <c r="N4" s="60" t="s">
        <v>118</v>
      </c>
      <c r="O4" s="53">
        <v>255</v>
      </c>
      <c r="P4" s="60" t="s">
        <v>1</v>
      </c>
      <c r="Q4" s="53" t="s">
        <v>1</v>
      </c>
      <c r="R4" s="59" t="s">
        <v>1</v>
      </c>
      <c r="S4" s="53" t="s">
        <v>1</v>
      </c>
      <c r="T4" s="59" t="s">
        <v>1</v>
      </c>
      <c r="U4" s="65" t="s">
        <v>1</v>
      </c>
      <c r="V4" s="59" t="s">
        <v>1</v>
      </c>
      <c r="W4" s="65" t="s">
        <v>1</v>
      </c>
    </row>
    <row r="5" spans="1:23" s="54" customFormat="1" ht="6.75" customHeight="1" x14ac:dyDescent="0.25">
      <c r="A5" s="41">
        <v>5</v>
      </c>
      <c r="B5" s="44" t="s">
        <v>135</v>
      </c>
      <c r="C5" s="20" t="s">
        <v>100</v>
      </c>
      <c r="D5" s="40" t="s">
        <v>1</v>
      </c>
      <c r="E5" s="43" t="s">
        <v>1</v>
      </c>
      <c r="F5" s="40" t="s">
        <v>1</v>
      </c>
      <c r="G5" s="43" t="s">
        <v>1</v>
      </c>
      <c r="H5" s="40" t="s">
        <v>1</v>
      </c>
      <c r="I5" s="43" t="s">
        <v>1</v>
      </c>
      <c r="J5" s="40" t="s">
        <v>1</v>
      </c>
      <c r="K5" s="43" t="s">
        <v>1</v>
      </c>
      <c r="L5" s="40" t="s">
        <v>1</v>
      </c>
      <c r="M5" s="43" t="s">
        <v>1</v>
      </c>
      <c r="N5" s="60" t="s">
        <v>122</v>
      </c>
      <c r="O5" s="53">
        <v>255</v>
      </c>
      <c r="P5" s="60" t="s">
        <v>1</v>
      </c>
      <c r="Q5" s="53" t="s">
        <v>1</v>
      </c>
      <c r="R5" s="59" t="s">
        <v>1</v>
      </c>
      <c r="S5" s="53" t="s">
        <v>1</v>
      </c>
      <c r="T5" s="59" t="s">
        <v>1</v>
      </c>
      <c r="U5" s="65" t="s">
        <v>1</v>
      </c>
      <c r="V5" s="59" t="s">
        <v>1</v>
      </c>
      <c r="W5" s="65" t="s">
        <v>1</v>
      </c>
    </row>
    <row r="6" spans="1:23" s="54" customFormat="1" ht="6.75" customHeight="1" x14ac:dyDescent="0.25">
      <c r="A6" s="41">
        <v>6</v>
      </c>
      <c r="B6" s="44" t="s">
        <v>140</v>
      </c>
      <c r="C6" s="20" t="s">
        <v>138</v>
      </c>
      <c r="D6" s="40" t="s">
        <v>1</v>
      </c>
      <c r="E6" s="43" t="s">
        <v>1</v>
      </c>
      <c r="F6" s="40" t="s">
        <v>1</v>
      </c>
      <c r="G6" s="43" t="s">
        <v>1</v>
      </c>
      <c r="H6" s="40" t="s">
        <v>1</v>
      </c>
      <c r="I6" s="43" t="s">
        <v>1</v>
      </c>
      <c r="J6" s="40" t="s">
        <v>1</v>
      </c>
      <c r="K6" s="43" t="s">
        <v>1</v>
      </c>
      <c r="L6" s="40" t="s">
        <v>1</v>
      </c>
      <c r="M6" s="43" t="s">
        <v>1</v>
      </c>
      <c r="N6" s="60" t="s">
        <v>116</v>
      </c>
      <c r="O6" s="53">
        <v>255</v>
      </c>
      <c r="P6" s="60" t="s">
        <v>117</v>
      </c>
      <c r="Q6" s="53">
        <v>0</v>
      </c>
      <c r="R6" s="59" t="s">
        <v>118</v>
      </c>
      <c r="S6" s="53">
        <v>0</v>
      </c>
      <c r="T6" s="59" t="s">
        <v>144</v>
      </c>
      <c r="U6" s="65" t="str">
        <f>_xlfn.CONCAT("""",O6,".",Q6,".",S6,"""")</f>
        <v>"255.0.0"</v>
      </c>
      <c r="V6" s="59" t="s">
        <v>1</v>
      </c>
      <c r="W6" s="65" t="s">
        <v>1</v>
      </c>
    </row>
    <row r="7" spans="1:23" s="54" customFormat="1" ht="6.75" customHeight="1" x14ac:dyDescent="0.25">
      <c r="A7" s="41">
        <v>7</v>
      </c>
      <c r="B7" s="44" t="s">
        <v>141</v>
      </c>
      <c r="C7" s="20" t="s">
        <v>138</v>
      </c>
      <c r="D7" s="40" t="s">
        <v>1</v>
      </c>
      <c r="E7" s="43" t="s">
        <v>1</v>
      </c>
      <c r="F7" s="40" t="s">
        <v>1</v>
      </c>
      <c r="G7" s="43" t="s">
        <v>1</v>
      </c>
      <c r="H7" s="40" t="s">
        <v>1</v>
      </c>
      <c r="I7" s="43" t="s">
        <v>1</v>
      </c>
      <c r="J7" s="40" t="s">
        <v>1</v>
      </c>
      <c r="K7" s="43" t="s">
        <v>1</v>
      </c>
      <c r="L7" s="40" t="s">
        <v>1</v>
      </c>
      <c r="M7" s="43" t="s">
        <v>1</v>
      </c>
      <c r="N7" s="60" t="s">
        <v>116</v>
      </c>
      <c r="O7" s="53">
        <v>0</v>
      </c>
      <c r="P7" s="60" t="s">
        <v>117</v>
      </c>
      <c r="Q7" s="53">
        <v>255</v>
      </c>
      <c r="R7" s="59" t="s">
        <v>118</v>
      </c>
      <c r="S7" s="53">
        <v>0</v>
      </c>
      <c r="T7" s="59" t="s">
        <v>144</v>
      </c>
      <c r="U7" s="65" t="str">
        <f t="shared" ref="U7:U16" si="0">_xlfn.CONCAT("""",O7,".",Q7,".",S7,"""")</f>
        <v>"0.255.0"</v>
      </c>
      <c r="V7" s="59" t="s">
        <v>1</v>
      </c>
      <c r="W7" s="65" t="s">
        <v>1</v>
      </c>
    </row>
    <row r="8" spans="1:23" s="54" customFormat="1" ht="6.75" customHeight="1" x14ac:dyDescent="0.25">
      <c r="A8" s="41">
        <v>8</v>
      </c>
      <c r="B8" s="44" t="s">
        <v>142</v>
      </c>
      <c r="C8" s="20" t="s">
        <v>138</v>
      </c>
      <c r="D8" s="40" t="s">
        <v>1</v>
      </c>
      <c r="E8" s="43" t="s">
        <v>1</v>
      </c>
      <c r="F8" s="40" t="s">
        <v>1</v>
      </c>
      <c r="G8" s="43" t="s">
        <v>1</v>
      </c>
      <c r="H8" s="40" t="s">
        <v>1</v>
      </c>
      <c r="I8" s="43" t="s">
        <v>1</v>
      </c>
      <c r="J8" s="40" t="s">
        <v>1</v>
      </c>
      <c r="K8" s="43" t="s">
        <v>1</v>
      </c>
      <c r="L8" s="40" t="s">
        <v>1</v>
      </c>
      <c r="M8" s="43" t="s">
        <v>1</v>
      </c>
      <c r="N8" s="60" t="s">
        <v>116</v>
      </c>
      <c r="O8" s="53">
        <v>0</v>
      </c>
      <c r="P8" s="60" t="s">
        <v>117</v>
      </c>
      <c r="Q8" s="53">
        <v>0</v>
      </c>
      <c r="R8" s="59" t="s">
        <v>118</v>
      </c>
      <c r="S8" s="53">
        <v>255</v>
      </c>
      <c r="T8" s="59" t="s">
        <v>144</v>
      </c>
      <c r="U8" s="65" t="str">
        <f t="shared" si="0"/>
        <v>"0.0.255"</v>
      </c>
      <c r="V8" s="59" t="s">
        <v>1</v>
      </c>
      <c r="W8" s="65" t="s">
        <v>1</v>
      </c>
    </row>
    <row r="9" spans="1:23" s="54" customFormat="1" ht="6.75" customHeight="1" x14ac:dyDescent="0.25">
      <c r="A9" s="41">
        <v>9</v>
      </c>
      <c r="B9" s="44" t="s">
        <v>119</v>
      </c>
      <c r="C9" s="20" t="s">
        <v>138</v>
      </c>
      <c r="D9" s="40" t="s">
        <v>1</v>
      </c>
      <c r="E9" s="43" t="s">
        <v>1</v>
      </c>
      <c r="F9" s="40" t="s">
        <v>1</v>
      </c>
      <c r="G9" s="43" t="s">
        <v>1</v>
      </c>
      <c r="H9" s="40" t="s">
        <v>1</v>
      </c>
      <c r="I9" s="43" t="s">
        <v>1</v>
      </c>
      <c r="J9" s="40" t="s">
        <v>1</v>
      </c>
      <c r="K9" s="43" t="s">
        <v>1</v>
      </c>
      <c r="L9" s="40" t="s">
        <v>1</v>
      </c>
      <c r="M9" s="43" t="s">
        <v>1</v>
      </c>
      <c r="N9" s="60" t="s">
        <v>116</v>
      </c>
      <c r="O9" s="53">
        <v>200</v>
      </c>
      <c r="P9" s="60" t="s">
        <v>117</v>
      </c>
      <c r="Q9" s="53">
        <v>200</v>
      </c>
      <c r="R9" s="59" t="s">
        <v>118</v>
      </c>
      <c r="S9" s="53">
        <v>200</v>
      </c>
      <c r="T9" s="59" t="s">
        <v>144</v>
      </c>
      <c r="U9" s="65" t="str">
        <f t="shared" si="0"/>
        <v>"200.200.200"</v>
      </c>
      <c r="V9" s="59" t="s">
        <v>1</v>
      </c>
      <c r="W9" s="65" t="s">
        <v>1</v>
      </c>
    </row>
    <row r="10" spans="1:23" s="54" customFormat="1" ht="6.75" customHeight="1" x14ac:dyDescent="0.25">
      <c r="A10" s="41">
        <v>10</v>
      </c>
      <c r="B10" s="44" t="s">
        <v>120</v>
      </c>
      <c r="C10" s="20" t="s">
        <v>138</v>
      </c>
      <c r="D10" s="40" t="s">
        <v>1</v>
      </c>
      <c r="E10" s="43" t="s">
        <v>1</v>
      </c>
      <c r="F10" s="40" t="s">
        <v>1</v>
      </c>
      <c r="G10" s="43" t="s">
        <v>1</v>
      </c>
      <c r="H10" s="40" t="s">
        <v>1</v>
      </c>
      <c r="I10" s="43" t="s">
        <v>1</v>
      </c>
      <c r="J10" s="40" t="s">
        <v>1</v>
      </c>
      <c r="K10" s="43" t="s">
        <v>1</v>
      </c>
      <c r="L10" s="40" t="s">
        <v>1</v>
      </c>
      <c r="M10" s="43" t="s">
        <v>1</v>
      </c>
      <c r="N10" s="60" t="s">
        <v>116</v>
      </c>
      <c r="O10" s="53">
        <v>120</v>
      </c>
      <c r="P10" s="60" t="s">
        <v>117</v>
      </c>
      <c r="Q10" s="53">
        <v>120</v>
      </c>
      <c r="R10" s="59" t="s">
        <v>118</v>
      </c>
      <c r="S10" s="53">
        <v>120</v>
      </c>
      <c r="T10" s="59" t="s">
        <v>144</v>
      </c>
      <c r="U10" s="65" t="str">
        <f t="shared" si="0"/>
        <v>"120.120.120"</v>
      </c>
      <c r="V10" s="59" t="s">
        <v>1</v>
      </c>
      <c r="W10" s="65" t="s">
        <v>1</v>
      </c>
    </row>
    <row r="11" spans="1:23" s="54" customFormat="1" ht="6.75" customHeight="1" x14ac:dyDescent="0.25">
      <c r="A11" s="41">
        <v>11</v>
      </c>
      <c r="B11" s="44" t="s">
        <v>121</v>
      </c>
      <c r="C11" s="20" t="s">
        <v>138</v>
      </c>
      <c r="D11" s="40" t="s">
        <v>1</v>
      </c>
      <c r="E11" s="43" t="s">
        <v>1</v>
      </c>
      <c r="F11" s="40" t="s">
        <v>1</v>
      </c>
      <c r="G11" s="43" t="s">
        <v>1</v>
      </c>
      <c r="H11" s="40" t="s">
        <v>1</v>
      </c>
      <c r="I11" s="43" t="s">
        <v>1</v>
      </c>
      <c r="J11" s="40" t="s">
        <v>1</v>
      </c>
      <c r="K11" s="43" t="s">
        <v>1</v>
      </c>
      <c r="L11" s="40" t="s">
        <v>1</v>
      </c>
      <c r="M11" s="43" t="s">
        <v>1</v>
      </c>
      <c r="N11" s="60" t="s">
        <v>116</v>
      </c>
      <c r="O11" s="53">
        <v>20</v>
      </c>
      <c r="P11" s="60" t="s">
        <v>117</v>
      </c>
      <c r="Q11" s="53">
        <v>20</v>
      </c>
      <c r="R11" s="59" t="s">
        <v>118</v>
      </c>
      <c r="S11" s="53">
        <v>20</v>
      </c>
      <c r="T11" s="59" t="s">
        <v>144</v>
      </c>
      <c r="U11" s="65" t="str">
        <f t="shared" si="0"/>
        <v>"20.20.20"</v>
      </c>
      <c r="V11" s="59" t="s">
        <v>1</v>
      </c>
      <c r="W11" s="65" t="s">
        <v>1</v>
      </c>
    </row>
    <row r="12" spans="1:23" s="54" customFormat="1" ht="6.75" customHeight="1" x14ac:dyDescent="0.25">
      <c r="A12" s="41">
        <v>12</v>
      </c>
      <c r="B12" s="44" t="s">
        <v>145</v>
      </c>
      <c r="C12" s="20" t="s">
        <v>138</v>
      </c>
      <c r="D12" s="40" t="s">
        <v>1</v>
      </c>
      <c r="E12" s="43" t="s">
        <v>1</v>
      </c>
      <c r="F12" s="40" t="s">
        <v>1</v>
      </c>
      <c r="G12" s="43" t="s">
        <v>1</v>
      </c>
      <c r="H12" s="40" t="s">
        <v>1</v>
      </c>
      <c r="I12" s="43" t="s">
        <v>1</v>
      </c>
      <c r="J12" s="40" t="s">
        <v>1</v>
      </c>
      <c r="K12" s="43" t="s">
        <v>1</v>
      </c>
      <c r="L12" s="40" t="s">
        <v>1</v>
      </c>
      <c r="M12" s="43" t="s">
        <v>1</v>
      </c>
      <c r="N12" s="60" t="s">
        <v>116</v>
      </c>
      <c r="O12" s="53">
        <v>150</v>
      </c>
      <c r="P12" s="60" t="s">
        <v>117</v>
      </c>
      <c r="Q12" s="53">
        <v>30</v>
      </c>
      <c r="R12" s="59" t="s">
        <v>118</v>
      </c>
      <c r="S12" s="53">
        <v>10</v>
      </c>
      <c r="T12" s="59" t="s">
        <v>144</v>
      </c>
      <c r="U12" s="65" t="str">
        <f t="shared" si="0"/>
        <v>"150.30.10"</v>
      </c>
      <c r="V12" s="59" t="s">
        <v>1</v>
      </c>
      <c r="W12" s="65" t="s">
        <v>1</v>
      </c>
    </row>
    <row r="13" spans="1:23" s="54" customFormat="1" ht="6.75" customHeight="1" x14ac:dyDescent="0.25">
      <c r="A13" s="41">
        <v>13</v>
      </c>
      <c r="B13" s="44" t="s">
        <v>146</v>
      </c>
      <c r="C13" s="20" t="s">
        <v>138</v>
      </c>
      <c r="D13" s="40" t="s">
        <v>1</v>
      </c>
      <c r="E13" s="43" t="s">
        <v>1</v>
      </c>
      <c r="F13" s="40" t="s">
        <v>1</v>
      </c>
      <c r="G13" s="43" t="s">
        <v>1</v>
      </c>
      <c r="H13" s="40" t="s">
        <v>1</v>
      </c>
      <c r="I13" s="43" t="s">
        <v>1</v>
      </c>
      <c r="J13" s="40" t="s">
        <v>1</v>
      </c>
      <c r="K13" s="43" t="s">
        <v>1</v>
      </c>
      <c r="L13" s="40" t="s">
        <v>1</v>
      </c>
      <c r="M13" s="43" t="s">
        <v>1</v>
      </c>
      <c r="N13" s="60" t="s">
        <v>116</v>
      </c>
      <c r="O13" s="53">
        <v>150</v>
      </c>
      <c r="P13" s="60" t="s">
        <v>117</v>
      </c>
      <c r="Q13" s="53">
        <v>40</v>
      </c>
      <c r="R13" s="59" t="s">
        <v>118</v>
      </c>
      <c r="S13" s="53">
        <v>10</v>
      </c>
      <c r="T13" s="59" t="s">
        <v>144</v>
      </c>
      <c r="U13" s="65" t="str">
        <f t="shared" si="0"/>
        <v>"150.40.10"</v>
      </c>
      <c r="V13" s="59" t="s">
        <v>1</v>
      </c>
      <c r="W13" s="65" t="s">
        <v>1</v>
      </c>
    </row>
    <row r="14" spans="1:23" s="54" customFormat="1" ht="6.75" customHeight="1" x14ac:dyDescent="0.25">
      <c r="A14" s="41">
        <v>14</v>
      </c>
      <c r="B14" s="44" t="s">
        <v>147</v>
      </c>
      <c r="C14" s="20" t="s">
        <v>138</v>
      </c>
      <c r="D14" s="40" t="s">
        <v>1</v>
      </c>
      <c r="E14" s="43" t="s">
        <v>1</v>
      </c>
      <c r="F14" s="40" t="s">
        <v>1</v>
      </c>
      <c r="G14" s="43" t="s">
        <v>1</v>
      </c>
      <c r="H14" s="40" t="s">
        <v>1</v>
      </c>
      <c r="I14" s="43" t="s">
        <v>1</v>
      </c>
      <c r="J14" s="40" t="s">
        <v>1</v>
      </c>
      <c r="K14" s="43" t="s">
        <v>1</v>
      </c>
      <c r="L14" s="40" t="s">
        <v>1</v>
      </c>
      <c r="M14" s="43" t="s">
        <v>1</v>
      </c>
      <c r="N14" s="60" t="s">
        <v>116</v>
      </c>
      <c r="O14" s="53">
        <v>150</v>
      </c>
      <c r="P14" s="60" t="s">
        <v>117</v>
      </c>
      <c r="Q14" s="53">
        <v>50</v>
      </c>
      <c r="R14" s="59" t="s">
        <v>118</v>
      </c>
      <c r="S14" s="53">
        <v>10</v>
      </c>
      <c r="T14" s="59" t="s">
        <v>144</v>
      </c>
      <c r="U14" s="65" t="str">
        <f t="shared" si="0"/>
        <v>"150.50.10"</v>
      </c>
      <c r="V14" s="59" t="s">
        <v>1</v>
      </c>
      <c r="W14" s="65" t="s">
        <v>1</v>
      </c>
    </row>
    <row r="15" spans="1:23" s="54" customFormat="1" ht="6.75" customHeight="1" x14ac:dyDescent="0.25">
      <c r="A15" s="41">
        <v>15</v>
      </c>
      <c r="B15" s="44" t="s">
        <v>148</v>
      </c>
      <c r="C15" s="20" t="s">
        <v>138</v>
      </c>
      <c r="D15" s="40" t="s">
        <v>1</v>
      </c>
      <c r="E15" s="43" t="s">
        <v>1</v>
      </c>
      <c r="F15" s="40" t="s">
        <v>1</v>
      </c>
      <c r="G15" s="43" t="s">
        <v>1</v>
      </c>
      <c r="H15" s="40" t="s">
        <v>1</v>
      </c>
      <c r="I15" s="43" t="s">
        <v>1</v>
      </c>
      <c r="J15" s="40" t="s">
        <v>1</v>
      </c>
      <c r="K15" s="43" t="s">
        <v>1</v>
      </c>
      <c r="L15" s="40" t="s">
        <v>1</v>
      </c>
      <c r="M15" s="43" t="s">
        <v>1</v>
      </c>
      <c r="N15" s="60" t="s">
        <v>116</v>
      </c>
      <c r="O15" s="53">
        <v>150</v>
      </c>
      <c r="P15" s="60" t="s">
        <v>117</v>
      </c>
      <c r="Q15" s="53">
        <v>60</v>
      </c>
      <c r="R15" s="59" t="s">
        <v>118</v>
      </c>
      <c r="S15" s="53">
        <v>10</v>
      </c>
      <c r="T15" s="59" t="s">
        <v>144</v>
      </c>
      <c r="U15" s="65" t="str">
        <f t="shared" si="0"/>
        <v>"150.60.10"</v>
      </c>
      <c r="V15" s="59" t="s">
        <v>1</v>
      </c>
      <c r="W15" s="65" t="s">
        <v>1</v>
      </c>
    </row>
    <row r="16" spans="1:23" s="54" customFormat="1" ht="6.75" customHeight="1" x14ac:dyDescent="0.25">
      <c r="A16" s="41">
        <v>16</v>
      </c>
      <c r="B16" s="44" t="s">
        <v>149</v>
      </c>
      <c r="C16" s="20" t="s">
        <v>138</v>
      </c>
      <c r="D16" s="40" t="s">
        <v>1</v>
      </c>
      <c r="E16" s="43" t="s">
        <v>1</v>
      </c>
      <c r="F16" s="40" t="s">
        <v>1</v>
      </c>
      <c r="G16" s="43" t="s">
        <v>1</v>
      </c>
      <c r="H16" s="40" t="s">
        <v>1</v>
      </c>
      <c r="I16" s="43" t="s">
        <v>1</v>
      </c>
      <c r="J16" s="40" t="s">
        <v>1</v>
      </c>
      <c r="K16" s="43" t="s">
        <v>1</v>
      </c>
      <c r="L16" s="40" t="s">
        <v>1</v>
      </c>
      <c r="M16" s="43" t="s">
        <v>1</v>
      </c>
      <c r="N16" s="60" t="s">
        <v>116</v>
      </c>
      <c r="O16" s="53">
        <v>150</v>
      </c>
      <c r="P16" s="60" t="s">
        <v>117</v>
      </c>
      <c r="Q16" s="53">
        <v>70</v>
      </c>
      <c r="R16" s="59" t="s">
        <v>118</v>
      </c>
      <c r="S16" s="53">
        <v>10</v>
      </c>
      <c r="T16" s="59" t="s">
        <v>144</v>
      </c>
      <c r="U16" s="65" t="str">
        <f t="shared" si="0"/>
        <v>"150.70.10"</v>
      </c>
      <c r="V16" s="59" t="s">
        <v>1</v>
      </c>
      <c r="W16" s="65" t="s">
        <v>1</v>
      </c>
    </row>
  </sheetData>
  <sortState xmlns:xlrd2="http://schemas.microsoft.com/office/spreadsheetml/2017/richdata2" ref="A2:U2">
    <sortCondition ref="C1:C2"/>
  </sortState>
  <phoneticPr fontId="1" type="noConversion"/>
  <conditionalFormatting sqref="B1:B16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746A-E335-4EC6-A94E-B3F99CFA4241}">
  <dimension ref="A1:A4"/>
  <sheetViews>
    <sheetView zoomScale="235" zoomScaleNormal="235" workbookViewId="0"/>
  </sheetViews>
  <sheetFormatPr defaultRowHeight="15" x14ac:dyDescent="0.25"/>
  <cols>
    <col min="1" max="1" width="23" bestFit="1" customWidth="1"/>
  </cols>
  <sheetData>
    <row r="1" spans="1:1" ht="10.5" customHeight="1" x14ac:dyDescent="0.25">
      <c r="A1" s="57" t="s">
        <v>105</v>
      </c>
    </row>
    <row r="2" spans="1:1" ht="10.5" customHeight="1" x14ac:dyDescent="0.25">
      <c r="A2" s="57" t="s">
        <v>106</v>
      </c>
    </row>
    <row r="3" spans="1:1" ht="10.5" customHeight="1" x14ac:dyDescent="0.25">
      <c r="A3" s="57" t="s">
        <v>107</v>
      </c>
    </row>
    <row r="4" spans="1:1" ht="10.5" customHeight="1" x14ac:dyDescent="0.25">
      <c r="A4" s="57" t="s">
        <v>108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Classes</vt:lpstr>
      <vt:lpstr>Disjunt</vt:lpstr>
      <vt:lpstr>Interop</vt:lpstr>
      <vt:lpstr>FatosIn</vt:lpstr>
      <vt:lpstr>ExemplosDL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2025-04-02T10:52:32Z</dcterms:modified>
</cp:coreProperties>
</file>