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91058713-0F46-41ED-8590-84C52050BB90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70" i="26" l="1"/>
  <c r="T673" i="26" l="1"/>
  <c r="T674" i="26"/>
  <c r="T675" i="26"/>
  <c r="T676" i="26"/>
  <c r="T677" i="26"/>
  <c r="T678" i="26"/>
  <c r="T679" i="26"/>
  <c r="T680" i="26"/>
  <c r="T681" i="26"/>
  <c r="T682" i="26"/>
  <c r="T683" i="26"/>
  <c r="T684" i="26"/>
  <c r="T685" i="26"/>
  <c r="T686" i="26"/>
  <c r="T687" i="26"/>
  <c r="T688" i="26"/>
  <c r="R7" i="9" l="1"/>
  <c r="Q7" i="9"/>
  <c r="P7" i="9"/>
  <c r="E7" i="9"/>
  <c r="C7" i="9"/>
  <c r="S7" i="9" s="1"/>
  <c r="B7" i="9"/>
  <c r="U7" i="9" l="1"/>
  <c r="V7" i="9"/>
  <c r="E6" i="9" l="1"/>
  <c r="B6" i="9" s="1"/>
  <c r="C6" i="9"/>
  <c r="V6" i="9" s="1"/>
  <c r="S6" i="9" l="1"/>
  <c r="U6" i="9"/>
  <c r="M380" i="26" l="1"/>
  <c r="J962" i="26"/>
  <c r="J954" i="26"/>
  <c r="J931" i="26"/>
  <c r="J930" i="26"/>
  <c r="J922" i="26"/>
  <c r="J921" i="26"/>
  <c r="J899" i="26"/>
  <c r="J880" i="26"/>
  <c r="J875" i="26"/>
  <c r="J871" i="26"/>
  <c r="J866" i="26"/>
  <c r="J862" i="26"/>
  <c r="J857" i="26"/>
  <c r="J801" i="26"/>
  <c r="J794" i="26"/>
  <c r="J783" i="26"/>
  <c r="J774" i="26"/>
  <c r="J745" i="26"/>
  <c r="J732" i="26"/>
  <c r="J643" i="26"/>
  <c r="J626" i="26"/>
  <c r="J558" i="26"/>
  <c r="J435" i="26"/>
  <c r="J410" i="26"/>
  <c r="J397" i="26"/>
  <c r="J316" i="26"/>
  <c r="J303" i="26"/>
  <c r="J292" i="26"/>
  <c r="J169" i="26"/>
  <c r="J111" i="26"/>
  <c r="J62" i="26"/>
  <c r="J60" i="26"/>
  <c r="J52" i="26"/>
  <c r="J39" i="26"/>
  <c r="J31" i="26"/>
  <c r="J5" i="26"/>
  <c r="J2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4" i="26"/>
  <c r="M195" i="26"/>
  <c r="M196" i="26"/>
  <c r="M197" i="26"/>
  <c r="M198" i="26"/>
  <c r="M199" i="26"/>
  <c r="M200" i="26"/>
  <c r="M201" i="26"/>
  <c r="M202" i="26"/>
  <c r="M203" i="26"/>
  <c r="M204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2" i="26"/>
  <c r="M923" i="26"/>
  <c r="M924" i="26"/>
  <c r="M925" i="26"/>
  <c r="M926" i="26"/>
  <c r="M927" i="26"/>
  <c r="M928" i="26"/>
  <c r="M929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M110" i="26" s="1"/>
  <c r="G205" i="26"/>
  <c r="M205" i="26" s="1"/>
  <c r="G577" i="26"/>
  <c r="M577" i="26" s="1"/>
  <c r="G193" i="26"/>
  <c r="M193" i="26" s="1"/>
  <c r="G409" i="26"/>
  <c r="M409" i="26" s="1"/>
  <c r="G921" i="26"/>
  <c r="M921" i="26" s="1"/>
  <c r="G784" i="26"/>
  <c r="M784" i="26" s="1"/>
  <c r="G930" i="26"/>
  <c r="M930" i="26" s="1"/>
  <c r="G711" i="26"/>
  <c r="M711" i="26" s="1"/>
  <c r="N60" i="26" l="1"/>
  <c r="T60" i="26" s="1"/>
  <c r="O60" i="26"/>
  <c r="P60" i="26"/>
  <c r="Q60" i="26"/>
  <c r="R60" i="26"/>
  <c r="S60" i="26"/>
  <c r="X60" i="26"/>
  <c r="N61" i="26"/>
  <c r="T61" i="26" s="1"/>
  <c r="O61" i="26"/>
  <c r="P61" i="26"/>
  <c r="Q61" i="26"/>
  <c r="R61" i="26"/>
  <c r="S61" i="26"/>
  <c r="X61" i="26"/>
  <c r="X30" i="26"/>
  <c r="S30" i="26"/>
  <c r="R30" i="26"/>
  <c r="Q30" i="26"/>
  <c r="P30" i="26"/>
  <c r="O30" i="26"/>
  <c r="N30" i="26"/>
  <c r="X29" i="26"/>
  <c r="S29" i="26"/>
  <c r="R29" i="26"/>
  <c r="Q29" i="26"/>
  <c r="P29" i="26"/>
  <c r="O29" i="26"/>
  <c r="N29" i="26"/>
  <c r="X28" i="26"/>
  <c r="S28" i="26"/>
  <c r="R28" i="26"/>
  <c r="Q28" i="26"/>
  <c r="P28" i="26"/>
  <c r="O28" i="26"/>
  <c r="N28" i="26"/>
  <c r="X27" i="26"/>
  <c r="S27" i="26"/>
  <c r="R27" i="26"/>
  <c r="Q27" i="26"/>
  <c r="P27" i="26"/>
  <c r="O27" i="26"/>
  <c r="N27" i="26"/>
  <c r="X26" i="26"/>
  <c r="S26" i="26"/>
  <c r="R26" i="26"/>
  <c r="Q26" i="26"/>
  <c r="P26" i="26"/>
  <c r="O26" i="26"/>
  <c r="N26" i="26"/>
  <c r="X25" i="26"/>
  <c r="S25" i="26"/>
  <c r="R25" i="26"/>
  <c r="Q25" i="26"/>
  <c r="P25" i="26"/>
  <c r="O25" i="26"/>
  <c r="N25" i="26"/>
  <c r="T25" i="26" s="1"/>
  <c r="X24" i="26"/>
  <c r="S24" i="26"/>
  <c r="R24" i="26"/>
  <c r="Q24" i="26"/>
  <c r="P24" i="26"/>
  <c r="O24" i="26"/>
  <c r="N24" i="26"/>
  <c r="X23" i="26"/>
  <c r="S23" i="26"/>
  <c r="R23" i="26"/>
  <c r="Q23" i="26"/>
  <c r="P23" i="26"/>
  <c r="O23" i="26"/>
  <c r="N23" i="26"/>
  <c r="X22" i="26"/>
  <c r="S22" i="26"/>
  <c r="R22" i="26"/>
  <c r="Q22" i="26"/>
  <c r="P22" i="26"/>
  <c r="O22" i="26"/>
  <c r="N22" i="26"/>
  <c r="X21" i="26"/>
  <c r="S21" i="26"/>
  <c r="R21" i="26"/>
  <c r="Q21" i="26"/>
  <c r="P21" i="26"/>
  <c r="O21" i="26"/>
  <c r="N21" i="26"/>
  <c r="X20" i="26"/>
  <c r="S20" i="26"/>
  <c r="R20" i="26"/>
  <c r="Q20" i="26"/>
  <c r="P20" i="26"/>
  <c r="O20" i="26"/>
  <c r="N20" i="26"/>
  <c r="X19" i="26"/>
  <c r="S19" i="26"/>
  <c r="R19" i="26"/>
  <c r="Q19" i="26"/>
  <c r="P19" i="26"/>
  <c r="O19" i="26"/>
  <c r="N19" i="26"/>
  <c r="X18" i="26"/>
  <c r="S18" i="26"/>
  <c r="R18" i="26"/>
  <c r="Q18" i="26"/>
  <c r="P18" i="26"/>
  <c r="O18" i="26"/>
  <c r="N18" i="26"/>
  <c r="X17" i="26"/>
  <c r="S17" i="26"/>
  <c r="R17" i="26"/>
  <c r="Q17" i="26"/>
  <c r="P17" i="26"/>
  <c r="O17" i="26"/>
  <c r="N17" i="26"/>
  <c r="X16" i="26"/>
  <c r="S16" i="26"/>
  <c r="R16" i="26"/>
  <c r="Q16" i="26"/>
  <c r="P16" i="26"/>
  <c r="O16" i="26"/>
  <c r="N16" i="26"/>
  <c r="X15" i="26"/>
  <c r="S15" i="26"/>
  <c r="R15" i="26"/>
  <c r="Q15" i="26"/>
  <c r="P15" i="26"/>
  <c r="O15" i="26"/>
  <c r="N15" i="26"/>
  <c r="X14" i="26"/>
  <c r="S14" i="26"/>
  <c r="R14" i="26"/>
  <c r="Q14" i="26"/>
  <c r="P14" i="26"/>
  <c r="O14" i="26"/>
  <c r="N14" i="26"/>
  <c r="T14" i="26" s="1"/>
  <c r="X13" i="26"/>
  <c r="S13" i="26"/>
  <c r="R13" i="26"/>
  <c r="Q13" i="26"/>
  <c r="P13" i="26"/>
  <c r="O13" i="26"/>
  <c r="N13" i="26"/>
  <c r="X12" i="26"/>
  <c r="S12" i="26"/>
  <c r="R12" i="26"/>
  <c r="Q12" i="26"/>
  <c r="P12" i="26"/>
  <c r="O12" i="26"/>
  <c r="N12" i="26"/>
  <c r="X11" i="26"/>
  <c r="S11" i="26"/>
  <c r="R11" i="26"/>
  <c r="Q11" i="26"/>
  <c r="P11" i="26"/>
  <c r="O11" i="26"/>
  <c r="N11" i="26"/>
  <c r="X10" i="26"/>
  <c r="S10" i="26"/>
  <c r="R10" i="26"/>
  <c r="Q10" i="26"/>
  <c r="P10" i="26"/>
  <c r="O10" i="26"/>
  <c r="N10" i="26"/>
  <c r="X9" i="26"/>
  <c r="S9" i="26"/>
  <c r="R9" i="26"/>
  <c r="Q9" i="26"/>
  <c r="P9" i="26"/>
  <c r="O9" i="26"/>
  <c r="N9" i="26"/>
  <c r="X8" i="26"/>
  <c r="S8" i="26"/>
  <c r="R8" i="26"/>
  <c r="Q8" i="26"/>
  <c r="P8" i="26"/>
  <c r="O8" i="26"/>
  <c r="N8" i="26"/>
  <c r="X4" i="26"/>
  <c r="S4" i="26"/>
  <c r="R4" i="26"/>
  <c r="Q4" i="26"/>
  <c r="P4" i="26"/>
  <c r="O4" i="26"/>
  <c r="N4" i="26"/>
  <c r="X3" i="26"/>
  <c r="S3" i="26"/>
  <c r="R3" i="26"/>
  <c r="Q3" i="26"/>
  <c r="P3" i="26"/>
  <c r="O3" i="26"/>
  <c r="N3" i="26"/>
  <c r="T3" i="26" s="1"/>
  <c r="X2" i="26"/>
  <c r="S2" i="26"/>
  <c r="R2" i="26"/>
  <c r="Q2" i="26"/>
  <c r="P2" i="26"/>
  <c r="O2" i="26"/>
  <c r="N2" i="26"/>
  <c r="X315" i="26"/>
  <c r="S315" i="26"/>
  <c r="R315" i="26"/>
  <c r="Q315" i="26"/>
  <c r="P315" i="26"/>
  <c r="O315" i="26"/>
  <c r="N315" i="26"/>
  <c r="X314" i="26"/>
  <c r="S314" i="26"/>
  <c r="R314" i="26"/>
  <c r="Q314" i="26"/>
  <c r="P314" i="26"/>
  <c r="O314" i="26"/>
  <c r="N314" i="26"/>
  <c r="X313" i="26"/>
  <c r="S313" i="26"/>
  <c r="R313" i="26"/>
  <c r="Q313" i="26"/>
  <c r="P313" i="26"/>
  <c r="O313" i="26"/>
  <c r="N313" i="26"/>
  <c r="X312" i="26"/>
  <c r="S312" i="26"/>
  <c r="R312" i="26"/>
  <c r="Q312" i="26"/>
  <c r="P312" i="26"/>
  <c r="O312" i="26"/>
  <c r="N312" i="26"/>
  <c r="X311" i="26"/>
  <c r="S311" i="26"/>
  <c r="R311" i="26"/>
  <c r="Q311" i="26"/>
  <c r="P311" i="26"/>
  <c r="O311" i="26"/>
  <c r="N311" i="26"/>
  <c r="X310" i="26"/>
  <c r="S310" i="26"/>
  <c r="R310" i="26"/>
  <c r="Q310" i="26"/>
  <c r="P310" i="26"/>
  <c r="O310" i="26"/>
  <c r="N310" i="26"/>
  <c r="X309" i="26"/>
  <c r="S309" i="26"/>
  <c r="R309" i="26"/>
  <c r="Q309" i="26"/>
  <c r="P309" i="26"/>
  <c r="O309" i="26"/>
  <c r="N309" i="26"/>
  <c r="T309" i="26" s="1"/>
  <c r="X308" i="26"/>
  <c r="S308" i="26"/>
  <c r="R308" i="26"/>
  <c r="Q308" i="26"/>
  <c r="P308" i="26"/>
  <c r="O308" i="26"/>
  <c r="N308" i="26"/>
  <c r="X307" i="26"/>
  <c r="S307" i="26"/>
  <c r="R307" i="26"/>
  <c r="Q307" i="26"/>
  <c r="P307" i="26"/>
  <c r="O307" i="26"/>
  <c r="N307" i="26"/>
  <c r="X306" i="26"/>
  <c r="S306" i="26"/>
  <c r="R306" i="26"/>
  <c r="Q306" i="26"/>
  <c r="P306" i="26"/>
  <c r="O306" i="26"/>
  <c r="N306" i="26"/>
  <c r="X305" i="26"/>
  <c r="S305" i="26"/>
  <c r="R305" i="26"/>
  <c r="Q305" i="26"/>
  <c r="P305" i="26"/>
  <c r="O305" i="26"/>
  <c r="N305" i="26"/>
  <c r="X304" i="26"/>
  <c r="S304" i="26"/>
  <c r="R304" i="26"/>
  <c r="Q304" i="26"/>
  <c r="P304" i="26"/>
  <c r="O304" i="26"/>
  <c r="N304" i="26"/>
  <c r="X303" i="26"/>
  <c r="S303" i="26"/>
  <c r="R303" i="26"/>
  <c r="Q303" i="26"/>
  <c r="P303" i="26"/>
  <c r="O303" i="26"/>
  <c r="N303" i="26"/>
  <c r="X302" i="26"/>
  <c r="S302" i="26"/>
  <c r="R302" i="26"/>
  <c r="Q302" i="26"/>
  <c r="P302" i="26"/>
  <c r="O302" i="26"/>
  <c r="N302" i="26"/>
  <c r="X301" i="26"/>
  <c r="S301" i="26"/>
  <c r="R301" i="26"/>
  <c r="Q301" i="26"/>
  <c r="P301" i="26"/>
  <c r="O301" i="26"/>
  <c r="N301" i="26"/>
  <c r="T301" i="26" s="1"/>
  <c r="X300" i="26"/>
  <c r="S300" i="26"/>
  <c r="R300" i="26"/>
  <c r="Q300" i="26"/>
  <c r="P300" i="26"/>
  <c r="O300" i="26"/>
  <c r="N300" i="26"/>
  <c r="X299" i="26"/>
  <c r="S299" i="26"/>
  <c r="R299" i="26"/>
  <c r="Q299" i="26"/>
  <c r="P299" i="26"/>
  <c r="O299" i="26"/>
  <c r="N299" i="26"/>
  <c r="X298" i="26"/>
  <c r="S298" i="26"/>
  <c r="R298" i="26"/>
  <c r="Q298" i="26"/>
  <c r="P298" i="26"/>
  <c r="O298" i="26"/>
  <c r="N298" i="26"/>
  <c r="X297" i="26"/>
  <c r="S297" i="26"/>
  <c r="R297" i="26"/>
  <c r="Q297" i="26"/>
  <c r="P297" i="26"/>
  <c r="O297" i="26"/>
  <c r="N297" i="26"/>
  <c r="X296" i="26"/>
  <c r="S296" i="26"/>
  <c r="R296" i="26"/>
  <c r="Q296" i="26"/>
  <c r="P296" i="26"/>
  <c r="O296" i="26"/>
  <c r="N296" i="26"/>
  <c r="X295" i="26"/>
  <c r="S295" i="26"/>
  <c r="R295" i="26"/>
  <c r="Q295" i="26"/>
  <c r="P295" i="26"/>
  <c r="O295" i="26"/>
  <c r="N295" i="26"/>
  <c r="X294" i="26"/>
  <c r="S294" i="26"/>
  <c r="R294" i="26"/>
  <c r="Q294" i="26"/>
  <c r="P294" i="26"/>
  <c r="O294" i="26"/>
  <c r="N294" i="26"/>
  <c r="X293" i="26"/>
  <c r="S293" i="26"/>
  <c r="R293" i="26"/>
  <c r="Q293" i="26"/>
  <c r="P293" i="26"/>
  <c r="O293" i="26"/>
  <c r="N293" i="26"/>
  <c r="T293" i="26" s="1"/>
  <c r="X292" i="26"/>
  <c r="S292" i="26"/>
  <c r="R292" i="26"/>
  <c r="Q292" i="26"/>
  <c r="P292" i="26"/>
  <c r="O292" i="26"/>
  <c r="N292" i="26"/>
  <c r="X291" i="26"/>
  <c r="S291" i="26"/>
  <c r="R291" i="26"/>
  <c r="Q291" i="26"/>
  <c r="P291" i="26"/>
  <c r="O291" i="26"/>
  <c r="N291" i="26"/>
  <c r="X290" i="26"/>
  <c r="S290" i="26"/>
  <c r="R290" i="26"/>
  <c r="Q290" i="26"/>
  <c r="P290" i="26"/>
  <c r="O290" i="26"/>
  <c r="N290" i="26"/>
  <c r="X289" i="26"/>
  <c r="S289" i="26"/>
  <c r="R289" i="26"/>
  <c r="Q289" i="26"/>
  <c r="P289" i="26"/>
  <c r="O289" i="26"/>
  <c r="N289" i="26"/>
  <c r="X288" i="26"/>
  <c r="S288" i="26"/>
  <c r="R288" i="26"/>
  <c r="Q288" i="26"/>
  <c r="P288" i="26"/>
  <c r="O288" i="26"/>
  <c r="N288" i="26"/>
  <c r="X287" i="26"/>
  <c r="S287" i="26"/>
  <c r="R287" i="26"/>
  <c r="Q287" i="26"/>
  <c r="P287" i="26"/>
  <c r="O287" i="26"/>
  <c r="N287" i="26"/>
  <c r="X286" i="26"/>
  <c r="S286" i="26"/>
  <c r="R286" i="26"/>
  <c r="Q286" i="26"/>
  <c r="P286" i="26"/>
  <c r="O286" i="26"/>
  <c r="N286" i="26"/>
  <c r="X285" i="26"/>
  <c r="S285" i="26"/>
  <c r="R285" i="26"/>
  <c r="Q285" i="26"/>
  <c r="P285" i="26"/>
  <c r="O285" i="26"/>
  <c r="N285" i="26"/>
  <c r="T285" i="26" s="1"/>
  <c r="X284" i="26"/>
  <c r="S284" i="26"/>
  <c r="R284" i="26"/>
  <c r="Q284" i="26"/>
  <c r="P284" i="26"/>
  <c r="O284" i="26"/>
  <c r="N284" i="26"/>
  <c r="X283" i="26"/>
  <c r="S283" i="26"/>
  <c r="R283" i="26"/>
  <c r="Q283" i="26"/>
  <c r="P283" i="26"/>
  <c r="O283" i="26"/>
  <c r="N283" i="26"/>
  <c r="X282" i="26"/>
  <c r="S282" i="26"/>
  <c r="R282" i="26"/>
  <c r="Q282" i="26"/>
  <c r="P282" i="26"/>
  <c r="O282" i="26"/>
  <c r="N282" i="26"/>
  <c r="X281" i="26"/>
  <c r="S281" i="26"/>
  <c r="R281" i="26"/>
  <c r="Q281" i="26"/>
  <c r="P281" i="26"/>
  <c r="O281" i="26"/>
  <c r="N281" i="26"/>
  <c r="X280" i="26"/>
  <c r="S280" i="26"/>
  <c r="R280" i="26"/>
  <c r="Q280" i="26"/>
  <c r="P280" i="26"/>
  <c r="O280" i="26"/>
  <c r="N280" i="26"/>
  <c r="X279" i="26"/>
  <c r="S279" i="26"/>
  <c r="R279" i="26"/>
  <c r="Q279" i="26"/>
  <c r="P279" i="26"/>
  <c r="O279" i="26"/>
  <c r="N279" i="26"/>
  <c r="X278" i="26"/>
  <c r="S278" i="26"/>
  <c r="R278" i="26"/>
  <c r="Q278" i="26"/>
  <c r="P278" i="26"/>
  <c r="O278" i="26"/>
  <c r="N278" i="26"/>
  <c r="X277" i="26"/>
  <c r="S277" i="26"/>
  <c r="R277" i="26"/>
  <c r="Q277" i="26"/>
  <c r="P277" i="26"/>
  <c r="O277" i="26"/>
  <c r="N277" i="26"/>
  <c r="T277" i="26" s="1"/>
  <c r="X276" i="26"/>
  <c r="S276" i="26"/>
  <c r="R276" i="26"/>
  <c r="Q276" i="26"/>
  <c r="P276" i="26"/>
  <c r="O276" i="26"/>
  <c r="N276" i="26"/>
  <c r="X275" i="26"/>
  <c r="S275" i="26"/>
  <c r="R275" i="26"/>
  <c r="Q275" i="26"/>
  <c r="P275" i="26"/>
  <c r="O275" i="26"/>
  <c r="N275" i="26"/>
  <c r="X274" i="26"/>
  <c r="S274" i="26"/>
  <c r="R274" i="26"/>
  <c r="Q274" i="26"/>
  <c r="P274" i="26"/>
  <c r="O274" i="26"/>
  <c r="N274" i="26"/>
  <c r="X273" i="26"/>
  <c r="S273" i="26"/>
  <c r="R273" i="26"/>
  <c r="Q273" i="26"/>
  <c r="P273" i="26"/>
  <c r="O273" i="26"/>
  <c r="N273" i="26"/>
  <c r="X272" i="26"/>
  <c r="S272" i="26"/>
  <c r="R272" i="26"/>
  <c r="Q272" i="26"/>
  <c r="P272" i="26"/>
  <c r="O272" i="26"/>
  <c r="N272" i="26"/>
  <c r="X271" i="26"/>
  <c r="S271" i="26"/>
  <c r="R271" i="26"/>
  <c r="Q271" i="26"/>
  <c r="P271" i="26"/>
  <c r="O271" i="26"/>
  <c r="N271" i="26"/>
  <c r="X270" i="26"/>
  <c r="S270" i="26"/>
  <c r="R270" i="26"/>
  <c r="Q270" i="26"/>
  <c r="P270" i="26"/>
  <c r="O270" i="26"/>
  <c r="N270" i="26"/>
  <c r="X269" i="26"/>
  <c r="S269" i="26"/>
  <c r="R269" i="26"/>
  <c r="Q269" i="26"/>
  <c r="P269" i="26"/>
  <c r="O269" i="26"/>
  <c r="N269" i="26"/>
  <c r="T269" i="26" s="1"/>
  <c r="X268" i="26"/>
  <c r="S268" i="26"/>
  <c r="R268" i="26"/>
  <c r="Q268" i="26"/>
  <c r="P268" i="26"/>
  <c r="O268" i="26"/>
  <c r="N268" i="26"/>
  <c r="X267" i="26"/>
  <c r="S267" i="26"/>
  <c r="R267" i="26"/>
  <c r="Q267" i="26"/>
  <c r="P267" i="26"/>
  <c r="O267" i="26"/>
  <c r="N267" i="26"/>
  <c r="X266" i="26"/>
  <c r="S266" i="26"/>
  <c r="R266" i="26"/>
  <c r="Q266" i="26"/>
  <c r="P266" i="26"/>
  <c r="O266" i="26"/>
  <c r="N266" i="26"/>
  <c r="X265" i="26"/>
  <c r="S265" i="26"/>
  <c r="R265" i="26"/>
  <c r="Q265" i="26"/>
  <c r="P265" i="26"/>
  <c r="O265" i="26"/>
  <c r="N265" i="26"/>
  <c r="X264" i="26"/>
  <c r="S264" i="26"/>
  <c r="R264" i="26"/>
  <c r="Q264" i="26"/>
  <c r="P264" i="26"/>
  <c r="O264" i="26"/>
  <c r="N264" i="26"/>
  <c r="X263" i="26"/>
  <c r="S263" i="26"/>
  <c r="R263" i="26"/>
  <c r="Q263" i="26"/>
  <c r="P263" i="26"/>
  <c r="O263" i="26"/>
  <c r="N263" i="26"/>
  <c r="X262" i="26"/>
  <c r="S262" i="26"/>
  <c r="R262" i="26"/>
  <c r="Q262" i="26"/>
  <c r="P262" i="26"/>
  <c r="O262" i="26"/>
  <c r="N262" i="26"/>
  <c r="X261" i="26"/>
  <c r="S261" i="26"/>
  <c r="R261" i="26"/>
  <c r="Q261" i="26"/>
  <c r="P261" i="26"/>
  <c r="O261" i="26"/>
  <c r="N261" i="26"/>
  <c r="T261" i="26" s="1"/>
  <c r="X260" i="26"/>
  <c r="S260" i="26"/>
  <c r="R260" i="26"/>
  <c r="Q260" i="26"/>
  <c r="P260" i="26"/>
  <c r="O260" i="26"/>
  <c r="N260" i="26"/>
  <c r="X259" i="26"/>
  <c r="S259" i="26"/>
  <c r="R259" i="26"/>
  <c r="Q259" i="26"/>
  <c r="P259" i="26"/>
  <c r="O259" i="26"/>
  <c r="N259" i="26"/>
  <c r="X258" i="26"/>
  <c r="S258" i="26"/>
  <c r="R258" i="26"/>
  <c r="Q258" i="26"/>
  <c r="P258" i="26"/>
  <c r="O258" i="26"/>
  <c r="N258" i="26"/>
  <c r="X257" i="26"/>
  <c r="S257" i="26"/>
  <c r="R257" i="26"/>
  <c r="Q257" i="26"/>
  <c r="P257" i="26"/>
  <c r="O257" i="26"/>
  <c r="N257" i="26"/>
  <c r="X256" i="26"/>
  <c r="S256" i="26"/>
  <c r="R256" i="26"/>
  <c r="Q256" i="26"/>
  <c r="P256" i="26"/>
  <c r="O256" i="26"/>
  <c r="N256" i="26"/>
  <c r="X255" i="26"/>
  <c r="S255" i="26"/>
  <c r="R255" i="26"/>
  <c r="Q255" i="26"/>
  <c r="P255" i="26"/>
  <c r="O255" i="26"/>
  <c r="N255" i="26"/>
  <c r="X254" i="26"/>
  <c r="S254" i="26"/>
  <c r="R254" i="26"/>
  <c r="Q254" i="26"/>
  <c r="P254" i="26"/>
  <c r="O254" i="26"/>
  <c r="N254" i="26"/>
  <c r="X253" i="26"/>
  <c r="S253" i="26"/>
  <c r="R253" i="26"/>
  <c r="Q253" i="26"/>
  <c r="P253" i="26"/>
  <c r="O253" i="26"/>
  <c r="N253" i="26"/>
  <c r="T253" i="26" s="1"/>
  <c r="X252" i="26"/>
  <c r="S252" i="26"/>
  <c r="R252" i="26"/>
  <c r="Q252" i="26"/>
  <c r="P252" i="26"/>
  <c r="O252" i="26"/>
  <c r="N252" i="26"/>
  <c r="X251" i="26"/>
  <c r="S251" i="26"/>
  <c r="R251" i="26"/>
  <c r="Q251" i="26"/>
  <c r="P251" i="26"/>
  <c r="O251" i="26"/>
  <c r="N251" i="26"/>
  <c r="X250" i="26"/>
  <c r="S250" i="26"/>
  <c r="R250" i="26"/>
  <c r="Q250" i="26"/>
  <c r="P250" i="26"/>
  <c r="O250" i="26"/>
  <c r="N250" i="26"/>
  <c r="X249" i="26"/>
  <c r="S249" i="26"/>
  <c r="R249" i="26"/>
  <c r="Q249" i="26"/>
  <c r="P249" i="26"/>
  <c r="O249" i="26"/>
  <c r="N249" i="26"/>
  <c r="X248" i="26"/>
  <c r="S248" i="26"/>
  <c r="R248" i="26"/>
  <c r="Q248" i="26"/>
  <c r="P248" i="26"/>
  <c r="O248" i="26"/>
  <c r="N248" i="26"/>
  <c r="X247" i="26"/>
  <c r="S247" i="26"/>
  <c r="R247" i="26"/>
  <c r="Q247" i="26"/>
  <c r="P247" i="26"/>
  <c r="O247" i="26"/>
  <c r="N247" i="26"/>
  <c r="X246" i="26"/>
  <c r="S246" i="26"/>
  <c r="R246" i="26"/>
  <c r="Q246" i="26"/>
  <c r="P246" i="26"/>
  <c r="O246" i="26"/>
  <c r="N246" i="26"/>
  <c r="X245" i="26"/>
  <c r="S245" i="26"/>
  <c r="R245" i="26"/>
  <c r="Q245" i="26"/>
  <c r="P245" i="26"/>
  <c r="O245" i="26"/>
  <c r="N245" i="26"/>
  <c r="T245" i="26" s="1"/>
  <c r="X244" i="26"/>
  <c r="S244" i="26"/>
  <c r="R244" i="26"/>
  <c r="Q244" i="26"/>
  <c r="P244" i="26"/>
  <c r="O244" i="26"/>
  <c r="N244" i="26"/>
  <c r="X243" i="26"/>
  <c r="S243" i="26"/>
  <c r="R243" i="26"/>
  <c r="Q243" i="26"/>
  <c r="P243" i="26"/>
  <c r="O243" i="26"/>
  <c r="N243" i="26"/>
  <c r="X242" i="26"/>
  <c r="S242" i="26"/>
  <c r="R242" i="26"/>
  <c r="Q242" i="26"/>
  <c r="P242" i="26"/>
  <c r="O242" i="26"/>
  <c r="N242" i="26"/>
  <c r="X241" i="26"/>
  <c r="S241" i="26"/>
  <c r="R241" i="26"/>
  <c r="Q241" i="26"/>
  <c r="P241" i="26"/>
  <c r="O241" i="26"/>
  <c r="N241" i="26"/>
  <c r="X240" i="26"/>
  <c r="S240" i="26"/>
  <c r="R240" i="26"/>
  <c r="Q240" i="26"/>
  <c r="P240" i="26"/>
  <c r="O240" i="26"/>
  <c r="N240" i="26"/>
  <c r="X239" i="26"/>
  <c r="S239" i="26"/>
  <c r="R239" i="26"/>
  <c r="Q239" i="26"/>
  <c r="P239" i="26"/>
  <c r="O239" i="26"/>
  <c r="N239" i="26"/>
  <c r="X238" i="26"/>
  <c r="S238" i="26"/>
  <c r="R238" i="26"/>
  <c r="Q238" i="26"/>
  <c r="P238" i="26"/>
  <c r="O238" i="26"/>
  <c r="N238" i="26"/>
  <c r="X237" i="26"/>
  <c r="S237" i="26"/>
  <c r="R237" i="26"/>
  <c r="Q237" i="26"/>
  <c r="P237" i="26"/>
  <c r="O237" i="26"/>
  <c r="N237" i="26"/>
  <c r="T237" i="26" s="1"/>
  <c r="X236" i="26"/>
  <c r="S236" i="26"/>
  <c r="R236" i="26"/>
  <c r="Q236" i="26"/>
  <c r="P236" i="26"/>
  <c r="O236" i="26"/>
  <c r="N236" i="26"/>
  <c r="X235" i="26"/>
  <c r="S235" i="26"/>
  <c r="R235" i="26"/>
  <c r="Q235" i="26"/>
  <c r="P235" i="26"/>
  <c r="O235" i="26"/>
  <c r="N235" i="26"/>
  <c r="X234" i="26"/>
  <c r="S234" i="26"/>
  <c r="R234" i="26"/>
  <c r="Q234" i="26"/>
  <c r="P234" i="26"/>
  <c r="O234" i="26"/>
  <c r="N234" i="26"/>
  <c r="X233" i="26"/>
  <c r="S233" i="26"/>
  <c r="R233" i="26"/>
  <c r="Q233" i="26"/>
  <c r="P233" i="26"/>
  <c r="O233" i="26"/>
  <c r="N233" i="26"/>
  <c r="X232" i="26"/>
  <c r="S232" i="26"/>
  <c r="R232" i="26"/>
  <c r="Q232" i="26"/>
  <c r="P232" i="26"/>
  <c r="O232" i="26"/>
  <c r="N232" i="26"/>
  <c r="X231" i="26"/>
  <c r="S231" i="26"/>
  <c r="R231" i="26"/>
  <c r="Q231" i="26"/>
  <c r="P231" i="26"/>
  <c r="O231" i="26"/>
  <c r="N231" i="26"/>
  <c r="X230" i="26"/>
  <c r="S230" i="26"/>
  <c r="R230" i="26"/>
  <c r="Q230" i="26"/>
  <c r="P230" i="26"/>
  <c r="O230" i="26"/>
  <c r="N230" i="26"/>
  <c r="X229" i="26"/>
  <c r="S229" i="26"/>
  <c r="R229" i="26"/>
  <c r="Q229" i="26"/>
  <c r="P229" i="26"/>
  <c r="O229" i="26"/>
  <c r="N229" i="26"/>
  <c r="T229" i="26" s="1"/>
  <c r="X228" i="26"/>
  <c r="S228" i="26"/>
  <c r="R228" i="26"/>
  <c r="Q228" i="26"/>
  <c r="P228" i="26"/>
  <c r="O228" i="26"/>
  <c r="N228" i="26"/>
  <c r="X227" i="26"/>
  <c r="S227" i="26"/>
  <c r="R227" i="26"/>
  <c r="Q227" i="26"/>
  <c r="P227" i="26"/>
  <c r="O227" i="26"/>
  <c r="N227" i="26"/>
  <c r="X226" i="26"/>
  <c r="S226" i="26"/>
  <c r="R226" i="26"/>
  <c r="Q226" i="26"/>
  <c r="P226" i="26"/>
  <c r="O226" i="26"/>
  <c r="N226" i="26"/>
  <c r="X225" i="26"/>
  <c r="S225" i="26"/>
  <c r="R225" i="26"/>
  <c r="Q225" i="26"/>
  <c r="P225" i="26"/>
  <c r="O225" i="26"/>
  <c r="N225" i="26"/>
  <c r="X224" i="26"/>
  <c r="S224" i="26"/>
  <c r="R224" i="26"/>
  <c r="Q224" i="26"/>
  <c r="P224" i="26"/>
  <c r="O224" i="26"/>
  <c r="N224" i="26"/>
  <c r="X223" i="26"/>
  <c r="S223" i="26"/>
  <c r="R223" i="26"/>
  <c r="Q223" i="26"/>
  <c r="P223" i="26"/>
  <c r="O223" i="26"/>
  <c r="N223" i="26"/>
  <c r="X222" i="26"/>
  <c r="S222" i="26"/>
  <c r="R222" i="26"/>
  <c r="Q222" i="26"/>
  <c r="P222" i="26"/>
  <c r="O222" i="26"/>
  <c r="N222" i="26"/>
  <c r="X221" i="26"/>
  <c r="S221" i="26"/>
  <c r="R221" i="26"/>
  <c r="Q221" i="26"/>
  <c r="P221" i="26"/>
  <c r="O221" i="26"/>
  <c r="N221" i="26"/>
  <c r="T221" i="26" s="1"/>
  <c r="X220" i="26"/>
  <c r="S220" i="26"/>
  <c r="R220" i="26"/>
  <c r="Q220" i="26"/>
  <c r="P220" i="26"/>
  <c r="O220" i="26"/>
  <c r="N220" i="26"/>
  <c r="X219" i="26"/>
  <c r="S219" i="26"/>
  <c r="R219" i="26"/>
  <c r="Q219" i="26"/>
  <c r="P219" i="26"/>
  <c r="O219" i="26"/>
  <c r="N219" i="26"/>
  <c r="X218" i="26"/>
  <c r="S218" i="26"/>
  <c r="R218" i="26"/>
  <c r="Q218" i="26"/>
  <c r="P218" i="26"/>
  <c r="O218" i="26"/>
  <c r="N218" i="26"/>
  <c r="X217" i="26"/>
  <c r="S217" i="26"/>
  <c r="R217" i="26"/>
  <c r="Q217" i="26"/>
  <c r="P217" i="26"/>
  <c r="O217" i="26"/>
  <c r="N217" i="26"/>
  <c r="X216" i="26"/>
  <c r="S216" i="26"/>
  <c r="R216" i="26"/>
  <c r="Q216" i="26"/>
  <c r="P216" i="26"/>
  <c r="O216" i="26"/>
  <c r="N216" i="26"/>
  <c r="X215" i="26"/>
  <c r="S215" i="26"/>
  <c r="R215" i="26"/>
  <c r="Q215" i="26"/>
  <c r="P215" i="26"/>
  <c r="O215" i="26"/>
  <c r="N215" i="26"/>
  <c r="X214" i="26"/>
  <c r="S214" i="26"/>
  <c r="R214" i="26"/>
  <c r="Q214" i="26"/>
  <c r="P214" i="26"/>
  <c r="O214" i="26"/>
  <c r="N214" i="26"/>
  <c r="X213" i="26"/>
  <c r="S213" i="26"/>
  <c r="R213" i="26"/>
  <c r="Q213" i="26"/>
  <c r="P213" i="26"/>
  <c r="O213" i="26"/>
  <c r="N213" i="26"/>
  <c r="T213" i="26" s="1"/>
  <c r="X212" i="26"/>
  <c r="S212" i="26"/>
  <c r="R212" i="26"/>
  <c r="Q212" i="26"/>
  <c r="P212" i="26"/>
  <c r="O212" i="26"/>
  <c r="N212" i="26"/>
  <c r="X211" i="26"/>
  <c r="S211" i="26"/>
  <c r="R211" i="26"/>
  <c r="Q211" i="26"/>
  <c r="P211" i="26"/>
  <c r="O211" i="26"/>
  <c r="N211" i="26"/>
  <c r="X210" i="26"/>
  <c r="S210" i="26"/>
  <c r="R210" i="26"/>
  <c r="Q210" i="26"/>
  <c r="P210" i="26"/>
  <c r="O210" i="26"/>
  <c r="N210" i="26"/>
  <c r="X209" i="26"/>
  <c r="S209" i="26"/>
  <c r="R209" i="26"/>
  <c r="Q209" i="26"/>
  <c r="P209" i="26"/>
  <c r="O209" i="26"/>
  <c r="N209" i="26"/>
  <c r="X208" i="26"/>
  <c r="S208" i="26"/>
  <c r="R208" i="26"/>
  <c r="Q208" i="26"/>
  <c r="P208" i="26"/>
  <c r="O208" i="26"/>
  <c r="N208" i="26"/>
  <c r="X207" i="26"/>
  <c r="S207" i="26"/>
  <c r="R207" i="26"/>
  <c r="Q207" i="26"/>
  <c r="P207" i="26"/>
  <c r="O207" i="26"/>
  <c r="N207" i="26"/>
  <c r="X206" i="26"/>
  <c r="S206" i="26"/>
  <c r="R206" i="26"/>
  <c r="Q206" i="26"/>
  <c r="P206" i="26"/>
  <c r="O206" i="26"/>
  <c r="N206" i="26"/>
  <c r="X205" i="26"/>
  <c r="R205" i="26"/>
  <c r="Q205" i="26"/>
  <c r="P205" i="26"/>
  <c r="O205" i="26"/>
  <c r="N205" i="26"/>
  <c r="X204" i="26"/>
  <c r="S204" i="26"/>
  <c r="R204" i="26"/>
  <c r="Q204" i="26"/>
  <c r="P204" i="26"/>
  <c r="O204" i="26"/>
  <c r="N204" i="26"/>
  <c r="X203" i="26"/>
  <c r="S203" i="26"/>
  <c r="R203" i="26"/>
  <c r="Q203" i="26"/>
  <c r="P203" i="26"/>
  <c r="O203" i="26"/>
  <c r="N203" i="26"/>
  <c r="X202" i="26"/>
  <c r="S202" i="26"/>
  <c r="R202" i="26"/>
  <c r="Q202" i="26"/>
  <c r="P202" i="26"/>
  <c r="O202" i="26"/>
  <c r="N202" i="26"/>
  <c r="X201" i="26"/>
  <c r="S201" i="26"/>
  <c r="R201" i="26"/>
  <c r="Q201" i="26"/>
  <c r="P201" i="26"/>
  <c r="O201" i="26"/>
  <c r="N201" i="26"/>
  <c r="X200" i="26"/>
  <c r="S200" i="26"/>
  <c r="R200" i="26"/>
  <c r="Q200" i="26"/>
  <c r="P200" i="26"/>
  <c r="O200" i="26"/>
  <c r="N200" i="26"/>
  <c r="X199" i="26"/>
  <c r="S199" i="26"/>
  <c r="R199" i="26"/>
  <c r="Q199" i="26"/>
  <c r="P199" i="26"/>
  <c r="O199" i="26"/>
  <c r="N199" i="26"/>
  <c r="X198" i="26"/>
  <c r="S198" i="26"/>
  <c r="R198" i="26"/>
  <c r="Q198" i="26"/>
  <c r="P198" i="26"/>
  <c r="O198" i="26"/>
  <c r="N198" i="26"/>
  <c r="T198" i="26" s="1"/>
  <c r="X197" i="26"/>
  <c r="S197" i="26"/>
  <c r="R197" i="26"/>
  <c r="Q197" i="26"/>
  <c r="P197" i="26"/>
  <c r="O197" i="26"/>
  <c r="N197" i="26"/>
  <c r="X196" i="26"/>
  <c r="S196" i="26"/>
  <c r="R196" i="26"/>
  <c r="Q196" i="26"/>
  <c r="P196" i="26"/>
  <c r="O196" i="26"/>
  <c r="N196" i="26"/>
  <c r="X195" i="26"/>
  <c r="S195" i="26"/>
  <c r="R195" i="26"/>
  <c r="Q195" i="26"/>
  <c r="P195" i="26"/>
  <c r="O195" i="26"/>
  <c r="N195" i="26"/>
  <c r="X194" i="26"/>
  <c r="S194" i="26"/>
  <c r="R194" i="26"/>
  <c r="Q194" i="26"/>
  <c r="P194" i="26"/>
  <c r="O194" i="26"/>
  <c r="N194" i="26"/>
  <c r="X193" i="26"/>
  <c r="R193" i="26"/>
  <c r="Q193" i="26"/>
  <c r="P193" i="26"/>
  <c r="O193" i="26"/>
  <c r="N193" i="26"/>
  <c r="S193" i="26"/>
  <c r="X192" i="26"/>
  <c r="S192" i="26"/>
  <c r="R192" i="26"/>
  <c r="Q192" i="26"/>
  <c r="P192" i="26"/>
  <c r="O192" i="26"/>
  <c r="N192" i="26"/>
  <c r="X191" i="26"/>
  <c r="S191" i="26"/>
  <c r="R191" i="26"/>
  <c r="Q191" i="26"/>
  <c r="P191" i="26"/>
  <c r="O191" i="26"/>
  <c r="N191" i="26"/>
  <c r="X190" i="26"/>
  <c r="S190" i="26"/>
  <c r="R190" i="26"/>
  <c r="Q190" i="26"/>
  <c r="P190" i="26"/>
  <c r="O190" i="26"/>
  <c r="N190" i="26"/>
  <c r="T190" i="26" s="1"/>
  <c r="X189" i="26"/>
  <c r="S189" i="26"/>
  <c r="R189" i="26"/>
  <c r="Q189" i="26"/>
  <c r="P189" i="26"/>
  <c r="O189" i="26"/>
  <c r="N189" i="26"/>
  <c r="X188" i="26"/>
  <c r="S188" i="26"/>
  <c r="R188" i="26"/>
  <c r="Q188" i="26"/>
  <c r="P188" i="26"/>
  <c r="O188" i="26"/>
  <c r="N188" i="26"/>
  <c r="X187" i="26"/>
  <c r="S187" i="26"/>
  <c r="R187" i="26"/>
  <c r="Q187" i="26"/>
  <c r="P187" i="26"/>
  <c r="O187" i="26"/>
  <c r="N187" i="26"/>
  <c r="X186" i="26"/>
  <c r="S186" i="26"/>
  <c r="R186" i="26"/>
  <c r="Q186" i="26"/>
  <c r="P186" i="26"/>
  <c r="O186" i="26"/>
  <c r="N186" i="26"/>
  <c r="X185" i="26"/>
  <c r="S185" i="26"/>
  <c r="R185" i="26"/>
  <c r="Q185" i="26"/>
  <c r="P185" i="26"/>
  <c r="O185" i="26"/>
  <c r="N185" i="26"/>
  <c r="X184" i="26"/>
  <c r="S184" i="26"/>
  <c r="R184" i="26"/>
  <c r="Q184" i="26"/>
  <c r="P184" i="26"/>
  <c r="O184" i="26"/>
  <c r="N184" i="26"/>
  <c r="X183" i="26"/>
  <c r="S183" i="26"/>
  <c r="R183" i="26"/>
  <c r="Q183" i="26"/>
  <c r="P183" i="26"/>
  <c r="O183" i="26"/>
  <c r="N183" i="26"/>
  <c r="X182" i="26"/>
  <c r="S182" i="26"/>
  <c r="R182" i="26"/>
  <c r="Q182" i="26"/>
  <c r="P182" i="26"/>
  <c r="O182" i="26"/>
  <c r="N182" i="26"/>
  <c r="T182" i="26" s="1"/>
  <c r="X181" i="26"/>
  <c r="S181" i="26"/>
  <c r="R181" i="26"/>
  <c r="Q181" i="26"/>
  <c r="P181" i="26"/>
  <c r="O181" i="26"/>
  <c r="N181" i="26"/>
  <c r="X180" i="26"/>
  <c r="S180" i="26"/>
  <c r="R180" i="26"/>
  <c r="Q180" i="26"/>
  <c r="P180" i="26"/>
  <c r="O180" i="26"/>
  <c r="N180" i="26"/>
  <c r="X179" i="26"/>
  <c r="S179" i="26"/>
  <c r="R179" i="26"/>
  <c r="Q179" i="26"/>
  <c r="P179" i="26"/>
  <c r="O179" i="26"/>
  <c r="N179" i="26"/>
  <c r="X178" i="26"/>
  <c r="S178" i="26"/>
  <c r="R178" i="26"/>
  <c r="Q178" i="26"/>
  <c r="P178" i="26"/>
  <c r="O178" i="26"/>
  <c r="N178" i="26"/>
  <c r="X177" i="26"/>
  <c r="S177" i="26"/>
  <c r="R177" i="26"/>
  <c r="Q177" i="26"/>
  <c r="P177" i="26"/>
  <c r="O177" i="26"/>
  <c r="N177" i="26"/>
  <c r="X176" i="26"/>
  <c r="S176" i="26"/>
  <c r="R176" i="26"/>
  <c r="Q176" i="26"/>
  <c r="P176" i="26"/>
  <c r="O176" i="26"/>
  <c r="N176" i="26"/>
  <c r="X175" i="26"/>
  <c r="S175" i="26"/>
  <c r="R175" i="26"/>
  <c r="Q175" i="26"/>
  <c r="P175" i="26"/>
  <c r="O175" i="26"/>
  <c r="N175" i="26"/>
  <c r="X174" i="26"/>
  <c r="S174" i="26"/>
  <c r="R174" i="26"/>
  <c r="Q174" i="26"/>
  <c r="P174" i="26"/>
  <c r="O174" i="26"/>
  <c r="N174" i="26"/>
  <c r="T174" i="26" s="1"/>
  <c r="X173" i="26"/>
  <c r="S173" i="26"/>
  <c r="R173" i="26"/>
  <c r="Q173" i="26"/>
  <c r="P173" i="26"/>
  <c r="O173" i="26"/>
  <c r="N173" i="26"/>
  <c r="X172" i="26"/>
  <c r="S172" i="26"/>
  <c r="R172" i="26"/>
  <c r="Q172" i="26"/>
  <c r="P172" i="26"/>
  <c r="O172" i="26"/>
  <c r="N172" i="26"/>
  <c r="X171" i="26"/>
  <c r="S171" i="26"/>
  <c r="R171" i="26"/>
  <c r="Q171" i="26"/>
  <c r="P171" i="26"/>
  <c r="O171" i="26"/>
  <c r="N171" i="26"/>
  <c r="X170" i="26"/>
  <c r="S170" i="26"/>
  <c r="R170" i="26"/>
  <c r="Q170" i="26"/>
  <c r="P170" i="26"/>
  <c r="O170" i="26"/>
  <c r="N170" i="26"/>
  <c r="X169" i="26"/>
  <c r="S169" i="26"/>
  <c r="R169" i="26"/>
  <c r="Q169" i="26"/>
  <c r="P169" i="26"/>
  <c r="O169" i="26"/>
  <c r="N169" i="26"/>
  <c r="X168" i="26"/>
  <c r="S168" i="26"/>
  <c r="R168" i="26"/>
  <c r="Q168" i="26"/>
  <c r="P168" i="26"/>
  <c r="O168" i="26"/>
  <c r="N168" i="26"/>
  <c r="X167" i="26"/>
  <c r="S167" i="26"/>
  <c r="R167" i="26"/>
  <c r="Q167" i="26"/>
  <c r="P167" i="26"/>
  <c r="O167" i="26"/>
  <c r="N167" i="26"/>
  <c r="X166" i="26"/>
  <c r="S166" i="26"/>
  <c r="R166" i="26"/>
  <c r="Q166" i="26"/>
  <c r="P166" i="26"/>
  <c r="O166" i="26"/>
  <c r="N166" i="26"/>
  <c r="T166" i="26" s="1"/>
  <c r="X165" i="26"/>
  <c r="S165" i="26"/>
  <c r="R165" i="26"/>
  <c r="Q165" i="26"/>
  <c r="P165" i="26"/>
  <c r="O165" i="26"/>
  <c r="N165" i="26"/>
  <c r="X164" i="26"/>
  <c r="S164" i="26"/>
  <c r="R164" i="26"/>
  <c r="Q164" i="26"/>
  <c r="P164" i="26"/>
  <c r="O164" i="26"/>
  <c r="N164" i="26"/>
  <c r="X163" i="26"/>
  <c r="S163" i="26"/>
  <c r="R163" i="26"/>
  <c r="Q163" i="26"/>
  <c r="P163" i="26"/>
  <c r="O163" i="26"/>
  <c r="N163" i="26"/>
  <c r="X162" i="26"/>
  <c r="S162" i="26"/>
  <c r="R162" i="26"/>
  <c r="Q162" i="26"/>
  <c r="P162" i="26"/>
  <c r="O162" i="26"/>
  <c r="N162" i="26"/>
  <c r="X161" i="26"/>
  <c r="S161" i="26"/>
  <c r="R161" i="26"/>
  <c r="Q161" i="26"/>
  <c r="P161" i="26"/>
  <c r="O161" i="26"/>
  <c r="N161" i="26"/>
  <c r="X160" i="26"/>
  <c r="S160" i="26"/>
  <c r="R160" i="26"/>
  <c r="Q160" i="26"/>
  <c r="P160" i="26"/>
  <c r="O160" i="26"/>
  <c r="N160" i="26"/>
  <c r="X159" i="26"/>
  <c r="S159" i="26"/>
  <c r="R159" i="26"/>
  <c r="Q159" i="26"/>
  <c r="P159" i="26"/>
  <c r="O159" i="26"/>
  <c r="N159" i="26"/>
  <c r="X158" i="26"/>
  <c r="S158" i="26"/>
  <c r="R158" i="26"/>
  <c r="Q158" i="26"/>
  <c r="P158" i="26"/>
  <c r="O158" i="26"/>
  <c r="N158" i="26"/>
  <c r="T158" i="26" s="1"/>
  <c r="X157" i="26"/>
  <c r="S157" i="26"/>
  <c r="R157" i="26"/>
  <c r="Q157" i="26"/>
  <c r="P157" i="26"/>
  <c r="O157" i="26"/>
  <c r="N157" i="26"/>
  <c r="X156" i="26"/>
  <c r="S156" i="26"/>
  <c r="R156" i="26"/>
  <c r="Q156" i="26"/>
  <c r="P156" i="26"/>
  <c r="O156" i="26"/>
  <c r="N156" i="26"/>
  <c r="X155" i="26"/>
  <c r="S155" i="26"/>
  <c r="R155" i="26"/>
  <c r="Q155" i="26"/>
  <c r="P155" i="26"/>
  <c r="O155" i="26"/>
  <c r="N155" i="26"/>
  <c r="X154" i="26"/>
  <c r="S154" i="26"/>
  <c r="R154" i="26"/>
  <c r="Q154" i="26"/>
  <c r="P154" i="26"/>
  <c r="O154" i="26"/>
  <c r="N154" i="26"/>
  <c r="X153" i="26"/>
  <c r="S153" i="26"/>
  <c r="R153" i="26"/>
  <c r="Q153" i="26"/>
  <c r="P153" i="26"/>
  <c r="O153" i="26"/>
  <c r="N153" i="26"/>
  <c r="X152" i="26"/>
  <c r="S152" i="26"/>
  <c r="R152" i="26"/>
  <c r="Q152" i="26"/>
  <c r="P152" i="26"/>
  <c r="O152" i="26"/>
  <c r="N152" i="26"/>
  <c r="X151" i="26"/>
  <c r="S151" i="26"/>
  <c r="R151" i="26"/>
  <c r="Q151" i="26"/>
  <c r="P151" i="26"/>
  <c r="O151" i="26"/>
  <c r="N151" i="26"/>
  <c r="X150" i="26"/>
  <c r="S150" i="26"/>
  <c r="R150" i="26"/>
  <c r="Q150" i="26"/>
  <c r="P150" i="26"/>
  <c r="O150" i="26"/>
  <c r="N150" i="26"/>
  <c r="T150" i="26" s="1"/>
  <c r="X149" i="26"/>
  <c r="S149" i="26"/>
  <c r="R149" i="26"/>
  <c r="Q149" i="26"/>
  <c r="P149" i="26"/>
  <c r="O149" i="26"/>
  <c r="N149" i="26"/>
  <c r="X148" i="26"/>
  <c r="S148" i="26"/>
  <c r="R148" i="26"/>
  <c r="Q148" i="26"/>
  <c r="P148" i="26"/>
  <c r="O148" i="26"/>
  <c r="N148" i="26"/>
  <c r="X147" i="26"/>
  <c r="S147" i="26"/>
  <c r="R147" i="26"/>
  <c r="Q147" i="26"/>
  <c r="P147" i="26"/>
  <c r="O147" i="26"/>
  <c r="N147" i="26"/>
  <c r="X146" i="26"/>
  <c r="S146" i="26"/>
  <c r="R146" i="26"/>
  <c r="Q146" i="26"/>
  <c r="P146" i="26"/>
  <c r="O146" i="26"/>
  <c r="N146" i="26"/>
  <c r="X145" i="26"/>
  <c r="S145" i="26"/>
  <c r="R145" i="26"/>
  <c r="Q145" i="26"/>
  <c r="P145" i="26"/>
  <c r="O145" i="26"/>
  <c r="N145" i="26"/>
  <c r="X144" i="26"/>
  <c r="S144" i="26"/>
  <c r="R144" i="26"/>
  <c r="Q144" i="26"/>
  <c r="P144" i="26"/>
  <c r="O144" i="26"/>
  <c r="N144" i="26"/>
  <c r="X143" i="26"/>
  <c r="S143" i="26"/>
  <c r="R143" i="26"/>
  <c r="Q143" i="26"/>
  <c r="P143" i="26"/>
  <c r="O143" i="26"/>
  <c r="N143" i="26"/>
  <c r="X142" i="26"/>
  <c r="S142" i="26"/>
  <c r="R142" i="26"/>
  <c r="Q142" i="26"/>
  <c r="P142" i="26"/>
  <c r="O142" i="26"/>
  <c r="N142" i="26"/>
  <c r="T142" i="26" s="1"/>
  <c r="X141" i="26"/>
  <c r="S141" i="26"/>
  <c r="R141" i="26"/>
  <c r="Q141" i="26"/>
  <c r="P141" i="26"/>
  <c r="O141" i="26"/>
  <c r="N141" i="26"/>
  <c r="X140" i="26"/>
  <c r="S140" i="26"/>
  <c r="R140" i="26"/>
  <c r="Q140" i="26"/>
  <c r="P140" i="26"/>
  <c r="O140" i="26"/>
  <c r="N140" i="26"/>
  <c r="X139" i="26"/>
  <c r="S139" i="26"/>
  <c r="R139" i="26"/>
  <c r="Q139" i="26"/>
  <c r="P139" i="26"/>
  <c r="O139" i="26"/>
  <c r="N139" i="26"/>
  <c r="X138" i="26"/>
  <c r="S138" i="26"/>
  <c r="R138" i="26"/>
  <c r="Q138" i="26"/>
  <c r="P138" i="26"/>
  <c r="O138" i="26"/>
  <c r="N138" i="26"/>
  <c r="X137" i="26"/>
  <c r="S137" i="26"/>
  <c r="R137" i="26"/>
  <c r="Q137" i="26"/>
  <c r="P137" i="26"/>
  <c r="O137" i="26"/>
  <c r="N137" i="26"/>
  <c r="X136" i="26"/>
  <c r="S136" i="26"/>
  <c r="R136" i="26"/>
  <c r="Q136" i="26"/>
  <c r="P136" i="26"/>
  <c r="O136" i="26"/>
  <c r="N136" i="26"/>
  <c r="X135" i="26"/>
  <c r="S135" i="26"/>
  <c r="R135" i="26"/>
  <c r="Q135" i="26"/>
  <c r="P135" i="26"/>
  <c r="O135" i="26"/>
  <c r="N135" i="26"/>
  <c r="X134" i="26"/>
  <c r="S134" i="26"/>
  <c r="R134" i="26"/>
  <c r="Q134" i="26"/>
  <c r="P134" i="26"/>
  <c r="O134" i="26"/>
  <c r="N134" i="26"/>
  <c r="T134" i="26" s="1"/>
  <c r="X133" i="26"/>
  <c r="S133" i="26"/>
  <c r="R133" i="26"/>
  <c r="Q133" i="26"/>
  <c r="P133" i="26"/>
  <c r="O133" i="26"/>
  <c r="N133" i="26"/>
  <c r="X132" i="26"/>
  <c r="S132" i="26"/>
  <c r="R132" i="26"/>
  <c r="Q132" i="26"/>
  <c r="P132" i="26"/>
  <c r="O132" i="26"/>
  <c r="N132" i="26"/>
  <c r="X131" i="26"/>
  <c r="S131" i="26"/>
  <c r="R131" i="26"/>
  <c r="Q131" i="26"/>
  <c r="P131" i="26"/>
  <c r="O131" i="26"/>
  <c r="N131" i="26"/>
  <c r="X130" i="26"/>
  <c r="S130" i="26"/>
  <c r="R130" i="26"/>
  <c r="Q130" i="26"/>
  <c r="P130" i="26"/>
  <c r="O130" i="26"/>
  <c r="N130" i="26"/>
  <c r="X129" i="26"/>
  <c r="S129" i="26"/>
  <c r="R129" i="26"/>
  <c r="Q129" i="26"/>
  <c r="P129" i="26"/>
  <c r="O129" i="26"/>
  <c r="N129" i="26"/>
  <c r="X128" i="26"/>
  <c r="S128" i="26"/>
  <c r="R128" i="26"/>
  <c r="Q128" i="26"/>
  <c r="P128" i="26"/>
  <c r="O128" i="26"/>
  <c r="N128" i="26"/>
  <c r="X127" i="26"/>
  <c r="S127" i="26"/>
  <c r="R127" i="26"/>
  <c r="Q127" i="26"/>
  <c r="P127" i="26"/>
  <c r="O127" i="26"/>
  <c r="N127" i="26"/>
  <c r="X126" i="26"/>
  <c r="S126" i="26"/>
  <c r="R126" i="26"/>
  <c r="Q126" i="26"/>
  <c r="P126" i="26"/>
  <c r="O126" i="26"/>
  <c r="N126" i="26"/>
  <c r="T126" i="26" s="1"/>
  <c r="X125" i="26"/>
  <c r="S125" i="26"/>
  <c r="R125" i="26"/>
  <c r="Q125" i="26"/>
  <c r="P125" i="26"/>
  <c r="O125" i="26"/>
  <c r="N125" i="26"/>
  <c r="X124" i="26"/>
  <c r="S124" i="26"/>
  <c r="R124" i="26"/>
  <c r="Q124" i="26"/>
  <c r="P124" i="26"/>
  <c r="O124" i="26"/>
  <c r="N124" i="26"/>
  <c r="X123" i="26"/>
  <c r="S123" i="26"/>
  <c r="R123" i="26"/>
  <c r="Q123" i="26"/>
  <c r="P123" i="26"/>
  <c r="O123" i="26"/>
  <c r="N123" i="26"/>
  <c r="X122" i="26"/>
  <c r="S122" i="26"/>
  <c r="R122" i="26"/>
  <c r="Q122" i="26"/>
  <c r="P122" i="26"/>
  <c r="O122" i="26"/>
  <c r="N122" i="26"/>
  <c r="X121" i="26"/>
  <c r="S121" i="26"/>
  <c r="R121" i="26"/>
  <c r="Q121" i="26"/>
  <c r="P121" i="26"/>
  <c r="O121" i="26"/>
  <c r="N121" i="26"/>
  <c r="X120" i="26"/>
  <c r="S120" i="26"/>
  <c r="R120" i="26"/>
  <c r="Q120" i="26"/>
  <c r="P120" i="26"/>
  <c r="O120" i="26"/>
  <c r="N120" i="26"/>
  <c r="X119" i="26"/>
  <c r="S119" i="26"/>
  <c r="R119" i="26"/>
  <c r="Q119" i="26"/>
  <c r="P119" i="26"/>
  <c r="O119" i="26"/>
  <c r="N119" i="26"/>
  <c r="X118" i="26"/>
  <c r="S118" i="26"/>
  <c r="R118" i="26"/>
  <c r="Q118" i="26"/>
  <c r="P118" i="26"/>
  <c r="O118" i="26"/>
  <c r="N118" i="26"/>
  <c r="T118" i="26" s="1"/>
  <c r="X117" i="26"/>
  <c r="S117" i="26"/>
  <c r="R117" i="26"/>
  <c r="Q117" i="26"/>
  <c r="P117" i="26"/>
  <c r="O117" i="26"/>
  <c r="N117" i="26"/>
  <c r="X116" i="26"/>
  <c r="S116" i="26"/>
  <c r="R116" i="26"/>
  <c r="Q116" i="26"/>
  <c r="P116" i="26"/>
  <c r="O116" i="26"/>
  <c r="N116" i="26"/>
  <c r="X115" i="26"/>
  <c r="S115" i="26"/>
  <c r="R115" i="26"/>
  <c r="Q115" i="26"/>
  <c r="P115" i="26"/>
  <c r="O115" i="26"/>
  <c r="N115" i="26"/>
  <c r="X114" i="26"/>
  <c r="S114" i="26"/>
  <c r="R114" i="26"/>
  <c r="Q114" i="26"/>
  <c r="P114" i="26"/>
  <c r="O114" i="26"/>
  <c r="N114" i="26"/>
  <c r="X113" i="26"/>
  <c r="S113" i="26"/>
  <c r="R113" i="26"/>
  <c r="Q113" i="26"/>
  <c r="P113" i="26"/>
  <c r="O113" i="26"/>
  <c r="N113" i="26"/>
  <c r="X112" i="26"/>
  <c r="S112" i="26"/>
  <c r="R112" i="26"/>
  <c r="Q112" i="26"/>
  <c r="P112" i="26"/>
  <c r="O112" i="26"/>
  <c r="N112" i="26"/>
  <c r="X111" i="26"/>
  <c r="S111" i="26"/>
  <c r="R111" i="26"/>
  <c r="Q111" i="26"/>
  <c r="P111" i="26"/>
  <c r="O111" i="26"/>
  <c r="N111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549" i="26"/>
  <c r="S549" i="26"/>
  <c r="R549" i="26"/>
  <c r="Q549" i="26"/>
  <c r="P549" i="26"/>
  <c r="O549" i="26"/>
  <c r="N549" i="26"/>
  <c r="X548" i="26"/>
  <c r="S548" i="26"/>
  <c r="R548" i="26"/>
  <c r="Q548" i="26"/>
  <c r="P548" i="26"/>
  <c r="O548" i="26"/>
  <c r="N548" i="26"/>
  <c r="X547" i="26"/>
  <c r="S547" i="26"/>
  <c r="R547" i="26"/>
  <c r="Q547" i="26"/>
  <c r="P547" i="26"/>
  <c r="O547" i="26"/>
  <c r="N547" i="26"/>
  <c r="X546" i="26"/>
  <c r="S546" i="26"/>
  <c r="R546" i="26"/>
  <c r="Q546" i="26"/>
  <c r="P546" i="26"/>
  <c r="O546" i="26"/>
  <c r="N546" i="26"/>
  <c r="X545" i="26"/>
  <c r="S545" i="26"/>
  <c r="R545" i="26"/>
  <c r="Q545" i="26"/>
  <c r="P545" i="26"/>
  <c r="O545" i="26"/>
  <c r="N545" i="26"/>
  <c r="X544" i="26"/>
  <c r="S544" i="26"/>
  <c r="R544" i="26"/>
  <c r="Q544" i="26"/>
  <c r="P544" i="26"/>
  <c r="O544" i="26"/>
  <c r="N544" i="26"/>
  <c r="X543" i="26"/>
  <c r="S543" i="26"/>
  <c r="R543" i="26"/>
  <c r="Q543" i="26"/>
  <c r="P543" i="26"/>
  <c r="O543" i="26"/>
  <c r="N543" i="26"/>
  <c r="X457" i="26"/>
  <c r="S457" i="26"/>
  <c r="R457" i="26"/>
  <c r="Q457" i="26"/>
  <c r="P457" i="26"/>
  <c r="O457" i="26"/>
  <c r="N457" i="26"/>
  <c r="T457" i="26" s="1"/>
  <c r="X456" i="26"/>
  <c r="S456" i="26"/>
  <c r="R456" i="26"/>
  <c r="Q456" i="26"/>
  <c r="P456" i="26"/>
  <c r="O456" i="26"/>
  <c r="N456" i="26"/>
  <c r="X455" i="26"/>
  <c r="S455" i="26"/>
  <c r="R455" i="26"/>
  <c r="Q455" i="26"/>
  <c r="P455" i="26"/>
  <c r="O455" i="26"/>
  <c r="N455" i="26"/>
  <c r="X454" i="26"/>
  <c r="S454" i="26"/>
  <c r="R454" i="26"/>
  <c r="Q454" i="26"/>
  <c r="P454" i="26"/>
  <c r="O454" i="26"/>
  <c r="N454" i="26"/>
  <c r="X453" i="26"/>
  <c r="S453" i="26"/>
  <c r="R453" i="26"/>
  <c r="Q453" i="26"/>
  <c r="P453" i="26"/>
  <c r="O453" i="26"/>
  <c r="N453" i="26"/>
  <c r="X59" i="26"/>
  <c r="S59" i="26"/>
  <c r="R59" i="26"/>
  <c r="Q59" i="26"/>
  <c r="P59" i="26"/>
  <c r="O59" i="26"/>
  <c r="N59" i="26"/>
  <c r="X58" i="26"/>
  <c r="S58" i="26"/>
  <c r="R58" i="26"/>
  <c r="Q58" i="26"/>
  <c r="P58" i="26"/>
  <c r="O58" i="26"/>
  <c r="N58" i="26"/>
  <c r="X57" i="26"/>
  <c r="S57" i="26"/>
  <c r="R57" i="26"/>
  <c r="Q57" i="26"/>
  <c r="P57" i="26"/>
  <c r="O57" i="26"/>
  <c r="N57" i="26"/>
  <c r="X56" i="26"/>
  <c r="S56" i="26"/>
  <c r="R56" i="26"/>
  <c r="Q56" i="26"/>
  <c r="P56" i="26"/>
  <c r="O56" i="26"/>
  <c r="N56" i="26"/>
  <c r="T56" i="26" s="1"/>
  <c r="X55" i="26"/>
  <c r="S55" i="26"/>
  <c r="R55" i="26"/>
  <c r="Q55" i="26"/>
  <c r="P55" i="26"/>
  <c r="O55" i="26"/>
  <c r="N55" i="26"/>
  <c r="X54" i="26"/>
  <c r="S54" i="26"/>
  <c r="R54" i="26"/>
  <c r="Q54" i="26"/>
  <c r="P54" i="26"/>
  <c r="O54" i="26"/>
  <c r="N54" i="26"/>
  <c r="X53" i="26"/>
  <c r="S53" i="26"/>
  <c r="R53" i="26"/>
  <c r="Q53" i="26"/>
  <c r="P53" i="26"/>
  <c r="O53" i="26"/>
  <c r="N53" i="26"/>
  <c r="X52" i="26"/>
  <c r="S52" i="26"/>
  <c r="R52" i="26"/>
  <c r="Q52" i="26"/>
  <c r="P52" i="26"/>
  <c r="O52" i="26"/>
  <c r="N52" i="26"/>
  <c r="X642" i="26"/>
  <c r="S642" i="26"/>
  <c r="R642" i="26"/>
  <c r="Q642" i="26"/>
  <c r="P642" i="26"/>
  <c r="O642" i="26"/>
  <c r="N642" i="26"/>
  <c r="X641" i="26"/>
  <c r="S641" i="26"/>
  <c r="R641" i="26"/>
  <c r="Q641" i="26"/>
  <c r="P641" i="26"/>
  <c r="O641" i="26"/>
  <c r="N641" i="26"/>
  <c r="X640" i="26"/>
  <c r="S640" i="26"/>
  <c r="R640" i="26"/>
  <c r="Q640" i="26"/>
  <c r="P640" i="26"/>
  <c r="O640" i="26"/>
  <c r="N640" i="26"/>
  <c r="X639" i="26"/>
  <c r="S639" i="26"/>
  <c r="R639" i="26"/>
  <c r="Q639" i="26"/>
  <c r="P639" i="26"/>
  <c r="O639" i="26"/>
  <c r="N639" i="26"/>
  <c r="T639" i="26" s="1"/>
  <c r="X638" i="26"/>
  <c r="S638" i="26"/>
  <c r="R638" i="26"/>
  <c r="Q638" i="26"/>
  <c r="P638" i="26"/>
  <c r="O638" i="26"/>
  <c r="N638" i="26"/>
  <c r="X637" i="26"/>
  <c r="S637" i="26"/>
  <c r="R637" i="26"/>
  <c r="Q637" i="26"/>
  <c r="P637" i="26"/>
  <c r="O637" i="26"/>
  <c r="N637" i="26"/>
  <c r="X636" i="26"/>
  <c r="S636" i="26"/>
  <c r="R636" i="26"/>
  <c r="Q636" i="26"/>
  <c r="P636" i="26"/>
  <c r="O636" i="26"/>
  <c r="N636" i="26"/>
  <c r="X635" i="26"/>
  <c r="S635" i="26"/>
  <c r="R635" i="26"/>
  <c r="Q635" i="26"/>
  <c r="P635" i="26"/>
  <c r="O635" i="26"/>
  <c r="N635" i="26"/>
  <c r="X744" i="26"/>
  <c r="S744" i="26"/>
  <c r="R744" i="26"/>
  <c r="Q744" i="26"/>
  <c r="P744" i="26"/>
  <c r="O744" i="26"/>
  <c r="N744" i="26"/>
  <c r="X743" i="26"/>
  <c r="S743" i="26"/>
  <c r="R743" i="26"/>
  <c r="Q743" i="26"/>
  <c r="P743" i="26"/>
  <c r="O743" i="26"/>
  <c r="N743" i="26"/>
  <c r="X742" i="26"/>
  <c r="S742" i="26"/>
  <c r="R742" i="26"/>
  <c r="Q742" i="26"/>
  <c r="P742" i="26"/>
  <c r="O742" i="26"/>
  <c r="N742" i="26"/>
  <c r="X741" i="26"/>
  <c r="S741" i="26"/>
  <c r="R741" i="26"/>
  <c r="Q741" i="26"/>
  <c r="P741" i="26"/>
  <c r="O741" i="26"/>
  <c r="N741" i="26"/>
  <c r="T741" i="26" s="1"/>
  <c r="X759" i="26"/>
  <c r="S759" i="26"/>
  <c r="R759" i="26"/>
  <c r="Q759" i="26"/>
  <c r="P759" i="26"/>
  <c r="O759" i="26"/>
  <c r="N759" i="26"/>
  <c r="X758" i="26"/>
  <c r="S758" i="26"/>
  <c r="R758" i="26"/>
  <c r="Q758" i="26"/>
  <c r="P758" i="26"/>
  <c r="O758" i="26"/>
  <c r="N758" i="26"/>
  <c r="X757" i="26"/>
  <c r="S757" i="26"/>
  <c r="R757" i="26"/>
  <c r="Q757" i="26"/>
  <c r="P757" i="26"/>
  <c r="O757" i="26"/>
  <c r="N757" i="26"/>
  <c r="X756" i="26"/>
  <c r="S756" i="26"/>
  <c r="R756" i="26"/>
  <c r="Q756" i="26"/>
  <c r="P756" i="26"/>
  <c r="O756" i="26"/>
  <c r="N756" i="26"/>
  <c r="X755" i="26"/>
  <c r="S755" i="26"/>
  <c r="R755" i="26"/>
  <c r="Q755" i="26"/>
  <c r="P755" i="26"/>
  <c r="O755" i="26"/>
  <c r="N755" i="26"/>
  <c r="X754" i="26"/>
  <c r="S754" i="26"/>
  <c r="R754" i="26"/>
  <c r="Q754" i="26"/>
  <c r="P754" i="26"/>
  <c r="O754" i="26"/>
  <c r="N754" i="26"/>
  <c r="X753" i="26"/>
  <c r="S753" i="26"/>
  <c r="R753" i="26"/>
  <c r="Q753" i="26"/>
  <c r="P753" i="26"/>
  <c r="O753" i="26"/>
  <c r="N753" i="26"/>
  <c r="X752" i="26"/>
  <c r="S752" i="26"/>
  <c r="R752" i="26"/>
  <c r="Q752" i="26"/>
  <c r="P752" i="26"/>
  <c r="O752" i="26"/>
  <c r="N752" i="26"/>
  <c r="T752" i="26" s="1"/>
  <c r="X751" i="26"/>
  <c r="S751" i="26"/>
  <c r="R751" i="26"/>
  <c r="Q751" i="26"/>
  <c r="P751" i="26"/>
  <c r="O751" i="26"/>
  <c r="N751" i="26"/>
  <c r="X750" i="26"/>
  <c r="S750" i="26"/>
  <c r="R750" i="26"/>
  <c r="Q750" i="26"/>
  <c r="P750" i="26"/>
  <c r="O750" i="26"/>
  <c r="N750" i="26"/>
  <c r="X749" i="26"/>
  <c r="S749" i="26"/>
  <c r="R749" i="26"/>
  <c r="Q749" i="26"/>
  <c r="P749" i="26"/>
  <c r="O749" i="26"/>
  <c r="N749" i="26"/>
  <c r="X748" i="26"/>
  <c r="S748" i="26"/>
  <c r="R748" i="26"/>
  <c r="Q748" i="26"/>
  <c r="P748" i="26"/>
  <c r="O748" i="26"/>
  <c r="N748" i="26"/>
  <c r="X747" i="26"/>
  <c r="S747" i="26"/>
  <c r="R747" i="26"/>
  <c r="Q747" i="26"/>
  <c r="P747" i="26"/>
  <c r="O747" i="26"/>
  <c r="N747" i="26"/>
  <c r="X746" i="26"/>
  <c r="S746" i="26"/>
  <c r="R746" i="26"/>
  <c r="Q746" i="26"/>
  <c r="P746" i="26"/>
  <c r="O746" i="26"/>
  <c r="N746" i="26"/>
  <c r="X745" i="26"/>
  <c r="S745" i="26"/>
  <c r="R745" i="26"/>
  <c r="Q745" i="26"/>
  <c r="P745" i="26"/>
  <c r="O745" i="26"/>
  <c r="N745" i="26"/>
  <c r="X557" i="26"/>
  <c r="S557" i="26"/>
  <c r="R557" i="26"/>
  <c r="Q557" i="26"/>
  <c r="P557" i="26"/>
  <c r="O557" i="26"/>
  <c r="N557" i="26"/>
  <c r="T557" i="26" s="1"/>
  <c r="X556" i="26"/>
  <c r="S556" i="26"/>
  <c r="R556" i="26"/>
  <c r="Q556" i="26"/>
  <c r="P556" i="26"/>
  <c r="O556" i="26"/>
  <c r="N556" i="26"/>
  <c r="X555" i="26"/>
  <c r="S555" i="26"/>
  <c r="R555" i="26"/>
  <c r="Q555" i="26"/>
  <c r="P555" i="26"/>
  <c r="O555" i="26"/>
  <c r="N555" i="26"/>
  <c r="X554" i="26"/>
  <c r="S554" i="26"/>
  <c r="R554" i="26"/>
  <c r="Q554" i="26"/>
  <c r="P554" i="26"/>
  <c r="O554" i="26"/>
  <c r="N554" i="26"/>
  <c r="X553" i="26"/>
  <c r="S553" i="26"/>
  <c r="R553" i="26"/>
  <c r="Q553" i="26"/>
  <c r="P553" i="26"/>
  <c r="O553" i="26"/>
  <c r="N553" i="26"/>
  <c r="X552" i="26"/>
  <c r="S552" i="26"/>
  <c r="R552" i="26"/>
  <c r="Q552" i="26"/>
  <c r="P552" i="26"/>
  <c r="O552" i="26"/>
  <c r="N552" i="26"/>
  <c r="X551" i="26"/>
  <c r="S551" i="26"/>
  <c r="R551" i="26"/>
  <c r="Q551" i="26"/>
  <c r="P551" i="26"/>
  <c r="O551" i="26"/>
  <c r="N551" i="26"/>
  <c r="X550" i="26"/>
  <c r="S550" i="26"/>
  <c r="R550" i="26"/>
  <c r="Q550" i="26"/>
  <c r="P550" i="26"/>
  <c r="O550" i="26"/>
  <c r="N550" i="26"/>
  <c r="X542" i="26"/>
  <c r="S542" i="26"/>
  <c r="R542" i="26"/>
  <c r="Q542" i="26"/>
  <c r="P542" i="26"/>
  <c r="O542" i="26"/>
  <c r="N542" i="26"/>
  <c r="T542" i="26" s="1"/>
  <c r="X541" i="26"/>
  <c r="S541" i="26"/>
  <c r="R541" i="26"/>
  <c r="Q541" i="26"/>
  <c r="P541" i="26"/>
  <c r="O541" i="26"/>
  <c r="N541" i="26"/>
  <c r="X540" i="26"/>
  <c r="S540" i="26"/>
  <c r="R540" i="26"/>
  <c r="Q540" i="26"/>
  <c r="P540" i="26"/>
  <c r="O540" i="26"/>
  <c r="N540" i="26"/>
  <c r="X539" i="26"/>
  <c r="S539" i="26"/>
  <c r="R539" i="26"/>
  <c r="Q539" i="26"/>
  <c r="P539" i="26"/>
  <c r="O539" i="26"/>
  <c r="N539" i="26"/>
  <c r="X538" i="26"/>
  <c r="S538" i="26"/>
  <c r="R538" i="26"/>
  <c r="Q538" i="26"/>
  <c r="P538" i="26"/>
  <c r="O538" i="26"/>
  <c r="N538" i="26"/>
  <c r="X537" i="26"/>
  <c r="S537" i="26"/>
  <c r="R537" i="26"/>
  <c r="Q537" i="26"/>
  <c r="P537" i="26"/>
  <c r="O537" i="26"/>
  <c r="N537" i="26"/>
  <c r="X536" i="26"/>
  <c r="S536" i="26"/>
  <c r="R536" i="26"/>
  <c r="Q536" i="26"/>
  <c r="P536" i="26"/>
  <c r="O536" i="26"/>
  <c r="N536" i="26"/>
  <c r="X535" i="26"/>
  <c r="S535" i="26"/>
  <c r="R535" i="26"/>
  <c r="Q535" i="26"/>
  <c r="P535" i="26"/>
  <c r="O535" i="26"/>
  <c r="N535" i="26"/>
  <c r="X534" i="26"/>
  <c r="S534" i="26"/>
  <c r="R534" i="26"/>
  <c r="Q534" i="26"/>
  <c r="P534" i="26"/>
  <c r="O534" i="26"/>
  <c r="N534" i="26"/>
  <c r="T534" i="26" s="1"/>
  <c r="X533" i="26"/>
  <c r="S533" i="26"/>
  <c r="R533" i="26"/>
  <c r="Q533" i="26"/>
  <c r="P533" i="26"/>
  <c r="O533" i="26"/>
  <c r="N533" i="26"/>
  <c r="X532" i="26"/>
  <c r="S532" i="26"/>
  <c r="R532" i="26"/>
  <c r="Q532" i="26"/>
  <c r="P532" i="26"/>
  <c r="O532" i="26"/>
  <c r="N532" i="26"/>
  <c r="X531" i="26"/>
  <c r="S531" i="26"/>
  <c r="R531" i="26"/>
  <c r="Q531" i="26"/>
  <c r="P531" i="26"/>
  <c r="O531" i="26"/>
  <c r="N531" i="26"/>
  <c r="X530" i="26"/>
  <c r="S530" i="26"/>
  <c r="R530" i="26"/>
  <c r="Q530" i="26"/>
  <c r="P530" i="26"/>
  <c r="O530" i="26"/>
  <c r="N530" i="26"/>
  <c r="X529" i="26"/>
  <c r="S529" i="26"/>
  <c r="R529" i="26"/>
  <c r="Q529" i="26"/>
  <c r="P529" i="26"/>
  <c r="O529" i="26"/>
  <c r="N529" i="26"/>
  <c r="X528" i="26"/>
  <c r="S528" i="26"/>
  <c r="R528" i="26"/>
  <c r="Q528" i="26"/>
  <c r="P528" i="26"/>
  <c r="O528" i="26"/>
  <c r="N528" i="26"/>
  <c r="X527" i="26"/>
  <c r="S527" i="26"/>
  <c r="R527" i="26"/>
  <c r="Q527" i="26"/>
  <c r="P527" i="26"/>
  <c r="O527" i="26"/>
  <c r="N527" i="26"/>
  <c r="X526" i="26"/>
  <c r="S526" i="26"/>
  <c r="R526" i="26"/>
  <c r="Q526" i="26"/>
  <c r="P526" i="26"/>
  <c r="O526" i="26"/>
  <c r="N526" i="26"/>
  <c r="T526" i="26" s="1"/>
  <c r="X525" i="26"/>
  <c r="S525" i="26"/>
  <c r="R525" i="26"/>
  <c r="Q525" i="26"/>
  <c r="P525" i="26"/>
  <c r="O525" i="26"/>
  <c r="N525" i="26"/>
  <c r="X524" i="26"/>
  <c r="S524" i="26"/>
  <c r="R524" i="26"/>
  <c r="Q524" i="26"/>
  <c r="P524" i="26"/>
  <c r="O524" i="26"/>
  <c r="N524" i="26"/>
  <c r="X523" i="26"/>
  <c r="S523" i="26"/>
  <c r="R523" i="26"/>
  <c r="Q523" i="26"/>
  <c r="P523" i="26"/>
  <c r="O523" i="26"/>
  <c r="N523" i="26"/>
  <c r="X522" i="26"/>
  <c r="S522" i="26"/>
  <c r="R522" i="26"/>
  <c r="Q522" i="26"/>
  <c r="P522" i="26"/>
  <c r="O522" i="26"/>
  <c r="N522" i="26"/>
  <c r="X521" i="26"/>
  <c r="S521" i="26"/>
  <c r="R521" i="26"/>
  <c r="Q521" i="26"/>
  <c r="P521" i="26"/>
  <c r="O521" i="26"/>
  <c r="N521" i="26"/>
  <c r="X520" i="26"/>
  <c r="S520" i="26"/>
  <c r="R520" i="26"/>
  <c r="Q520" i="26"/>
  <c r="P520" i="26"/>
  <c r="O520" i="26"/>
  <c r="N520" i="26"/>
  <c r="X519" i="26"/>
  <c r="S519" i="26"/>
  <c r="R519" i="26"/>
  <c r="Q519" i="26"/>
  <c r="P519" i="26"/>
  <c r="O519" i="26"/>
  <c r="N519" i="26"/>
  <c r="X518" i="26"/>
  <c r="S518" i="26"/>
  <c r="R518" i="26"/>
  <c r="Q518" i="26"/>
  <c r="P518" i="26"/>
  <c r="O518" i="26"/>
  <c r="N518" i="26"/>
  <c r="T518" i="26" s="1"/>
  <c r="X517" i="26"/>
  <c r="S517" i="26"/>
  <c r="R517" i="26"/>
  <c r="Q517" i="26"/>
  <c r="P517" i="26"/>
  <c r="O517" i="26"/>
  <c r="N517" i="26"/>
  <c r="X516" i="26"/>
  <c r="S516" i="26"/>
  <c r="R516" i="26"/>
  <c r="Q516" i="26"/>
  <c r="P516" i="26"/>
  <c r="O516" i="26"/>
  <c r="N516" i="26"/>
  <c r="X515" i="26"/>
  <c r="S515" i="26"/>
  <c r="R515" i="26"/>
  <c r="Q515" i="26"/>
  <c r="P515" i="26"/>
  <c r="O515" i="26"/>
  <c r="N515" i="26"/>
  <c r="X514" i="26"/>
  <c r="S514" i="26"/>
  <c r="R514" i="26"/>
  <c r="Q514" i="26"/>
  <c r="P514" i="26"/>
  <c r="O514" i="26"/>
  <c r="N514" i="26"/>
  <c r="X513" i="26"/>
  <c r="S513" i="26"/>
  <c r="R513" i="26"/>
  <c r="Q513" i="26"/>
  <c r="P513" i="26"/>
  <c r="O513" i="26"/>
  <c r="N513" i="26"/>
  <c r="X512" i="26"/>
  <c r="S512" i="26"/>
  <c r="R512" i="26"/>
  <c r="Q512" i="26"/>
  <c r="P512" i="26"/>
  <c r="O512" i="26"/>
  <c r="N512" i="26"/>
  <c r="X511" i="26"/>
  <c r="S511" i="26"/>
  <c r="R511" i="26"/>
  <c r="Q511" i="26"/>
  <c r="P511" i="26"/>
  <c r="O511" i="26"/>
  <c r="N511" i="26"/>
  <c r="X510" i="26"/>
  <c r="S510" i="26"/>
  <c r="R510" i="26"/>
  <c r="Q510" i="26"/>
  <c r="P510" i="26"/>
  <c r="O510" i="26"/>
  <c r="N510" i="26"/>
  <c r="T510" i="26" s="1"/>
  <c r="X509" i="26"/>
  <c r="S509" i="26"/>
  <c r="R509" i="26"/>
  <c r="Q509" i="26"/>
  <c r="P509" i="26"/>
  <c r="O509" i="26"/>
  <c r="N509" i="26"/>
  <c r="X508" i="26"/>
  <c r="S508" i="26"/>
  <c r="R508" i="26"/>
  <c r="Q508" i="26"/>
  <c r="P508" i="26"/>
  <c r="O508" i="26"/>
  <c r="N508" i="26"/>
  <c r="X507" i="26"/>
  <c r="S507" i="26"/>
  <c r="R507" i="26"/>
  <c r="Q507" i="26"/>
  <c r="P507" i="26"/>
  <c r="O507" i="26"/>
  <c r="N507" i="26"/>
  <c r="X506" i="26"/>
  <c r="S506" i="26"/>
  <c r="R506" i="26"/>
  <c r="Q506" i="26"/>
  <c r="P506" i="26"/>
  <c r="O506" i="26"/>
  <c r="N506" i="26"/>
  <c r="X505" i="26"/>
  <c r="S505" i="26"/>
  <c r="R505" i="26"/>
  <c r="Q505" i="26"/>
  <c r="P505" i="26"/>
  <c r="O505" i="26"/>
  <c r="N505" i="26"/>
  <c r="X504" i="26"/>
  <c r="S504" i="26"/>
  <c r="R504" i="26"/>
  <c r="Q504" i="26"/>
  <c r="P504" i="26"/>
  <c r="O504" i="26"/>
  <c r="N504" i="26"/>
  <c r="X503" i="26"/>
  <c r="S503" i="26"/>
  <c r="R503" i="26"/>
  <c r="Q503" i="26"/>
  <c r="P503" i="26"/>
  <c r="O503" i="26"/>
  <c r="N503" i="26"/>
  <c r="X502" i="26"/>
  <c r="S502" i="26"/>
  <c r="R502" i="26"/>
  <c r="Q502" i="26"/>
  <c r="P502" i="26"/>
  <c r="O502" i="26"/>
  <c r="N502" i="26"/>
  <c r="T502" i="26" s="1"/>
  <c r="X501" i="26"/>
  <c r="S501" i="26"/>
  <c r="R501" i="26"/>
  <c r="Q501" i="26"/>
  <c r="P501" i="26"/>
  <c r="O501" i="26"/>
  <c r="N501" i="26"/>
  <c r="X500" i="26"/>
  <c r="S500" i="26"/>
  <c r="R500" i="26"/>
  <c r="Q500" i="26"/>
  <c r="P500" i="26"/>
  <c r="O500" i="26"/>
  <c r="N500" i="26"/>
  <c r="X499" i="26"/>
  <c r="S499" i="26"/>
  <c r="R499" i="26"/>
  <c r="Q499" i="26"/>
  <c r="P499" i="26"/>
  <c r="O499" i="26"/>
  <c r="N499" i="26"/>
  <c r="X498" i="26"/>
  <c r="S498" i="26"/>
  <c r="R498" i="26"/>
  <c r="Q498" i="26"/>
  <c r="P498" i="26"/>
  <c r="O498" i="26"/>
  <c r="N498" i="26"/>
  <c r="X497" i="26"/>
  <c r="S497" i="26"/>
  <c r="R497" i="26"/>
  <c r="Q497" i="26"/>
  <c r="P497" i="26"/>
  <c r="O497" i="26"/>
  <c r="N497" i="26"/>
  <c r="X773" i="26"/>
  <c r="S773" i="26"/>
  <c r="R773" i="26"/>
  <c r="Q773" i="26"/>
  <c r="P773" i="26"/>
  <c r="O773" i="26"/>
  <c r="N773" i="26"/>
  <c r="X772" i="26"/>
  <c r="S772" i="26"/>
  <c r="R772" i="26"/>
  <c r="Q772" i="26"/>
  <c r="P772" i="26"/>
  <c r="O772" i="26"/>
  <c r="N772" i="26"/>
  <c r="X771" i="26"/>
  <c r="S771" i="26"/>
  <c r="R771" i="26"/>
  <c r="Q771" i="26"/>
  <c r="P771" i="26"/>
  <c r="O771" i="26"/>
  <c r="N771" i="26"/>
  <c r="T771" i="26" s="1"/>
  <c r="X770" i="26"/>
  <c r="S770" i="26"/>
  <c r="R770" i="26"/>
  <c r="Q770" i="26"/>
  <c r="P770" i="26"/>
  <c r="O770" i="26"/>
  <c r="N770" i="26"/>
  <c r="X769" i="26"/>
  <c r="S769" i="26"/>
  <c r="R769" i="26"/>
  <c r="Q769" i="26"/>
  <c r="P769" i="26"/>
  <c r="O769" i="26"/>
  <c r="N769" i="26"/>
  <c r="X768" i="26"/>
  <c r="S768" i="26"/>
  <c r="R768" i="26"/>
  <c r="Q768" i="26"/>
  <c r="P768" i="26"/>
  <c r="O768" i="26"/>
  <c r="N768" i="26"/>
  <c r="X767" i="26"/>
  <c r="S767" i="26"/>
  <c r="R767" i="26"/>
  <c r="Q767" i="26"/>
  <c r="P767" i="26"/>
  <c r="O767" i="26"/>
  <c r="N767" i="26"/>
  <c r="X625" i="26"/>
  <c r="S625" i="26"/>
  <c r="R625" i="26"/>
  <c r="Q625" i="26"/>
  <c r="P625" i="26"/>
  <c r="O625" i="26"/>
  <c r="N625" i="26"/>
  <c r="X624" i="26"/>
  <c r="S624" i="26"/>
  <c r="R624" i="26"/>
  <c r="Q624" i="26"/>
  <c r="P624" i="26"/>
  <c r="O624" i="26"/>
  <c r="N624" i="26"/>
  <c r="X623" i="26"/>
  <c r="S623" i="26"/>
  <c r="R623" i="26"/>
  <c r="Q623" i="26"/>
  <c r="P623" i="26"/>
  <c r="O623" i="26"/>
  <c r="N623" i="26"/>
  <c r="X622" i="26"/>
  <c r="S622" i="26"/>
  <c r="R622" i="26"/>
  <c r="Q622" i="26"/>
  <c r="P622" i="26"/>
  <c r="O622" i="26"/>
  <c r="N622" i="26"/>
  <c r="T622" i="26" s="1"/>
  <c r="X621" i="26"/>
  <c r="S621" i="26"/>
  <c r="R621" i="26"/>
  <c r="Q621" i="26"/>
  <c r="P621" i="26"/>
  <c r="O621" i="26"/>
  <c r="N621" i="26"/>
  <c r="X620" i="26"/>
  <c r="S620" i="26"/>
  <c r="R620" i="26"/>
  <c r="Q620" i="26"/>
  <c r="P620" i="26"/>
  <c r="O620" i="26"/>
  <c r="N620" i="26"/>
  <c r="X619" i="26"/>
  <c r="S619" i="26"/>
  <c r="R619" i="26"/>
  <c r="Q619" i="26"/>
  <c r="P619" i="26"/>
  <c r="O619" i="26"/>
  <c r="N619" i="26"/>
  <c r="X618" i="26"/>
  <c r="S618" i="26"/>
  <c r="R618" i="26"/>
  <c r="Q618" i="26"/>
  <c r="P618" i="26"/>
  <c r="O618" i="26"/>
  <c r="N618" i="26"/>
  <c r="X617" i="26"/>
  <c r="S617" i="26"/>
  <c r="R617" i="26"/>
  <c r="Q617" i="26"/>
  <c r="P617" i="26"/>
  <c r="O617" i="26"/>
  <c r="N617" i="26"/>
  <c r="X616" i="26"/>
  <c r="S616" i="26"/>
  <c r="R616" i="26"/>
  <c r="Q616" i="26"/>
  <c r="P616" i="26"/>
  <c r="O616" i="26"/>
  <c r="N616" i="26"/>
  <c r="X615" i="26"/>
  <c r="S615" i="26"/>
  <c r="R615" i="26"/>
  <c r="Q615" i="26"/>
  <c r="P615" i="26"/>
  <c r="O615" i="26"/>
  <c r="N615" i="26"/>
  <c r="X614" i="26"/>
  <c r="S614" i="26"/>
  <c r="R614" i="26"/>
  <c r="Q614" i="26"/>
  <c r="P614" i="26"/>
  <c r="O614" i="26"/>
  <c r="N614" i="26"/>
  <c r="T614" i="26" s="1"/>
  <c r="X613" i="26"/>
  <c r="S613" i="26"/>
  <c r="R613" i="26"/>
  <c r="Q613" i="26"/>
  <c r="P613" i="26"/>
  <c r="O613" i="26"/>
  <c r="N613" i="26"/>
  <c r="X612" i="26"/>
  <c r="S612" i="26"/>
  <c r="R612" i="26"/>
  <c r="Q612" i="26"/>
  <c r="P612" i="26"/>
  <c r="O612" i="26"/>
  <c r="N612" i="26"/>
  <c r="X611" i="26"/>
  <c r="S611" i="26"/>
  <c r="R611" i="26"/>
  <c r="Q611" i="26"/>
  <c r="P611" i="26"/>
  <c r="O611" i="26"/>
  <c r="N611" i="26"/>
  <c r="X610" i="26"/>
  <c r="S610" i="26"/>
  <c r="R610" i="26"/>
  <c r="Q610" i="26"/>
  <c r="P610" i="26"/>
  <c r="O610" i="26"/>
  <c r="N610" i="26"/>
  <c r="X609" i="26"/>
  <c r="S609" i="26"/>
  <c r="R609" i="26"/>
  <c r="Q609" i="26"/>
  <c r="P609" i="26"/>
  <c r="O609" i="26"/>
  <c r="N609" i="26"/>
  <c r="X608" i="26"/>
  <c r="S608" i="26"/>
  <c r="R608" i="26"/>
  <c r="Q608" i="26"/>
  <c r="P608" i="26"/>
  <c r="O608" i="26"/>
  <c r="N608" i="26"/>
  <c r="X607" i="26"/>
  <c r="S607" i="26"/>
  <c r="R607" i="26"/>
  <c r="Q607" i="26"/>
  <c r="P607" i="26"/>
  <c r="O607" i="26"/>
  <c r="N607" i="26"/>
  <c r="X606" i="26"/>
  <c r="S606" i="26"/>
  <c r="R606" i="26"/>
  <c r="Q606" i="26"/>
  <c r="P606" i="26"/>
  <c r="O606" i="26"/>
  <c r="N606" i="26"/>
  <c r="T606" i="26" s="1"/>
  <c r="X605" i="26"/>
  <c r="S605" i="26"/>
  <c r="R605" i="26"/>
  <c r="Q605" i="26"/>
  <c r="P605" i="26"/>
  <c r="O605" i="26"/>
  <c r="N605" i="26"/>
  <c r="X604" i="26"/>
  <c r="S604" i="26"/>
  <c r="R604" i="26"/>
  <c r="Q604" i="26"/>
  <c r="P604" i="26"/>
  <c r="O604" i="26"/>
  <c r="N604" i="26"/>
  <c r="X603" i="26"/>
  <c r="S603" i="26"/>
  <c r="R603" i="26"/>
  <c r="Q603" i="26"/>
  <c r="P603" i="26"/>
  <c r="O603" i="26"/>
  <c r="N603" i="26"/>
  <c r="X602" i="26"/>
  <c r="S602" i="26"/>
  <c r="R602" i="26"/>
  <c r="Q602" i="26"/>
  <c r="P602" i="26"/>
  <c r="O602" i="26"/>
  <c r="N602" i="26"/>
  <c r="X601" i="26"/>
  <c r="S601" i="26"/>
  <c r="R601" i="26"/>
  <c r="Q601" i="26"/>
  <c r="P601" i="26"/>
  <c r="O601" i="26"/>
  <c r="N601" i="26"/>
  <c r="X600" i="26"/>
  <c r="S600" i="26"/>
  <c r="R600" i="26"/>
  <c r="Q600" i="26"/>
  <c r="P600" i="26"/>
  <c r="O600" i="26"/>
  <c r="N600" i="26"/>
  <c r="X599" i="26"/>
  <c r="S599" i="26"/>
  <c r="R599" i="26"/>
  <c r="Q599" i="26"/>
  <c r="P599" i="26"/>
  <c r="O599" i="26"/>
  <c r="N599" i="26"/>
  <c r="X598" i="26"/>
  <c r="S598" i="26"/>
  <c r="R598" i="26"/>
  <c r="Q598" i="26"/>
  <c r="P598" i="26"/>
  <c r="O598" i="26"/>
  <c r="N598" i="26"/>
  <c r="T598" i="26" s="1"/>
  <c r="X597" i="26"/>
  <c r="S597" i="26"/>
  <c r="R597" i="26"/>
  <c r="Q597" i="26"/>
  <c r="P597" i="26"/>
  <c r="O597" i="26"/>
  <c r="N597" i="26"/>
  <c r="X596" i="26"/>
  <c r="S596" i="26"/>
  <c r="R596" i="26"/>
  <c r="Q596" i="26"/>
  <c r="P596" i="26"/>
  <c r="O596" i="26"/>
  <c r="N596" i="26"/>
  <c r="X595" i="26"/>
  <c r="S595" i="26"/>
  <c r="R595" i="26"/>
  <c r="Q595" i="26"/>
  <c r="P595" i="26"/>
  <c r="O595" i="26"/>
  <c r="N595" i="26"/>
  <c r="X594" i="26"/>
  <c r="S594" i="26"/>
  <c r="R594" i="26"/>
  <c r="Q594" i="26"/>
  <c r="P594" i="26"/>
  <c r="O594" i="26"/>
  <c r="N594" i="26"/>
  <c r="X593" i="26"/>
  <c r="S593" i="26"/>
  <c r="R593" i="26"/>
  <c r="Q593" i="26"/>
  <c r="P593" i="26"/>
  <c r="O593" i="26"/>
  <c r="N593" i="26"/>
  <c r="X592" i="26"/>
  <c r="S592" i="26"/>
  <c r="R592" i="26"/>
  <c r="Q592" i="26"/>
  <c r="P592" i="26"/>
  <c r="O592" i="26"/>
  <c r="N592" i="26"/>
  <c r="X591" i="26"/>
  <c r="S591" i="26"/>
  <c r="R591" i="26"/>
  <c r="Q591" i="26"/>
  <c r="P591" i="26"/>
  <c r="O591" i="26"/>
  <c r="N591" i="26"/>
  <c r="X590" i="26"/>
  <c r="S590" i="26"/>
  <c r="R590" i="26"/>
  <c r="Q590" i="26"/>
  <c r="P590" i="26"/>
  <c r="O590" i="26"/>
  <c r="N590" i="26"/>
  <c r="T590" i="26" s="1"/>
  <c r="X589" i="26"/>
  <c r="S589" i="26"/>
  <c r="R589" i="26"/>
  <c r="Q589" i="26"/>
  <c r="P589" i="26"/>
  <c r="O589" i="26"/>
  <c r="N589" i="26"/>
  <c r="X588" i="26"/>
  <c r="S588" i="26"/>
  <c r="R588" i="26"/>
  <c r="Q588" i="26"/>
  <c r="P588" i="26"/>
  <c r="O588" i="26"/>
  <c r="N588" i="26"/>
  <c r="X587" i="26"/>
  <c r="S587" i="26"/>
  <c r="R587" i="26"/>
  <c r="Q587" i="26"/>
  <c r="P587" i="26"/>
  <c r="O587" i="26"/>
  <c r="N587" i="26"/>
  <c r="X586" i="26"/>
  <c r="S586" i="26"/>
  <c r="R586" i="26"/>
  <c r="Q586" i="26"/>
  <c r="P586" i="26"/>
  <c r="O586" i="26"/>
  <c r="N586" i="26"/>
  <c r="X585" i="26"/>
  <c r="S585" i="26"/>
  <c r="R585" i="26"/>
  <c r="Q585" i="26"/>
  <c r="P585" i="26"/>
  <c r="O585" i="26"/>
  <c r="N585" i="26"/>
  <c r="X584" i="26"/>
  <c r="S584" i="26"/>
  <c r="R584" i="26"/>
  <c r="Q584" i="26"/>
  <c r="P584" i="26"/>
  <c r="O584" i="26"/>
  <c r="N584" i="26"/>
  <c r="X583" i="26"/>
  <c r="S583" i="26"/>
  <c r="R583" i="26"/>
  <c r="Q583" i="26"/>
  <c r="P583" i="26"/>
  <c r="O583" i="26"/>
  <c r="N583" i="26"/>
  <c r="X582" i="26"/>
  <c r="S582" i="26"/>
  <c r="R582" i="26"/>
  <c r="Q582" i="26"/>
  <c r="P582" i="26"/>
  <c r="O582" i="26"/>
  <c r="N582" i="26"/>
  <c r="T582" i="26" s="1"/>
  <c r="X581" i="26"/>
  <c r="S581" i="26"/>
  <c r="R581" i="26"/>
  <c r="Q581" i="26"/>
  <c r="P581" i="26"/>
  <c r="O581" i="26"/>
  <c r="N581" i="26"/>
  <c r="X580" i="26"/>
  <c r="S580" i="26"/>
  <c r="R580" i="26"/>
  <c r="Q580" i="26"/>
  <c r="P580" i="26"/>
  <c r="O580" i="26"/>
  <c r="N580" i="26"/>
  <c r="X579" i="26"/>
  <c r="S579" i="26"/>
  <c r="R579" i="26"/>
  <c r="Q579" i="26"/>
  <c r="P579" i="26"/>
  <c r="O579" i="26"/>
  <c r="N579" i="26"/>
  <c r="X578" i="26"/>
  <c r="S578" i="26"/>
  <c r="R578" i="26"/>
  <c r="Q578" i="26"/>
  <c r="P578" i="26"/>
  <c r="O578" i="26"/>
  <c r="N578" i="26"/>
  <c r="X577" i="26"/>
  <c r="R577" i="26"/>
  <c r="Q577" i="26"/>
  <c r="P577" i="26"/>
  <c r="O577" i="26"/>
  <c r="N577" i="26"/>
  <c r="S577" i="26"/>
  <c r="X496" i="26"/>
  <c r="S496" i="26"/>
  <c r="R496" i="26"/>
  <c r="Q496" i="26"/>
  <c r="P496" i="26"/>
  <c r="O496" i="26"/>
  <c r="N496" i="26"/>
  <c r="X495" i="26"/>
  <c r="S495" i="26"/>
  <c r="R495" i="26"/>
  <c r="Q495" i="26"/>
  <c r="P495" i="26"/>
  <c r="O495" i="26"/>
  <c r="N495" i="26"/>
  <c r="X494" i="26"/>
  <c r="S494" i="26"/>
  <c r="R494" i="26"/>
  <c r="Q494" i="26"/>
  <c r="P494" i="26"/>
  <c r="O494" i="26"/>
  <c r="N494" i="26"/>
  <c r="T494" i="26" s="1"/>
  <c r="X493" i="26"/>
  <c r="S493" i="26"/>
  <c r="R493" i="26"/>
  <c r="Q493" i="26"/>
  <c r="P493" i="26"/>
  <c r="O493" i="26"/>
  <c r="N493" i="26"/>
  <c r="X492" i="26"/>
  <c r="S492" i="26"/>
  <c r="R492" i="26"/>
  <c r="Q492" i="26"/>
  <c r="P492" i="26"/>
  <c r="O492" i="26"/>
  <c r="N492" i="26"/>
  <c r="X491" i="26"/>
  <c r="S491" i="26"/>
  <c r="R491" i="26"/>
  <c r="Q491" i="26"/>
  <c r="P491" i="26"/>
  <c r="O491" i="26"/>
  <c r="N491" i="26"/>
  <c r="X490" i="26"/>
  <c r="S490" i="26"/>
  <c r="R490" i="26"/>
  <c r="Q490" i="26"/>
  <c r="P490" i="26"/>
  <c r="O490" i="26"/>
  <c r="N490" i="26"/>
  <c r="X489" i="26"/>
  <c r="S489" i="26"/>
  <c r="R489" i="26"/>
  <c r="Q489" i="26"/>
  <c r="P489" i="26"/>
  <c r="O489" i="26"/>
  <c r="N489" i="26"/>
  <c r="X488" i="26"/>
  <c r="S488" i="26"/>
  <c r="R488" i="26"/>
  <c r="Q488" i="26"/>
  <c r="P488" i="26"/>
  <c r="O488" i="26"/>
  <c r="N488" i="26"/>
  <c r="X487" i="26"/>
  <c r="S487" i="26"/>
  <c r="R487" i="26"/>
  <c r="Q487" i="26"/>
  <c r="P487" i="26"/>
  <c r="O487" i="26"/>
  <c r="N487" i="26"/>
  <c r="X486" i="26"/>
  <c r="S486" i="26"/>
  <c r="R486" i="26"/>
  <c r="Q486" i="26"/>
  <c r="P486" i="26"/>
  <c r="O486" i="26"/>
  <c r="N486" i="26"/>
  <c r="T486" i="26" s="1"/>
  <c r="X485" i="26"/>
  <c r="S485" i="26"/>
  <c r="R485" i="26"/>
  <c r="Q485" i="26"/>
  <c r="P485" i="26"/>
  <c r="O485" i="26"/>
  <c r="N485" i="26"/>
  <c r="X484" i="26"/>
  <c r="S484" i="26"/>
  <c r="R484" i="26"/>
  <c r="Q484" i="26"/>
  <c r="P484" i="26"/>
  <c r="O484" i="26"/>
  <c r="N484" i="26"/>
  <c r="X483" i="26"/>
  <c r="S483" i="26"/>
  <c r="R483" i="26"/>
  <c r="Q483" i="26"/>
  <c r="P483" i="26"/>
  <c r="O483" i="26"/>
  <c r="N483" i="26"/>
  <c r="X482" i="26"/>
  <c r="S482" i="26"/>
  <c r="R482" i="26"/>
  <c r="Q482" i="26"/>
  <c r="P482" i="26"/>
  <c r="O482" i="26"/>
  <c r="N482" i="26"/>
  <c r="X481" i="26"/>
  <c r="S481" i="26"/>
  <c r="R481" i="26"/>
  <c r="Q481" i="26"/>
  <c r="P481" i="26"/>
  <c r="O481" i="26"/>
  <c r="N481" i="26"/>
  <c r="X731" i="26"/>
  <c r="S731" i="26"/>
  <c r="R731" i="26"/>
  <c r="Q731" i="26"/>
  <c r="P731" i="26"/>
  <c r="O731" i="26"/>
  <c r="N731" i="26"/>
  <c r="X730" i="26"/>
  <c r="S730" i="26"/>
  <c r="R730" i="26"/>
  <c r="Q730" i="26"/>
  <c r="P730" i="26"/>
  <c r="O730" i="26"/>
  <c r="N730" i="26"/>
  <c r="X729" i="26"/>
  <c r="S729" i="26"/>
  <c r="R729" i="26"/>
  <c r="Q729" i="26"/>
  <c r="P729" i="26"/>
  <c r="O729" i="26"/>
  <c r="N729" i="26"/>
  <c r="T729" i="26" s="1"/>
  <c r="X728" i="26"/>
  <c r="S728" i="26"/>
  <c r="R728" i="26"/>
  <c r="Q728" i="26"/>
  <c r="P728" i="26"/>
  <c r="O728" i="26"/>
  <c r="N728" i="26"/>
  <c r="X727" i="26"/>
  <c r="S727" i="26"/>
  <c r="R727" i="26"/>
  <c r="Q727" i="26"/>
  <c r="P727" i="26"/>
  <c r="O727" i="26"/>
  <c r="N727" i="26"/>
  <c r="X726" i="26"/>
  <c r="S726" i="26"/>
  <c r="R726" i="26"/>
  <c r="Q726" i="26"/>
  <c r="P726" i="26"/>
  <c r="O726" i="26"/>
  <c r="N726" i="26"/>
  <c r="X725" i="26"/>
  <c r="S725" i="26"/>
  <c r="R725" i="26"/>
  <c r="Q725" i="26"/>
  <c r="P725" i="26"/>
  <c r="O725" i="26"/>
  <c r="N725" i="26"/>
  <c r="X724" i="26"/>
  <c r="S724" i="26"/>
  <c r="R724" i="26"/>
  <c r="Q724" i="26"/>
  <c r="P724" i="26"/>
  <c r="O724" i="26"/>
  <c r="N724" i="26"/>
  <c r="X723" i="26"/>
  <c r="S723" i="26"/>
  <c r="R723" i="26"/>
  <c r="Q723" i="26"/>
  <c r="P723" i="26"/>
  <c r="O723" i="26"/>
  <c r="N723" i="26"/>
  <c r="X722" i="26"/>
  <c r="S722" i="26"/>
  <c r="R722" i="26"/>
  <c r="Q722" i="26"/>
  <c r="P722" i="26"/>
  <c r="O722" i="26"/>
  <c r="N722" i="26"/>
  <c r="X721" i="26"/>
  <c r="S721" i="26"/>
  <c r="R721" i="26"/>
  <c r="Q721" i="26"/>
  <c r="P721" i="26"/>
  <c r="O721" i="26"/>
  <c r="N721" i="26"/>
  <c r="T721" i="26" s="1"/>
  <c r="X720" i="26"/>
  <c r="S720" i="26"/>
  <c r="R720" i="26"/>
  <c r="Q720" i="26"/>
  <c r="P720" i="26"/>
  <c r="O720" i="26"/>
  <c r="N720" i="26"/>
  <c r="X719" i="26"/>
  <c r="S719" i="26"/>
  <c r="R719" i="26"/>
  <c r="Q719" i="26"/>
  <c r="P719" i="26"/>
  <c r="O719" i="26"/>
  <c r="N719" i="26"/>
  <c r="X718" i="26"/>
  <c r="S718" i="26"/>
  <c r="R718" i="26"/>
  <c r="Q718" i="26"/>
  <c r="P718" i="26"/>
  <c r="O718" i="26"/>
  <c r="N718" i="26"/>
  <c r="X717" i="26"/>
  <c r="S717" i="26"/>
  <c r="R717" i="26"/>
  <c r="Q717" i="26"/>
  <c r="P717" i="26"/>
  <c r="O717" i="26"/>
  <c r="N717" i="26"/>
  <c r="X716" i="26"/>
  <c r="S716" i="26"/>
  <c r="R716" i="26"/>
  <c r="Q716" i="26"/>
  <c r="P716" i="26"/>
  <c r="O716" i="26"/>
  <c r="N716" i="26"/>
  <c r="X715" i="26"/>
  <c r="S715" i="26"/>
  <c r="R715" i="26"/>
  <c r="Q715" i="26"/>
  <c r="P715" i="26"/>
  <c r="O715" i="26"/>
  <c r="N715" i="26"/>
  <c r="X714" i="26"/>
  <c r="S714" i="26"/>
  <c r="R714" i="26"/>
  <c r="Q714" i="26"/>
  <c r="P714" i="26"/>
  <c r="O714" i="26"/>
  <c r="N714" i="26"/>
  <c r="X713" i="26"/>
  <c r="S713" i="26"/>
  <c r="R713" i="26"/>
  <c r="Q713" i="26"/>
  <c r="P713" i="26"/>
  <c r="O713" i="26"/>
  <c r="N713" i="26"/>
  <c r="T713" i="26" s="1"/>
  <c r="X712" i="26"/>
  <c r="S712" i="26"/>
  <c r="R712" i="26"/>
  <c r="Q712" i="26"/>
  <c r="P712" i="26"/>
  <c r="O712" i="26"/>
  <c r="N712" i="26"/>
  <c r="X711" i="26"/>
  <c r="R711" i="26"/>
  <c r="Q711" i="26"/>
  <c r="P711" i="26"/>
  <c r="O711" i="26"/>
  <c r="N711" i="26"/>
  <c r="X710" i="26"/>
  <c r="S710" i="26"/>
  <c r="R710" i="26"/>
  <c r="Q710" i="26"/>
  <c r="P710" i="26"/>
  <c r="O710" i="26"/>
  <c r="N710" i="26"/>
  <c r="X709" i="26"/>
  <c r="S709" i="26"/>
  <c r="R709" i="26"/>
  <c r="Q709" i="26"/>
  <c r="P709" i="26"/>
  <c r="O709" i="26"/>
  <c r="N709" i="26"/>
  <c r="X708" i="26"/>
  <c r="S708" i="26"/>
  <c r="R708" i="26"/>
  <c r="Q708" i="26"/>
  <c r="P708" i="26"/>
  <c r="O708" i="26"/>
  <c r="N708" i="26"/>
  <c r="X707" i="26"/>
  <c r="S707" i="26"/>
  <c r="R707" i="26"/>
  <c r="Q707" i="26"/>
  <c r="P707" i="26"/>
  <c r="O707" i="26"/>
  <c r="N707" i="26"/>
  <c r="X706" i="26"/>
  <c r="S706" i="26"/>
  <c r="R706" i="26"/>
  <c r="Q706" i="26"/>
  <c r="P706" i="26"/>
  <c r="O706" i="26"/>
  <c r="N706" i="26"/>
  <c r="T706" i="26" s="1"/>
  <c r="X705" i="26"/>
  <c r="S705" i="26"/>
  <c r="R705" i="26"/>
  <c r="Q705" i="26"/>
  <c r="P705" i="26"/>
  <c r="O705" i="26"/>
  <c r="N705" i="26"/>
  <c r="X704" i="26"/>
  <c r="S704" i="26"/>
  <c r="R704" i="26"/>
  <c r="Q704" i="26"/>
  <c r="P704" i="26"/>
  <c r="O704" i="26"/>
  <c r="N704" i="26"/>
  <c r="X703" i="26"/>
  <c r="S703" i="26"/>
  <c r="R703" i="26"/>
  <c r="Q703" i="26"/>
  <c r="P703" i="26"/>
  <c r="O703" i="26"/>
  <c r="N703" i="26"/>
  <c r="X702" i="26"/>
  <c r="S702" i="26"/>
  <c r="R702" i="26"/>
  <c r="Q702" i="26"/>
  <c r="P702" i="26"/>
  <c r="O702" i="26"/>
  <c r="N702" i="26"/>
  <c r="X701" i="26"/>
  <c r="S701" i="26"/>
  <c r="R701" i="26"/>
  <c r="Q701" i="26"/>
  <c r="P701" i="26"/>
  <c r="O701" i="26"/>
  <c r="N701" i="26"/>
  <c r="X700" i="26"/>
  <c r="S700" i="26"/>
  <c r="R700" i="26"/>
  <c r="Q700" i="26"/>
  <c r="P700" i="26"/>
  <c r="O700" i="26"/>
  <c r="N700" i="26"/>
  <c r="X559" i="26"/>
  <c r="S559" i="26"/>
  <c r="R559" i="26"/>
  <c r="Q559" i="26"/>
  <c r="P559" i="26"/>
  <c r="O559" i="26"/>
  <c r="N559" i="26"/>
  <c r="X558" i="26"/>
  <c r="S558" i="26"/>
  <c r="R558" i="26"/>
  <c r="Q558" i="26"/>
  <c r="P558" i="26"/>
  <c r="O558" i="26"/>
  <c r="N558" i="26"/>
  <c r="T558" i="26" s="1"/>
  <c r="X452" i="26"/>
  <c r="S452" i="26"/>
  <c r="R452" i="26"/>
  <c r="Q452" i="26"/>
  <c r="P452" i="26"/>
  <c r="O452" i="26"/>
  <c r="N452" i="26"/>
  <c r="X451" i="26"/>
  <c r="S451" i="26"/>
  <c r="R451" i="26"/>
  <c r="Q451" i="26"/>
  <c r="P451" i="26"/>
  <c r="O451" i="26"/>
  <c r="N451" i="26"/>
  <c r="X450" i="26"/>
  <c r="S450" i="26"/>
  <c r="R450" i="26"/>
  <c r="Q450" i="26"/>
  <c r="P450" i="26"/>
  <c r="O450" i="26"/>
  <c r="N450" i="26"/>
  <c r="X449" i="26"/>
  <c r="S449" i="26"/>
  <c r="R449" i="26"/>
  <c r="Q449" i="26"/>
  <c r="P449" i="26"/>
  <c r="O449" i="26"/>
  <c r="N449" i="26"/>
  <c r="X448" i="26"/>
  <c r="S448" i="26"/>
  <c r="R448" i="26"/>
  <c r="Q448" i="26"/>
  <c r="P448" i="26"/>
  <c r="O448" i="26"/>
  <c r="N448" i="26"/>
  <c r="X447" i="26"/>
  <c r="S447" i="26"/>
  <c r="R447" i="26"/>
  <c r="Q447" i="26"/>
  <c r="P447" i="26"/>
  <c r="O447" i="26"/>
  <c r="N447" i="26"/>
  <c r="X446" i="26"/>
  <c r="S446" i="26"/>
  <c r="R446" i="26"/>
  <c r="Q446" i="26"/>
  <c r="P446" i="26"/>
  <c r="O446" i="26"/>
  <c r="N446" i="26"/>
  <c r="X445" i="26"/>
  <c r="S445" i="26"/>
  <c r="R445" i="26"/>
  <c r="Q445" i="26"/>
  <c r="P445" i="26"/>
  <c r="O445" i="26"/>
  <c r="N445" i="26"/>
  <c r="T445" i="26" s="1"/>
  <c r="X444" i="26"/>
  <c r="S444" i="26"/>
  <c r="R444" i="26"/>
  <c r="Q444" i="26"/>
  <c r="P444" i="26"/>
  <c r="O444" i="26"/>
  <c r="N444" i="26"/>
  <c r="X443" i="26"/>
  <c r="S443" i="26"/>
  <c r="R443" i="26"/>
  <c r="Q443" i="26"/>
  <c r="P443" i="26"/>
  <c r="O443" i="26"/>
  <c r="N443" i="26"/>
  <c r="X442" i="26"/>
  <c r="S442" i="26"/>
  <c r="R442" i="26"/>
  <c r="Q442" i="26"/>
  <c r="P442" i="26"/>
  <c r="O442" i="26"/>
  <c r="N442" i="26"/>
  <c r="X441" i="26"/>
  <c r="S441" i="26"/>
  <c r="R441" i="26"/>
  <c r="Q441" i="26"/>
  <c r="P441" i="26"/>
  <c r="O441" i="26"/>
  <c r="N441" i="26"/>
  <c r="X440" i="26"/>
  <c r="S440" i="26"/>
  <c r="R440" i="26"/>
  <c r="Q440" i="26"/>
  <c r="P440" i="26"/>
  <c r="O440" i="26"/>
  <c r="N440" i="26"/>
  <c r="X439" i="26"/>
  <c r="S439" i="26"/>
  <c r="R439" i="26"/>
  <c r="Q439" i="26"/>
  <c r="P439" i="26"/>
  <c r="O439" i="26"/>
  <c r="N439" i="26"/>
  <c r="X438" i="26"/>
  <c r="S438" i="26"/>
  <c r="R438" i="26"/>
  <c r="Q438" i="26"/>
  <c r="P438" i="26"/>
  <c r="O438" i="26"/>
  <c r="N438" i="26"/>
  <c r="X437" i="26"/>
  <c r="S437" i="26"/>
  <c r="R437" i="26"/>
  <c r="Q437" i="26"/>
  <c r="P437" i="26"/>
  <c r="O437" i="26"/>
  <c r="N437" i="26"/>
  <c r="T437" i="26" s="1"/>
  <c r="X436" i="26"/>
  <c r="S436" i="26"/>
  <c r="R436" i="26"/>
  <c r="Q436" i="26"/>
  <c r="P436" i="26"/>
  <c r="O436" i="26"/>
  <c r="N436" i="26"/>
  <c r="X435" i="26"/>
  <c r="S435" i="26"/>
  <c r="R435" i="26"/>
  <c r="Q435" i="26"/>
  <c r="P435" i="26"/>
  <c r="O435" i="26"/>
  <c r="N435" i="26"/>
  <c r="X323" i="26"/>
  <c r="S323" i="26"/>
  <c r="R323" i="26"/>
  <c r="Q323" i="26"/>
  <c r="P323" i="26"/>
  <c r="O323" i="26"/>
  <c r="N323" i="26"/>
  <c r="X322" i="26"/>
  <c r="S322" i="26"/>
  <c r="R322" i="26"/>
  <c r="Q322" i="26"/>
  <c r="P322" i="26"/>
  <c r="O322" i="26"/>
  <c r="N322" i="26"/>
  <c r="X321" i="26"/>
  <c r="S321" i="26"/>
  <c r="R321" i="26"/>
  <c r="Q321" i="26"/>
  <c r="P321" i="26"/>
  <c r="O321" i="26"/>
  <c r="N321" i="26"/>
  <c r="X320" i="26"/>
  <c r="S320" i="26"/>
  <c r="R320" i="26"/>
  <c r="Q320" i="26"/>
  <c r="P320" i="26"/>
  <c r="O320" i="26"/>
  <c r="N320" i="26"/>
  <c r="X319" i="26"/>
  <c r="S319" i="26"/>
  <c r="R319" i="26"/>
  <c r="Q319" i="26"/>
  <c r="P319" i="26"/>
  <c r="O319" i="26"/>
  <c r="N319" i="26"/>
  <c r="X318" i="26"/>
  <c r="S318" i="26"/>
  <c r="R318" i="26"/>
  <c r="Q318" i="26"/>
  <c r="P318" i="26"/>
  <c r="O318" i="26"/>
  <c r="N318" i="26"/>
  <c r="T318" i="26" s="1"/>
  <c r="X317" i="26"/>
  <c r="S317" i="26"/>
  <c r="R317" i="26"/>
  <c r="Q317" i="26"/>
  <c r="P317" i="26"/>
  <c r="O317" i="26"/>
  <c r="N317" i="26"/>
  <c r="X316" i="26"/>
  <c r="S316" i="26"/>
  <c r="R316" i="26"/>
  <c r="Q316" i="26"/>
  <c r="P316" i="26"/>
  <c r="O316" i="26"/>
  <c r="N316" i="26"/>
  <c r="X416" i="26"/>
  <c r="S416" i="26"/>
  <c r="R416" i="26"/>
  <c r="Q416" i="26"/>
  <c r="P416" i="26"/>
  <c r="O416" i="26"/>
  <c r="N416" i="26"/>
  <c r="X415" i="26"/>
  <c r="S415" i="26"/>
  <c r="R415" i="26"/>
  <c r="Q415" i="26"/>
  <c r="P415" i="26"/>
  <c r="O415" i="26"/>
  <c r="N415" i="26"/>
  <c r="X414" i="26"/>
  <c r="S414" i="26"/>
  <c r="R414" i="26"/>
  <c r="Q414" i="26"/>
  <c r="P414" i="26"/>
  <c r="O414" i="26"/>
  <c r="N414" i="26"/>
  <c r="X413" i="26"/>
  <c r="S413" i="26"/>
  <c r="R413" i="26"/>
  <c r="Q413" i="26"/>
  <c r="P413" i="26"/>
  <c r="O413" i="26"/>
  <c r="N413" i="26"/>
  <c r="X412" i="26"/>
  <c r="S412" i="26"/>
  <c r="R412" i="26"/>
  <c r="Q412" i="26"/>
  <c r="P412" i="26"/>
  <c r="O412" i="26"/>
  <c r="N412" i="26"/>
  <c r="X411" i="26"/>
  <c r="S411" i="26"/>
  <c r="R411" i="26"/>
  <c r="Q411" i="26"/>
  <c r="P411" i="26"/>
  <c r="O411" i="26"/>
  <c r="N411" i="26"/>
  <c r="T411" i="26" s="1"/>
  <c r="X410" i="26"/>
  <c r="S410" i="26"/>
  <c r="R410" i="26"/>
  <c r="Q410" i="26"/>
  <c r="P410" i="26"/>
  <c r="O410" i="26"/>
  <c r="N410" i="26"/>
  <c r="X424" i="26"/>
  <c r="S424" i="26"/>
  <c r="R424" i="26"/>
  <c r="Q424" i="26"/>
  <c r="P424" i="26"/>
  <c r="O424" i="26"/>
  <c r="N424" i="26"/>
  <c r="X423" i="26"/>
  <c r="S423" i="26"/>
  <c r="R423" i="26"/>
  <c r="Q423" i="26"/>
  <c r="P423" i="26"/>
  <c r="O423" i="26"/>
  <c r="N423" i="26"/>
  <c r="X422" i="26"/>
  <c r="S422" i="26"/>
  <c r="R422" i="26"/>
  <c r="Q422" i="26"/>
  <c r="P422" i="26"/>
  <c r="O422" i="26"/>
  <c r="N422" i="26"/>
  <c r="X421" i="26"/>
  <c r="S421" i="26"/>
  <c r="R421" i="26"/>
  <c r="Q421" i="26"/>
  <c r="P421" i="26"/>
  <c r="O421" i="26"/>
  <c r="N421" i="26"/>
  <c r="X420" i="26"/>
  <c r="S420" i="26"/>
  <c r="R420" i="26"/>
  <c r="Q420" i="26"/>
  <c r="P420" i="26"/>
  <c r="O420" i="26"/>
  <c r="N420" i="26"/>
  <c r="X419" i="26"/>
  <c r="S419" i="26"/>
  <c r="R419" i="26"/>
  <c r="Q419" i="26"/>
  <c r="P419" i="26"/>
  <c r="O419" i="26"/>
  <c r="N419" i="26"/>
  <c r="X418" i="26"/>
  <c r="S418" i="26"/>
  <c r="R418" i="26"/>
  <c r="Q418" i="26"/>
  <c r="P418" i="26"/>
  <c r="O418" i="26"/>
  <c r="N418" i="26"/>
  <c r="T418" i="26" s="1"/>
  <c r="X417" i="26"/>
  <c r="S417" i="26"/>
  <c r="R417" i="26"/>
  <c r="Q417" i="26"/>
  <c r="P417" i="26"/>
  <c r="O417" i="26"/>
  <c r="N417" i="26"/>
  <c r="X409" i="26"/>
  <c r="R409" i="26"/>
  <c r="Q409" i="26"/>
  <c r="P409" i="26"/>
  <c r="O409" i="26"/>
  <c r="N409" i="26"/>
  <c r="S409" i="26"/>
  <c r="X408" i="26"/>
  <c r="S408" i="26"/>
  <c r="R408" i="26"/>
  <c r="Q408" i="26"/>
  <c r="P408" i="26"/>
  <c r="O408" i="26"/>
  <c r="N408" i="26"/>
  <c r="X407" i="26"/>
  <c r="S407" i="26"/>
  <c r="R407" i="26"/>
  <c r="Q407" i="26"/>
  <c r="P407" i="26"/>
  <c r="O407" i="26"/>
  <c r="N407" i="26"/>
  <c r="X870" i="26"/>
  <c r="S870" i="26"/>
  <c r="R870" i="26"/>
  <c r="Q870" i="26"/>
  <c r="P870" i="26"/>
  <c r="O870" i="26"/>
  <c r="N870" i="26"/>
  <c r="X869" i="26"/>
  <c r="S869" i="26"/>
  <c r="R869" i="26"/>
  <c r="Q869" i="26"/>
  <c r="P869" i="26"/>
  <c r="O869" i="26"/>
  <c r="N869" i="26"/>
  <c r="X868" i="26"/>
  <c r="S868" i="26"/>
  <c r="R868" i="26"/>
  <c r="Q868" i="26"/>
  <c r="P868" i="26"/>
  <c r="O868" i="26"/>
  <c r="N868" i="26"/>
  <c r="X867" i="26"/>
  <c r="S867" i="26"/>
  <c r="R867" i="26"/>
  <c r="Q867" i="26"/>
  <c r="P867" i="26"/>
  <c r="O867" i="26"/>
  <c r="N867" i="26"/>
  <c r="T867" i="26" s="1"/>
  <c r="X866" i="26"/>
  <c r="S866" i="26"/>
  <c r="R866" i="26"/>
  <c r="Q866" i="26"/>
  <c r="P866" i="26"/>
  <c r="O866" i="26"/>
  <c r="N866" i="26"/>
  <c r="X766" i="26"/>
  <c r="S766" i="26"/>
  <c r="R766" i="26"/>
  <c r="Q766" i="26"/>
  <c r="P766" i="26"/>
  <c r="O766" i="26"/>
  <c r="N766" i="26"/>
  <c r="X765" i="26"/>
  <c r="S765" i="26"/>
  <c r="R765" i="26"/>
  <c r="Q765" i="26"/>
  <c r="P765" i="26"/>
  <c r="O765" i="26"/>
  <c r="N765" i="26"/>
  <c r="X764" i="26"/>
  <c r="S764" i="26"/>
  <c r="R764" i="26"/>
  <c r="Q764" i="26"/>
  <c r="P764" i="26"/>
  <c r="O764" i="26"/>
  <c r="N764" i="26"/>
  <c r="X763" i="26"/>
  <c r="S763" i="26"/>
  <c r="R763" i="26"/>
  <c r="Q763" i="26"/>
  <c r="P763" i="26"/>
  <c r="O763" i="26"/>
  <c r="N763" i="26"/>
  <c r="X762" i="26"/>
  <c r="S762" i="26"/>
  <c r="R762" i="26"/>
  <c r="Q762" i="26"/>
  <c r="P762" i="26"/>
  <c r="O762" i="26"/>
  <c r="N762" i="26"/>
  <c r="X761" i="26"/>
  <c r="S761" i="26"/>
  <c r="R761" i="26"/>
  <c r="Q761" i="26"/>
  <c r="P761" i="26"/>
  <c r="O761" i="26"/>
  <c r="N761" i="26"/>
  <c r="X760" i="26"/>
  <c r="S760" i="26"/>
  <c r="R760" i="26"/>
  <c r="Q760" i="26"/>
  <c r="P760" i="26"/>
  <c r="O760" i="26"/>
  <c r="N760" i="26"/>
  <c r="T760" i="26" s="1"/>
  <c r="X699" i="26"/>
  <c r="S699" i="26"/>
  <c r="R699" i="26"/>
  <c r="Q699" i="26"/>
  <c r="P699" i="26"/>
  <c r="O699" i="26"/>
  <c r="N699" i="26"/>
  <c r="X698" i="26"/>
  <c r="S698" i="26"/>
  <c r="R698" i="26"/>
  <c r="Q698" i="26"/>
  <c r="P698" i="26"/>
  <c r="O698" i="26"/>
  <c r="N698" i="26"/>
  <c r="X697" i="26"/>
  <c r="S697" i="26"/>
  <c r="R697" i="26"/>
  <c r="Q697" i="26"/>
  <c r="P697" i="26"/>
  <c r="O697" i="26"/>
  <c r="N697" i="26"/>
  <c r="X696" i="26"/>
  <c r="S696" i="26"/>
  <c r="R696" i="26"/>
  <c r="Q696" i="26"/>
  <c r="P696" i="26"/>
  <c r="O696" i="26"/>
  <c r="N696" i="26"/>
  <c r="X695" i="26"/>
  <c r="S695" i="26"/>
  <c r="R695" i="26"/>
  <c r="Q695" i="26"/>
  <c r="P695" i="26"/>
  <c r="O695" i="26"/>
  <c r="N695" i="26"/>
  <c r="X694" i="26"/>
  <c r="S694" i="26"/>
  <c r="R694" i="26"/>
  <c r="Q694" i="26"/>
  <c r="P694" i="26"/>
  <c r="O694" i="26"/>
  <c r="N694" i="26"/>
  <c r="X693" i="26"/>
  <c r="S693" i="26"/>
  <c r="R693" i="26"/>
  <c r="Q693" i="26"/>
  <c r="P693" i="26"/>
  <c r="O693" i="26"/>
  <c r="N693" i="26"/>
  <c r="X692" i="26"/>
  <c r="S692" i="26"/>
  <c r="R692" i="26"/>
  <c r="Q692" i="26"/>
  <c r="P692" i="26"/>
  <c r="O692" i="26"/>
  <c r="N692" i="26"/>
  <c r="T692" i="26" s="1"/>
  <c r="X691" i="26"/>
  <c r="S691" i="26"/>
  <c r="R691" i="26"/>
  <c r="Q691" i="26"/>
  <c r="P691" i="26"/>
  <c r="O691" i="26"/>
  <c r="N691" i="26"/>
  <c r="X690" i="26"/>
  <c r="S690" i="26"/>
  <c r="R690" i="26"/>
  <c r="Q690" i="26"/>
  <c r="P690" i="26"/>
  <c r="O690" i="26"/>
  <c r="N690" i="26"/>
  <c r="X689" i="26"/>
  <c r="S689" i="26"/>
  <c r="R689" i="26"/>
  <c r="Q689" i="26"/>
  <c r="P689" i="26"/>
  <c r="O689" i="26"/>
  <c r="N689" i="26"/>
  <c r="X647" i="26"/>
  <c r="S647" i="26"/>
  <c r="R647" i="26"/>
  <c r="Q647" i="26"/>
  <c r="P647" i="26"/>
  <c r="O647" i="26"/>
  <c r="N647" i="26"/>
  <c r="X646" i="26"/>
  <c r="S646" i="26"/>
  <c r="R646" i="26"/>
  <c r="Q646" i="26"/>
  <c r="P646" i="26"/>
  <c r="O646" i="26"/>
  <c r="N646" i="26"/>
  <c r="X688" i="26"/>
  <c r="S688" i="26"/>
  <c r="R688" i="26"/>
  <c r="Q688" i="26"/>
  <c r="P688" i="26"/>
  <c r="O688" i="26"/>
  <c r="N688" i="26"/>
  <c r="X687" i="26"/>
  <c r="R687" i="26"/>
  <c r="Q687" i="26"/>
  <c r="P687" i="26"/>
  <c r="O687" i="26"/>
  <c r="N687" i="26"/>
  <c r="X686" i="26"/>
  <c r="R686" i="26"/>
  <c r="Q686" i="26"/>
  <c r="P686" i="26"/>
  <c r="O686" i="26"/>
  <c r="N686" i="26"/>
  <c r="X685" i="26"/>
  <c r="R685" i="26"/>
  <c r="Q685" i="26"/>
  <c r="P685" i="26"/>
  <c r="O685" i="26"/>
  <c r="N685" i="26"/>
  <c r="X684" i="26"/>
  <c r="R684" i="26"/>
  <c r="Q684" i="26"/>
  <c r="P684" i="26"/>
  <c r="O684" i="26"/>
  <c r="N684" i="26"/>
  <c r="X683" i="26"/>
  <c r="R683" i="26"/>
  <c r="Q683" i="26"/>
  <c r="P683" i="26"/>
  <c r="O683" i="26"/>
  <c r="N683" i="26"/>
  <c r="X682" i="26"/>
  <c r="R682" i="26"/>
  <c r="Q682" i="26"/>
  <c r="P682" i="26"/>
  <c r="O682" i="26"/>
  <c r="N682" i="26"/>
  <c r="X681" i="26"/>
  <c r="R681" i="26"/>
  <c r="Q681" i="26"/>
  <c r="P681" i="26"/>
  <c r="O681" i="26"/>
  <c r="N681" i="26"/>
  <c r="X680" i="26"/>
  <c r="R680" i="26"/>
  <c r="Q680" i="26"/>
  <c r="P680" i="26"/>
  <c r="O680" i="26"/>
  <c r="N680" i="26"/>
  <c r="X679" i="26"/>
  <c r="R679" i="26"/>
  <c r="Q679" i="26"/>
  <c r="P679" i="26"/>
  <c r="O679" i="26"/>
  <c r="N679" i="26"/>
  <c r="X678" i="26"/>
  <c r="R678" i="26"/>
  <c r="Q678" i="26"/>
  <c r="P678" i="26"/>
  <c r="O678" i="26"/>
  <c r="N678" i="26"/>
  <c r="X677" i="26"/>
  <c r="R677" i="26"/>
  <c r="Q677" i="26"/>
  <c r="P677" i="26"/>
  <c r="O677" i="26"/>
  <c r="N677" i="26"/>
  <c r="X676" i="26"/>
  <c r="R676" i="26"/>
  <c r="Q676" i="26"/>
  <c r="P676" i="26"/>
  <c r="O676" i="26"/>
  <c r="N676" i="26"/>
  <c r="X675" i="26"/>
  <c r="R675" i="26"/>
  <c r="Q675" i="26"/>
  <c r="P675" i="26"/>
  <c r="O675" i="26"/>
  <c r="N675" i="26"/>
  <c r="X674" i="26"/>
  <c r="R674" i="26"/>
  <c r="Q674" i="26"/>
  <c r="P674" i="26"/>
  <c r="O674" i="26"/>
  <c r="N674" i="26"/>
  <c r="X673" i="26"/>
  <c r="R673" i="26"/>
  <c r="Q673" i="26"/>
  <c r="P673" i="26"/>
  <c r="O673" i="26"/>
  <c r="N673" i="26"/>
  <c r="X672" i="26"/>
  <c r="R672" i="26"/>
  <c r="Q672" i="26"/>
  <c r="P672" i="26"/>
  <c r="O672" i="26"/>
  <c r="N672" i="26"/>
  <c r="X671" i="26"/>
  <c r="R671" i="26"/>
  <c r="Q671" i="26"/>
  <c r="P671" i="26"/>
  <c r="O671" i="26"/>
  <c r="N671" i="26"/>
  <c r="X670" i="26"/>
  <c r="R670" i="26"/>
  <c r="Q670" i="26"/>
  <c r="P670" i="26"/>
  <c r="O670" i="26"/>
  <c r="N670" i="26"/>
  <c r="T670" i="26" s="1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763" i="26"/>
  <c r="T421" i="26"/>
  <c r="T414" i="26"/>
  <c r="T321" i="26"/>
  <c r="T672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46" i="26"/>
  <c r="T671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N971" i="26"/>
  <c r="X970" i="26"/>
  <c r="S970" i="26"/>
  <c r="R970" i="26"/>
  <c r="Q970" i="26"/>
  <c r="P970" i="26"/>
  <c r="O970" i="26"/>
  <c r="N970" i="26"/>
  <c r="T970" i="26" s="1"/>
  <c r="X969" i="26"/>
  <c r="S969" i="26"/>
  <c r="R969" i="26"/>
  <c r="Q969" i="26"/>
  <c r="P969" i="26"/>
  <c r="O969" i="26"/>
  <c r="N969" i="26"/>
  <c r="T969" i="26" s="1"/>
  <c r="X968" i="26"/>
  <c r="S968" i="26"/>
  <c r="R968" i="26"/>
  <c r="Q968" i="26"/>
  <c r="P968" i="26"/>
  <c r="O968" i="26"/>
  <c r="N968" i="26"/>
  <c r="T968" i="26" s="1"/>
  <c r="X967" i="26"/>
  <c r="S967" i="26"/>
  <c r="R967" i="26"/>
  <c r="Q967" i="26"/>
  <c r="P967" i="26"/>
  <c r="O967" i="26"/>
  <c r="N967" i="26"/>
  <c r="X966" i="26"/>
  <c r="S966" i="26"/>
  <c r="R966" i="26"/>
  <c r="Q966" i="26"/>
  <c r="P966" i="26"/>
  <c r="O966" i="26"/>
  <c r="N966" i="26"/>
  <c r="X965" i="26"/>
  <c r="S965" i="26"/>
  <c r="R965" i="26"/>
  <c r="Q965" i="26"/>
  <c r="P965" i="26"/>
  <c r="O965" i="26"/>
  <c r="N965" i="26"/>
  <c r="X964" i="26"/>
  <c r="S964" i="26"/>
  <c r="R964" i="26"/>
  <c r="Q964" i="26"/>
  <c r="P964" i="26"/>
  <c r="O964" i="26"/>
  <c r="N964" i="26"/>
  <c r="X963" i="26"/>
  <c r="S963" i="26"/>
  <c r="R963" i="26"/>
  <c r="Q963" i="26"/>
  <c r="P963" i="26"/>
  <c r="O963" i="26"/>
  <c r="N963" i="26"/>
  <c r="X962" i="26"/>
  <c r="S962" i="26"/>
  <c r="R962" i="26"/>
  <c r="Q962" i="26"/>
  <c r="P962" i="26"/>
  <c r="O962" i="26"/>
  <c r="N962" i="26"/>
  <c r="T962" i="26" s="1"/>
  <c r="X961" i="26"/>
  <c r="S961" i="26"/>
  <c r="R961" i="26"/>
  <c r="Q961" i="26"/>
  <c r="P961" i="26"/>
  <c r="O961" i="26"/>
  <c r="N961" i="26"/>
  <c r="T961" i="26" s="1"/>
  <c r="X960" i="26"/>
  <c r="S960" i="26"/>
  <c r="R960" i="26"/>
  <c r="Q960" i="26"/>
  <c r="P960" i="26"/>
  <c r="O960" i="26"/>
  <c r="N960" i="26"/>
  <c r="T960" i="26" s="1"/>
  <c r="X959" i="26"/>
  <c r="S959" i="26"/>
  <c r="R959" i="26"/>
  <c r="Q959" i="26"/>
  <c r="P959" i="26"/>
  <c r="O959" i="26"/>
  <c r="N959" i="26"/>
  <c r="X958" i="26"/>
  <c r="S958" i="26"/>
  <c r="R958" i="26"/>
  <c r="Q958" i="26"/>
  <c r="P958" i="26"/>
  <c r="O958" i="26"/>
  <c r="N958" i="26"/>
  <c r="X957" i="26"/>
  <c r="S957" i="26"/>
  <c r="R957" i="26"/>
  <c r="Q957" i="26"/>
  <c r="P957" i="26"/>
  <c r="O957" i="26"/>
  <c r="N957" i="26"/>
  <c r="X956" i="26"/>
  <c r="S956" i="26"/>
  <c r="R956" i="26"/>
  <c r="Q956" i="26"/>
  <c r="P956" i="26"/>
  <c r="O956" i="26"/>
  <c r="N956" i="26"/>
  <c r="X955" i="26"/>
  <c r="S955" i="26"/>
  <c r="R955" i="26"/>
  <c r="Q955" i="26"/>
  <c r="P955" i="26"/>
  <c r="O955" i="26"/>
  <c r="N955" i="26"/>
  <c r="X954" i="26"/>
  <c r="S954" i="26"/>
  <c r="R954" i="26"/>
  <c r="Q954" i="26"/>
  <c r="P954" i="26"/>
  <c r="O954" i="26"/>
  <c r="N954" i="26"/>
  <c r="T954" i="26" s="1"/>
  <c r="X953" i="26"/>
  <c r="S953" i="26"/>
  <c r="R953" i="26"/>
  <c r="Q953" i="26"/>
  <c r="P953" i="26"/>
  <c r="O953" i="26"/>
  <c r="N953" i="26"/>
  <c r="T953" i="26" s="1"/>
  <c r="X952" i="26"/>
  <c r="S952" i="26"/>
  <c r="R952" i="26"/>
  <c r="Q952" i="26"/>
  <c r="P952" i="26"/>
  <c r="O952" i="26"/>
  <c r="N952" i="26"/>
  <c r="T952" i="26" s="1"/>
  <c r="X951" i="26"/>
  <c r="S951" i="26"/>
  <c r="R951" i="26"/>
  <c r="Q951" i="26"/>
  <c r="P951" i="26"/>
  <c r="O951" i="26"/>
  <c r="N951" i="26"/>
  <c r="X950" i="26"/>
  <c r="S950" i="26"/>
  <c r="R950" i="26"/>
  <c r="Q950" i="26"/>
  <c r="P950" i="26"/>
  <c r="O950" i="26"/>
  <c r="N950" i="26"/>
  <c r="X949" i="26"/>
  <c r="S949" i="26"/>
  <c r="R949" i="26"/>
  <c r="Q949" i="26"/>
  <c r="P949" i="26"/>
  <c r="O949" i="26"/>
  <c r="N949" i="26"/>
  <c r="X948" i="26"/>
  <c r="S948" i="26"/>
  <c r="R948" i="26"/>
  <c r="Q948" i="26"/>
  <c r="P948" i="26"/>
  <c r="O948" i="26"/>
  <c r="N948" i="26"/>
  <c r="X947" i="26"/>
  <c r="S947" i="26"/>
  <c r="R947" i="26"/>
  <c r="Q947" i="26"/>
  <c r="P947" i="26"/>
  <c r="O947" i="26"/>
  <c r="N947" i="26"/>
  <c r="X946" i="26"/>
  <c r="S946" i="26"/>
  <c r="R946" i="26"/>
  <c r="Q946" i="26"/>
  <c r="P946" i="26"/>
  <c r="O946" i="26"/>
  <c r="N946" i="26"/>
  <c r="T946" i="26" s="1"/>
  <c r="X945" i="26"/>
  <c r="S945" i="26"/>
  <c r="R945" i="26"/>
  <c r="Q945" i="26"/>
  <c r="P945" i="26"/>
  <c r="O945" i="26"/>
  <c r="N945" i="26"/>
  <c r="T945" i="26" s="1"/>
  <c r="X944" i="26"/>
  <c r="S944" i="26"/>
  <c r="R944" i="26"/>
  <c r="Q944" i="26"/>
  <c r="P944" i="26"/>
  <c r="O944" i="26"/>
  <c r="N944" i="26"/>
  <c r="T944" i="26" s="1"/>
  <c r="X943" i="26"/>
  <c r="S943" i="26"/>
  <c r="R943" i="26"/>
  <c r="Q943" i="26"/>
  <c r="P943" i="26"/>
  <c r="O943" i="26"/>
  <c r="N943" i="26"/>
  <c r="X942" i="26"/>
  <c r="S942" i="26"/>
  <c r="R942" i="26"/>
  <c r="Q942" i="26"/>
  <c r="P942" i="26"/>
  <c r="O942" i="26"/>
  <c r="N942" i="26"/>
  <c r="X941" i="26"/>
  <c r="S941" i="26"/>
  <c r="R941" i="26"/>
  <c r="Q941" i="26"/>
  <c r="P941" i="26"/>
  <c r="O941" i="26"/>
  <c r="N941" i="26"/>
  <c r="X940" i="26"/>
  <c r="S940" i="26"/>
  <c r="R940" i="26"/>
  <c r="Q940" i="26"/>
  <c r="P940" i="26"/>
  <c r="O940" i="26"/>
  <c r="N940" i="26"/>
  <c r="X939" i="26"/>
  <c r="S939" i="26"/>
  <c r="R939" i="26"/>
  <c r="Q939" i="26"/>
  <c r="P939" i="26"/>
  <c r="O939" i="26"/>
  <c r="N939" i="26"/>
  <c r="X938" i="26"/>
  <c r="S938" i="26"/>
  <c r="R938" i="26"/>
  <c r="Q938" i="26"/>
  <c r="P938" i="26"/>
  <c r="O938" i="26"/>
  <c r="N938" i="26"/>
  <c r="T938" i="26" s="1"/>
  <c r="X937" i="26"/>
  <c r="S937" i="26"/>
  <c r="R937" i="26"/>
  <c r="Q937" i="26"/>
  <c r="P937" i="26"/>
  <c r="O937" i="26"/>
  <c r="N937" i="26"/>
  <c r="T937" i="26" s="1"/>
  <c r="X936" i="26"/>
  <c r="S936" i="26"/>
  <c r="R936" i="26"/>
  <c r="Q936" i="26"/>
  <c r="P936" i="26"/>
  <c r="O936" i="26"/>
  <c r="N936" i="26"/>
  <c r="T936" i="26" s="1"/>
  <c r="X935" i="26"/>
  <c r="S935" i="26"/>
  <c r="R935" i="26"/>
  <c r="Q935" i="26"/>
  <c r="P935" i="26"/>
  <c r="O935" i="26"/>
  <c r="N935" i="26"/>
  <c r="X934" i="26"/>
  <c r="S934" i="26"/>
  <c r="R934" i="26"/>
  <c r="Q934" i="26"/>
  <c r="P934" i="26"/>
  <c r="O934" i="26"/>
  <c r="N934" i="26"/>
  <c r="X933" i="26"/>
  <c r="S933" i="26"/>
  <c r="R933" i="26"/>
  <c r="Q933" i="26"/>
  <c r="P933" i="26"/>
  <c r="O933" i="26"/>
  <c r="N933" i="26"/>
  <c r="X932" i="26"/>
  <c r="S932" i="26"/>
  <c r="R932" i="26"/>
  <c r="Q932" i="26"/>
  <c r="P932" i="26"/>
  <c r="O932" i="26"/>
  <c r="N932" i="26"/>
  <c r="X931" i="26"/>
  <c r="S931" i="26"/>
  <c r="R931" i="26"/>
  <c r="Q931" i="26"/>
  <c r="P931" i="26"/>
  <c r="O931" i="26"/>
  <c r="N931" i="26"/>
  <c r="X930" i="26"/>
  <c r="R930" i="26"/>
  <c r="Q930" i="26"/>
  <c r="P930" i="26"/>
  <c r="O930" i="26"/>
  <c r="N930" i="26"/>
  <c r="T930" i="26" s="1"/>
  <c r="X929" i="26"/>
  <c r="S929" i="26"/>
  <c r="R929" i="26"/>
  <c r="Q929" i="26"/>
  <c r="P929" i="26"/>
  <c r="O929" i="26"/>
  <c r="N929" i="26"/>
  <c r="T929" i="26" s="1"/>
  <c r="X928" i="26"/>
  <c r="S928" i="26"/>
  <c r="R928" i="26"/>
  <c r="Q928" i="26"/>
  <c r="P928" i="26"/>
  <c r="O928" i="26"/>
  <c r="N928" i="26"/>
  <c r="X927" i="26"/>
  <c r="S927" i="26"/>
  <c r="R927" i="26"/>
  <c r="Q927" i="26"/>
  <c r="P927" i="26"/>
  <c r="O927" i="26"/>
  <c r="N927" i="26"/>
  <c r="X926" i="26"/>
  <c r="S926" i="26"/>
  <c r="R926" i="26"/>
  <c r="Q926" i="26"/>
  <c r="P926" i="26"/>
  <c r="O926" i="26"/>
  <c r="N926" i="26"/>
  <c r="X925" i="26"/>
  <c r="S925" i="26"/>
  <c r="R925" i="26"/>
  <c r="Q925" i="26"/>
  <c r="P925" i="26"/>
  <c r="O925" i="26"/>
  <c r="N925" i="26"/>
  <c r="X924" i="26"/>
  <c r="S924" i="26"/>
  <c r="R924" i="26"/>
  <c r="Q924" i="26"/>
  <c r="P924" i="26"/>
  <c r="O924" i="26"/>
  <c r="N924" i="26"/>
  <c r="X923" i="26"/>
  <c r="S923" i="26"/>
  <c r="R923" i="26"/>
  <c r="Q923" i="26"/>
  <c r="P923" i="26"/>
  <c r="O923" i="26"/>
  <c r="N923" i="26"/>
  <c r="T923" i="26" s="1"/>
  <c r="X922" i="26"/>
  <c r="S922" i="26"/>
  <c r="R922" i="26"/>
  <c r="Q922" i="26"/>
  <c r="P922" i="26"/>
  <c r="O922" i="26"/>
  <c r="N922" i="26"/>
  <c r="T922" i="26" s="1"/>
  <c r="X921" i="26"/>
  <c r="R921" i="26"/>
  <c r="Q921" i="26"/>
  <c r="P921" i="26"/>
  <c r="O921" i="26"/>
  <c r="N921" i="26"/>
  <c r="X920" i="26"/>
  <c r="S920" i="26"/>
  <c r="R920" i="26"/>
  <c r="Q920" i="26"/>
  <c r="P920" i="26"/>
  <c r="O920" i="26"/>
  <c r="N920" i="26"/>
  <c r="X919" i="26"/>
  <c r="S919" i="26"/>
  <c r="R919" i="26"/>
  <c r="Q919" i="26"/>
  <c r="P919" i="26"/>
  <c r="O919" i="26"/>
  <c r="N919" i="26"/>
  <c r="X918" i="26"/>
  <c r="S918" i="26"/>
  <c r="R918" i="26"/>
  <c r="Q918" i="26"/>
  <c r="P918" i="26"/>
  <c r="O918" i="26"/>
  <c r="N918" i="26"/>
  <c r="X917" i="26"/>
  <c r="S917" i="26"/>
  <c r="R917" i="26"/>
  <c r="Q917" i="26"/>
  <c r="P917" i="26"/>
  <c r="O917" i="26"/>
  <c r="N917" i="26"/>
  <c r="X916" i="26"/>
  <c r="S916" i="26"/>
  <c r="R916" i="26"/>
  <c r="Q916" i="26"/>
  <c r="P916" i="26"/>
  <c r="O916" i="26"/>
  <c r="N916" i="26"/>
  <c r="T916" i="26" s="1"/>
  <c r="X915" i="26"/>
  <c r="S915" i="26"/>
  <c r="R915" i="26"/>
  <c r="Q915" i="26"/>
  <c r="P915" i="26"/>
  <c r="O915" i="26"/>
  <c r="N915" i="26"/>
  <c r="T915" i="26" s="1"/>
  <c r="X914" i="26"/>
  <c r="S914" i="26"/>
  <c r="R914" i="26"/>
  <c r="Q914" i="26"/>
  <c r="P914" i="26"/>
  <c r="O914" i="26"/>
  <c r="N914" i="26"/>
  <c r="T914" i="26" s="1"/>
  <c r="X913" i="26"/>
  <c r="S913" i="26"/>
  <c r="R913" i="26"/>
  <c r="Q913" i="26"/>
  <c r="P913" i="26"/>
  <c r="O913" i="26"/>
  <c r="N913" i="26"/>
  <c r="X912" i="26"/>
  <c r="S912" i="26"/>
  <c r="R912" i="26"/>
  <c r="Q912" i="26"/>
  <c r="P912" i="26"/>
  <c r="O912" i="26"/>
  <c r="N912" i="26"/>
  <c r="X911" i="26"/>
  <c r="S911" i="26"/>
  <c r="R911" i="26"/>
  <c r="Q911" i="26"/>
  <c r="P911" i="26"/>
  <c r="O911" i="26"/>
  <c r="N911" i="26"/>
  <c r="X910" i="26"/>
  <c r="S910" i="26"/>
  <c r="R910" i="26"/>
  <c r="Q910" i="26"/>
  <c r="P910" i="26"/>
  <c r="O910" i="26"/>
  <c r="N910" i="26"/>
  <c r="X909" i="26"/>
  <c r="S909" i="26"/>
  <c r="R909" i="26"/>
  <c r="Q909" i="26"/>
  <c r="P909" i="26"/>
  <c r="O909" i="26"/>
  <c r="N909" i="26"/>
  <c r="X908" i="26"/>
  <c r="S908" i="26"/>
  <c r="R908" i="26"/>
  <c r="Q908" i="26"/>
  <c r="P908" i="26"/>
  <c r="O908" i="26"/>
  <c r="N908" i="26"/>
  <c r="T908" i="26" s="1"/>
  <c r="X907" i="26"/>
  <c r="S907" i="26"/>
  <c r="R907" i="26"/>
  <c r="Q907" i="26"/>
  <c r="P907" i="26"/>
  <c r="O907" i="26"/>
  <c r="N907" i="26"/>
  <c r="T907" i="26" s="1"/>
  <c r="X906" i="26"/>
  <c r="S906" i="26"/>
  <c r="R906" i="26"/>
  <c r="Q906" i="26"/>
  <c r="P906" i="26"/>
  <c r="O906" i="26"/>
  <c r="N906" i="26"/>
  <c r="T906" i="26" s="1"/>
  <c r="X905" i="26"/>
  <c r="S905" i="26"/>
  <c r="R905" i="26"/>
  <c r="Q905" i="26"/>
  <c r="P905" i="26"/>
  <c r="O905" i="26"/>
  <c r="N905" i="26"/>
  <c r="X904" i="26"/>
  <c r="S904" i="26"/>
  <c r="R904" i="26"/>
  <c r="Q904" i="26"/>
  <c r="P904" i="26"/>
  <c r="O904" i="26"/>
  <c r="N904" i="26"/>
  <c r="X903" i="26"/>
  <c r="S903" i="26"/>
  <c r="R903" i="26"/>
  <c r="Q903" i="26"/>
  <c r="P903" i="26"/>
  <c r="O903" i="26"/>
  <c r="N903" i="26"/>
  <c r="X902" i="26"/>
  <c r="S902" i="26"/>
  <c r="R902" i="26"/>
  <c r="Q902" i="26"/>
  <c r="P902" i="26"/>
  <c r="O902" i="26"/>
  <c r="N902" i="26"/>
  <c r="X901" i="26"/>
  <c r="S901" i="26"/>
  <c r="R901" i="26"/>
  <c r="Q901" i="26"/>
  <c r="P901" i="26"/>
  <c r="O901" i="26"/>
  <c r="N901" i="26"/>
  <c r="X900" i="26"/>
  <c r="S900" i="26"/>
  <c r="R900" i="26"/>
  <c r="Q900" i="26"/>
  <c r="P900" i="26"/>
  <c r="O900" i="26"/>
  <c r="N900" i="26"/>
  <c r="T900" i="26" s="1"/>
  <c r="X899" i="26"/>
  <c r="S899" i="26"/>
  <c r="R899" i="26"/>
  <c r="Q899" i="26"/>
  <c r="P899" i="26"/>
  <c r="O899" i="26"/>
  <c r="N899" i="26"/>
  <c r="T899" i="26" s="1"/>
  <c r="X898" i="26"/>
  <c r="S898" i="26"/>
  <c r="R898" i="26"/>
  <c r="Q898" i="26"/>
  <c r="P898" i="26"/>
  <c r="O898" i="26"/>
  <c r="N898" i="26"/>
  <c r="T898" i="26" s="1"/>
  <c r="X897" i="26"/>
  <c r="S897" i="26"/>
  <c r="R897" i="26"/>
  <c r="Q897" i="26"/>
  <c r="P897" i="26"/>
  <c r="O897" i="26"/>
  <c r="N897" i="26"/>
  <c r="X896" i="26"/>
  <c r="S896" i="26"/>
  <c r="R896" i="26"/>
  <c r="Q896" i="26"/>
  <c r="P896" i="26"/>
  <c r="O896" i="26"/>
  <c r="N896" i="26"/>
  <c r="X895" i="26"/>
  <c r="S895" i="26"/>
  <c r="R895" i="26"/>
  <c r="Q895" i="26"/>
  <c r="P895" i="26"/>
  <c r="O895" i="26"/>
  <c r="N895" i="26"/>
  <c r="X894" i="26"/>
  <c r="S894" i="26"/>
  <c r="R894" i="26"/>
  <c r="Q894" i="26"/>
  <c r="P894" i="26"/>
  <c r="O894" i="26"/>
  <c r="N894" i="26"/>
  <c r="X893" i="26"/>
  <c r="S893" i="26"/>
  <c r="R893" i="26"/>
  <c r="Q893" i="26"/>
  <c r="P893" i="26"/>
  <c r="O893" i="26"/>
  <c r="N893" i="26"/>
  <c r="X892" i="26"/>
  <c r="S892" i="26"/>
  <c r="R892" i="26"/>
  <c r="Q892" i="26"/>
  <c r="P892" i="26"/>
  <c r="O892" i="26"/>
  <c r="N892" i="26"/>
  <c r="T892" i="26" s="1"/>
  <c r="X891" i="26"/>
  <c r="S891" i="26"/>
  <c r="R891" i="26"/>
  <c r="Q891" i="26"/>
  <c r="P891" i="26"/>
  <c r="O891" i="26"/>
  <c r="N891" i="26"/>
  <c r="T891" i="26" s="1"/>
  <c r="X890" i="26"/>
  <c r="S890" i="26"/>
  <c r="R890" i="26"/>
  <c r="Q890" i="26"/>
  <c r="P890" i="26"/>
  <c r="O890" i="26"/>
  <c r="N890" i="26"/>
  <c r="T890" i="26" s="1"/>
  <c r="X889" i="26"/>
  <c r="S889" i="26"/>
  <c r="R889" i="26"/>
  <c r="Q889" i="26"/>
  <c r="P889" i="26"/>
  <c r="O889" i="26"/>
  <c r="N889" i="26"/>
  <c r="X888" i="26"/>
  <c r="S888" i="26"/>
  <c r="R888" i="26"/>
  <c r="Q888" i="26"/>
  <c r="P888" i="26"/>
  <c r="O888" i="26"/>
  <c r="N888" i="26"/>
  <c r="X887" i="26"/>
  <c r="S887" i="26"/>
  <c r="R887" i="26"/>
  <c r="Q887" i="26"/>
  <c r="P887" i="26"/>
  <c r="O887" i="26"/>
  <c r="N887" i="26"/>
  <c r="X886" i="26"/>
  <c r="S886" i="26"/>
  <c r="R886" i="26"/>
  <c r="Q886" i="26"/>
  <c r="P886" i="26"/>
  <c r="O886" i="26"/>
  <c r="N886" i="26"/>
  <c r="X885" i="26"/>
  <c r="S885" i="26"/>
  <c r="R885" i="26"/>
  <c r="Q885" i="26"/>
  <c r="P885" i="26"/>
  <c r="O885" i="26"/>
  <c r="N885" i="26"/>
  <c r="X884" i="26"/>
  <c r="S884" i="26"/>
  <c r="R884" i="26"/>
  <c r="Q884" i="26"/>
  <c r="P884" i="26"/>
  <c r="O884" i="26"/>
  <c r="N884" i="26"/>
  <c r="T884" i="26" s="1"/>
  <c r="X883" i="26"/>
  <c r="S883" i="26"/>
  <c r="R883" i="26"/>
  <c r="Q883" i="26"/>
  <c r="P883" i="26"/>
  <c r="O883" i="26"/>
  <c r="N883" i="26"/>
  <c r="T883" i="26" s="1"/>
  <c r="X882" i="26"/>
  <c r="S882" i="26"/>
  <c r="R882" i="26"/>
  <c r="Q882" i="26"/>
  <c r="P882" i="26"/>
  <c r="O882" i="26"/>
  <c r="N882" i="26"/>
  <c r="T882" i="26" s="1"/>
  <c r="X881" i="26"/>
  <c r="S881" i="26"/>
  <c r="R881" i="26"/>
  <c r="Q881" i="26"/>
  <c r="P881" i="26"/>
  <c r="O881" i="26"/>
  <c r="N881" i="26"/>
  <c r="X880" i="26"/>
  <c r="S880" i="26"/>
  <c r="R880" i="26"/>
  <c r="Q880" i="26"/>
  <c r="P880" i="26"/>
  <c r="O880" i="26"/>
  <c r="N880" i="26"/>
  <c r="X879" i="26"/>
  <c r="S879" i="26"/>
  <c r="R879" i="26"/>
  <c r="Q879" i="26"/>
  <c r="P879" i="26"/>
  <c r="O879" i="26"/>
  <c r="N879" i="26"/>
  <c r="X878" i="26"/>
  <c r="S878" i="26"/>
  <c r="R878" i="26"/>
  <c r="Q878" i="26"/>
  <c r="P878" i="26"/>
  <c r="O878" i="26"/>
  <c r="N878" i="26"/>
  <c r="X877" i="26"/>
  <c r="S877" i="26"/>
  <c r="R877" i="26"/>
  <c r="Q877" i="26"/>
  <c r="P877" i="26"/>
  <c r="O877" i="26"/>
  <c r="N877" i="26"/>
  <c r="X876" i="26"/>
  <c r="S876" i="26"/>
  <c r="R876" i="26"/>
  <c r="Q876" i="26"/>
  <c r="P876" i="26"/>
  <c r="O876" i="26"/>
  <c r="N876" i="26"/>
  <c r="T876" i="26" s="1"/>
  <c r="X875" i="26"/>
  <c r="S875" i="26"/>
  <c r="R875" i="26"/>
  <c r="Q875" i="26"/>
  <c r="P875" i="26"/>
  <c r="O875" i="26"/>
  <c r="N875" i="26"/>
  <c r="T875" i="26" s="1"/>
  <c r="X874" i="26"/>
  <c r="S874" i="26"/>
  <c r="R874" i="26"/>
  <c r="Q874" i="26"/>
  <c r="P874" i="26"/>
  <c r="O874" i="26"/>
  <c r="N874" i="26"/>
  <c r="T874" i="26" s="1"/>
  <c r="X873" i="26"/>
  <c r="S873" i="26"/>
  <c r="R873" i="26"/>
  <c r="Q873" i="26"/>
  <c r="P873" i="26"/>
  <c r="O873" i="26"/>
  <c r="N873" i="26"/>
  <c r="X872" i="26"/>
  <c r="S872" i="26"/>
  <c r="R872" i="26"/>
  <c r="Q872" i="26"/>
  <c r="P872" i="26"/>
  <c r="O872" i="26"/>
  <c r="N872" i="26"/>
  <c r="X871" i="26"/>
  <c r="S871" i="26"/>
  <c r="R871" i="26"/>
  <c r="Q871" i="26"/>
  <c r="P871" i="26"/>
  <c r="O871" i="26"/>
  <c r="N871" i="26"/>
  <c r="X865" i="26"/>
  <c r="S865" i="26"/>
  <c r="R865" i="26"/>
  <c r="Q865" i="26"/>
  <c r="P865" i="26"/>
  <c r="O865" i="26"/>
  <c r="N865" i="26"/>
  <c r="X864" i="26"/>
  <c r="S864" i="26"/>
  <c r="R864" i="26"/>
  <c r="Q864" i="26"/>
  <c r="P864" i="26"/>
  <c r="O864" i="26"/>
  <c r="N864" i="26"/>
  <c r="X863" i="26"/>
  <c r="S863" i="26"/>
  <c r="R863" i="26"/>
  <c r="Q863" i="26"/>
  <c r="P863" i="26"/>
  <c r="O863" i="26"/>
  <c r="N863" i="26"/>
  <c r="T863" i="26" s="1"/>
  <c r="X862" i="26"/>
  <c r="S862" i="26"/>
  <c r="R862" i="26"/>
  <c r="Q862" i="26"/>
  <c r="P862" i="26"/>
  <c r="O862" i="26"/>
  <c r="N862" i="26"/>
  <c r="T862" i="26" s="1"/>
  <c r="X861" i="26"/>
  <c r="S861" i="26"/>
  <c r="R861" i="26"/>
  <c r="Q861" i="26"/>
  <c r="P861" i="26"/>
  <c r="O861" i="26"/>
  <c r="N861" i="26"/>
  <c r="T861" i="26" s="1"/>
  <c r="X860" i="26"/>
  <c r="S860" i="26"/>
  <c r="R860" i="26"/>
  <c r="Q860" i="26"/>
  <c r="P860" i="26"/>
  <c r="O860" i="26"/>
  <c r="N860" i="26"/>
  <c r="X859" i="26"/>
  <c r="S859" i="26"/>
  <c r="R859" i="26"/>
  <c r="Q859" i="26"/>
  <c r="P859" i="26"/>
  <c r="O859" i="26"/>
  <c r="N859" i="26"/>
  <c r="X858" i="26"/>
  <c r="S858" i="26"/>
  <c r="R858" i="26"/>
  <c r="Q858" i="26"/>
  <c r="P858" i="26"/>
  <c r="O858" i="26"/>
  <c r="N858" i="26"/>
  <c r="X857" i="26"/>
  <c r="S857" i="26"/>
  <c r="R857" i="26"/>
  <c r="Q857" i="26"/>
  <c r="P857" i="26"/>
  <c r="O857" i="26"/>
  <c r="N857" i="26"/>
  <c r="X856" i="26"/>
  <c r="S856" i="26"/>
  <c r="R856" i="26"/>
  <c r="Q856" i="26"/>
  <c r="P856" i="26"/>
  <c r="O856" i="26"/>
  <c r="N856" i="26"/>
  <c r="X855" i="26"/>
  <c r="S855" i="26"/>
  <c r="R855" i="26"/>
  <c r="Q855" i="26"/>
  <c r="P855" i="26"/>
  <c r="O855" i="26"/>
  <c r="N855" i="26"/>
  <c r="T855" i="26" s="1"/>
  <c r="X854" i="26"/>
  <c r="S854" i="26"/>
  <c r="R854" i="26"/>
  <c r="Q854" i="26"/>
  <c r="P854" i="26"/>
  <c r="O854" i="26"/>
  <c r="N854" i="26"/>
  <c r="T854" i="26" s="1"/>
  <c r="X853" i="26"/>
  <c r="S853" i="26"/>
  <c r="R853" i="26"/>
  <c r="Q853" i="26"/>
  <c r="P853" i="26"/>
  <c r="O853" i="26"/>
  <c r="N853" i="26"/>
  <c r="T853" i="26" s="1"/>
  <c r="X852" i="26"/>
  <c r="S852" i="26"/>
  <c r="R852" i="26"/>
  <c r="Q852" i="26"/>
  <c r="P852" i="26"/>
  <c r="O852" i="26"/>
  <c r="N852" i="26"/>
  <c r="X851" i="26"/>
  <c r="S851" i="26"/>
  <c r="R851" i="26"/>
  <c r="Q851" i="26"/>
  <c r="P851" i="26"/>
  <c r="O851" i="26"/>
  <c r="N851" i="26"/>
  <c r="X850" i="26"/>
  <c r="S850" i="26"/>
  <c r="R850" i="26"/>
  <c r="Q850" i="26"/>
  <c r="P850" i="26"/>
  <c r="O850" i="26"/>
  <c r="N850" i="26"/>
  <c r="X849" i="26"/>
  <c r="S849" i="26"/>
  <c r="R849" i="26"/>
  <c r="Q849" i="26"/>
  <c r="P849" i="26"/>
  <c r="O849" i="26"/>
  <c r="N849" i="26"/>
  <c r="X848" i="26"/>
  <c r="S848" i="26"/>
  <c r="R848" i="26"/>
  <c r="Q848" i="26"/>
  <c r="P848" i="26"/>
  <c r="O848" i="26"/>
  <c r="N848" i="26"/>
  <c r="X847" i="26"/>
  <c r="S847" i="26"/>
  <c r="R847" i="26"/>
  <c r="Q847" i="26"/>
  <c r="P847" i="26"/>
  <c r="O847" i="26"/>
  <c r="N847" i="26"/>
  <c r="T847" i="26" s="1"/>
  <c r="X846" i="26"/>
  <c r="S846" i="26"/>
  <c r="R846" i="26"/>
  <c r="Q846" i="26"/>
  <c r="P846" i="26"/>
  <c r="O846" i="26"/>
  <c r="N846" i="26"/>
  <c r="T846" i="26" s="1"/>
  <c r="X845" i="26"/>
  <c r="S845" i="26"/>
  <c r="R845" i="26"/>
  <c r="Q845" i="26"/>
  <c r="P845" i="26"/>
  <c r="O845" i="26"/>
  <c r="N845" i="26"/>
  <c r="T845" i="26" s="1"/>
  <c r="X844" i="26"/>
  <c r="S844" i="26"/>
  <c r="R844" i="26"/>
  <c r="Q844" i="26"/>
  <c r="P844" i="26"/>
  <c r="O844" i="26"/>
  <c r="N844" i="26"/>
  <c r="X843" i="26"/>
  <c r="S843" i="26"/>
  <c r="R843" i="26"/>
  <c r="Q843" i="26"/>
  <c r="P843" i="26"/>
  <c r="O843" i="26"/>
  <c r="N843" i="26"/>
  <c r="X842" i="26"/>
  <c r="S842" i="26"/>
  <c r="R842" i="26"/>
  <c r="Q842" i="26"/>
  <c r="P842" i="26"/>
  <c r="O842" i="26"/>
  <c r="N842" i="26"/>
  <c r="X841" i="26"/>
  <c r="S841" i="26"/>
  <c r="R841" i="26"/>
  <c r="Q841" i="26"/>
  <c r="P841" i="26"/>
  <c r="O841" i="26"/>
  <c r="N841" i="26"/>
  <c r="X840" i="26"/>
  <c r="S840" i="26"/>
  <c r="R840" i="26"/>
  <c r="Q840" i="26"/>
  <c r="P840" i="26"/>
  <c r="O840" i="26"/>
  <c r="N840" i="26"/>
  <c r="X839" i="26"/>
  <c r="S839" i="26"/>
  <c r="R839" i="26"/>
  <c r="Q839" i="26"/>
  <c r="P839" i="26"/>
  <c r="O839" i="26"/>
  <c r="N839" i="26"/>
  <c r="T839" i="26" s="1"/>
  <c r="X838" i="26"/>
  <c r="S838" i="26"/>
  <c r="R838" i="26"/>
  <c r="Q838" i="26"/>
  <c r="P838" i="26"/>
  <c r="O838" i="26"/>
  <c r="N838" i="26"/>
  <c r="T838" i="26" s="1"/>
  <c r="X837" i="26"/>
  <c r="S837" i="26"/>
  <c r="R837" i="26"/>
  <c r="Q837" i="26"/>
  <c r="P837" i="26"/>
  <c r="O837" i="26"/>
  <c r="N837" i="26"/>
  <c r="T837" i="26" s="1"/>
  <c r="X836" i="26"/>
  <c r="S836" i="26"/>
  <c r="R836" i="26"/>
  <c r="Q836" i="26"/>
  <c r="P836" i="26"/>
  <c r="O836" i="26"/>
  <c r="N836" i="26"/>
  <c r="X835" i="26"/>
  <c r="S835" i="26"/>
  <c r="R835" i="26"/>
  <c r="Q835" i="26"/>
  <c r="P835" i="26"/>
  <c r="O835" i="26"/>
  <c r="N835" i="26"/>
  <c r="X834" i="26"/>
  <c r="S834" i="26"/>
  <c r="R834" i="26"/>
  <c r="Q834" i="26"/>
  <c r="P834" i="26"/>
  <c r="O834" i="26"/>
  <c r="N834" i="26"/>
  <c r="X833" i="26"/>
  <c r="S833" i="26"/>
  <c r="R833" i="26"/>
  <c r="Q833" i="26"/>
  <c r="P833" i="26"/>
  <c r="O833" i="26"/>
  <c r="N833" i="26"/>
  <c r="X832" i="26"/>
  <c r="S832" i="26"/>
  <c r="R832" i="26"/>
  <c r="Q832" i="26"/>
  <c r="P832" i="26"/>
  <c r="O832" i="26"/>
  <c r="N832" i="26"/>
  <c r="X831" i="26"/>
  <c r="S831" i="26"/>
  <c r="R831" i="26"/>
  <c r="Q831" i="26"/>
  <c r="P831" i="26"/>
  <c r="O831" i="26"/>
  <c r="N831" i="26"/>
  <c r="T831" i="26" s="1"/>
  <c r="X830" i="26"/>
  <c r="S830" i="26"/>
  <c r="R830" i="26"/>
  <c r="Q830" i="26"/>
  <c r="P830" i="26"/>
  <c r="O830" i="26"/>
  <c r="N830" i="26"/>
  <c r="T830" i="26" s="1"/>
  <c r="X829" i="26"/>
  <c r="S829" i="26"/>
  <c r="R829" i="26"/>
  <c r="Q829" i="26"/>
  <c r="P829" i="26"/>
  <c r="O829" i="26"/>
  <c r="N829" i="26"/>
  <c r="T829" i="26" s="1"/>
  <c r="X828" i="26"/>
  <c r="S828" i="26"/>
  <c r="R828" i="26"/>
  <c r="Q828" i="26"/>
  <c r="P828" i="26"/>
  <c r="O828" i="26"/>
  <c r="N828" i="26"/>
  <c r="X827" i="26"/>
  <c r="S827" i="26"/>
  <c r="R827" i="26"/>
  <c r="Q827" i="26"/>
  <c r="P827" i="26"/>
  <c r="O827" i="26"/>
  <c r="N827" i="26"/>
  <c r="X826" i="26"/>
  <c r="S826" i="26"/>
  <c r="R826" i="26"/>
  <c r="Q826" i="26"/>
  <c r="P826" i="26"/>
  <c r="O826" i="26"/>
  <c r="N826" i="26"/>
  <c r="X825" i="26"/>
  <c r="S825" i="26"/>
  <c r="R825" i="26"/>
  <c r="Q825" i="26"/>
  <c r="P825" i="26"/>
  <c r="O825" i="26"/>
  <c r="N825" i="26"/>
  <c r="X824" i="26"/>
  <c r="S824" i="26"/>
  <c r="R824" i="26"/>
  <c r="Q824" i="26"/>
  <c r="P824" i="26"/>
  <c r="O824" i="26"/>
  <c r="N824" i="26"/>
  <c r="X823" i="26"/>
  <c r="S823" i="26"/>
  <c r="R823" i="26"/>
  <c r="Q823" i="26"/>
  <c r="P823" i="26"/>
  <c r="O823" i="26"/>
  <c r="N823" i="26"/>
  <c r="T823" i="26" s="1"/>
  <c r="X822" i="26"/>
  <c r="S822" i="26"/>
  <c r="R822" i="26"/>
  <c r="Q822" i="26"/>
  <c r="P822" i="26"/>
  <c r="O822" i="26"/>
  <c r="N822" i="26"/>
  <c r="T822" i="26" s="1"/>
  <c r="X821" i="26"/>
  <c r="S821" i="26"/>
  <c r="R821" i="26"/>
  <c r="Q821" i="26"/>
  <c r="P821" i="26"/>
  <c r="O821" i="26"/>
  <c r="N821" i="26"/>
  <c r="T821" i="26" s="1"/>
  <c r="X820" i="26"/>
  <c r="S820" i="26"/>
  <c r="R820" i="26"/>
  <c r="Q820" i="26"/>
  <c r="P820" i="26"/>
  <c r="O820" i="26"/>
  <c r="N820" i="26"/>
  <c r="X819" i="26"/>
  <c r="S819" i="26"/>
  <c r="R819" i="26"/>
  <c r="Q819" i="26"/>
  <c r="P819" i="26"/>
  <c r="O819" i="26"/>
  <c r="N819" i="26"/>
  <c r="X818" i="26"/>
  <c r="S818" i="26"/>
  <c r="R818" i="26"/>
  <c r="Q818" i="26"/>
  <c r="P818" i="26"/>
  <c r="O818" i="26"/>
  <c r="N818" i="26"/>
  <c r="X817" i="26"/>
  <c r="S817" i="26"/>
  <c r="R817" i="26"/>
  <c r="Q817" i="26"/>
  <c r="P817" i="26"/>
  <c r="O817" i="26"/>
  <c r="N817" i="26"/>
  <c r="X816" i="26"/>
  <c r="S816" i="26"/>
  <c r="R816" i="26"/>
  <c r="Q816" i="26"/>
  <c r="P816" i="26"/>
  <c r="O816" i="26"/>
  <c r="N816" i="26"/>
  <c r="X815" i="26"/>
  <c r="S815" i="26"/>
  <c r="R815" i="26"/>
  <c r="Q815" i="26"/>
  <c r="P815" i="26"/>
  <c r="O815" i="26"/>
  <c r="N815" i="26"/>
  <c r="T815" i="26" s="1"/>
  <c r="X814" i="26"/>
  <c r="S814" i="26"/>
  <c r="R814" i="26"/>
  <c r="Q814" i="26"/>
  <c r="P814" i="26"/>
  <c r="O814" i="26"/>
  <c r="N814" i="26"/>
  <c r="T814" i="26" s="1"/>
  <c r="X813" i="26"/>
  <c r="S813" i="26"/>
  <c r="R813" i="26"/>
  <c r="Q813" i="26"/>
  <c r="P813" i="26"/>
  <c r="O813" i="26"/>
  <c r="N813" i="26"/>
  <c r="T813" i="26" s="1"/>
  <c r="X812" i="26"/>
  <c r="S812" i="26"/>
  <c r="R812" i="26"/>
  <c r="Q812" i="26"/>
  <c r="P812" i="26"/>
  <c r="O812" i="26"/>
  <c r="N812" i="26"/>
  <c r="X811" i="26"/>
  <c r="S811" i="26"/>
  <c r="R811" i="26"/>
  <c r="Q811" i="26"/>
  <c r="P811" i="26"/>
  <c r="O811" i="26"/>
  <c r="N811" i="26"/>
  <c r="X810" i="26"/>
  <c r="S810" i="26"/>
  <c r="R810" i="26"/>
  <c r="Q810" i="26"/>
  <c r="P810" i="26"/>
  <c r="O810" i="26"/>
  <c r="N810" i="26"/>
  <c r="X809" i="26"/>
  <c r="S809" i="26"/>
  <c r="R809" i="26"/>
  <c r="Q809" i="26"/>
  <c r="P809" i="26"/>
  <c r="O809" i="26"/>
  <c r="N809" i="26"/>
  <c r="X808" i="26"/>
  <c r="S808" i="26"/>
  <c r="R808" i="26"/>
  <c r="Q808" i="26"/>
  <c r="P808" i="26"/>
  <c r="O808" i="26"/>
  <c r="N808" i="26"/>
  <c r="X807" i="26"/>
  <c r="S807" i="26"/>
  <c r="R807" i="26"/>
  <c r="Q807" i="26"/>
  <c r="P807" i="26"/>
  <c r="O807" i="26"/>
  <c r="N807" i="26"/>
  <c r="T807" i="26" s="1"/>
  <c r="X806" i="26"/>
  <c r="S806" i="26"/>
  <c r="R806" i="26"/>
  <c r="Q806" i="26"/>
  <c r="P806" i="26"/>
  <c r="O806" i="26"/>
  <c r="N806" i="26"/>
  <c r="T806" i="26" s="1"/>
  <c r="X805" i="26"/>
  <c r="S805" i="26"/>
  <c r="R805" i="26"/>
  <c r="Q805" i="26"/>
  <c r="P805" i="26"/>
  <c r="O805" i="26"/>
  <c r="N805" i="26"/>
  <c r="T805" i="26" s="1"/>
  <c r="X804" i="26"/>
  <c r="S804" i="26"/>
  <c r="R804" i="26"/>
  <c r="Q804" i="26"/>
  <c r="P804" i="26"/>
  <c r="O804" i="26"/>
  <c r="N804" i="26"/>
  <c r="X803" i="26"/>
  <c r="S803" i="26"/>
  <c r="R803" i="26"/>
  <c r="Q803" i="26"/>
  <c r="P803" i="26"/>
  <c r="O803" i="26"/>
  <c r="N803" i="26"/>
  <c r="X802" i="26"/>
  <c r="S802" i="26"/>
  <c r="R802" i="26"/>
  <c r="Q802" i="26"/>
  <c r="P802" i="26"/>
  <c r="O802" i="26"/>
  <c r="N802" i="26"/>
  <c r="X801" i="26"/>
  <c r="S801" i="26"/>
  <c r="R801" i="26"/>
  <c r="Q801" i="26"/>
  <c r="P801" i="26"/>
  <c r="O801" i="26"/>
  <c r="N801" i="26"/>
  <c r="X800" i="26"/>
  <c r="S800" i="26"/>
  <c r="R800" i="26"/>
  <c r="Q800" i="26"/>
  <c r="P800" i="26"/>
  <c r="O800" i="26"/>
  <c r="N800" i="26"/>
  <c r="X799" i="26"/>
  <c r="S799" i="26"/>
  <c r="R799" i="26"/>
  <c r="Q799" i="26"/>
  <c r="P799" i="26"/>
  <c r="O799" i="26"/>
  <c r="N799" i="26"/>
  <c r="T799" i="26" s="1"/>
  <c r="X798" i="26"/>
  <c r="S798" i="26"/>
  <c r="R798" i="26"/>
  <c r="Q798" i="26"/>
  <c r="P798" i="26"/>
  <c r="O798" i="26"/>
  <c r="N798" i="26"/>
  <c r="T798" i="26" s="1"/>
  <c r="X797" i="26"/>
  <c r="S797" i="26"/>
  <c r="R797" i="26"/>
  <c r="Q797" i="26"/>
  <c r="P797" i="26"/>
  <c r="O797" i="26"/>
  <c r="N797" i="26"/>
  <c r="T797" i="26" s="1"/>
  <c r="X796" i="26"/>
  <c r="S796" i="26"/>
  <c r="R796" i="26"/>
  <c r="Q796" i="26"/>
  <c r="P796" i="26"/>
  <c r="O796" i="26"/>
  <c r="N796" i="26"/>
  <c r="X795" i="26"/>
  <c r="S795" i="26"/>
  <c r="R795" i="26"/>
  <c r="Q795" i="26"/>
  <c r="P795" i="26"/>
  <c r="O795" i="26"/>
  <c r="N795" i="26"/>
  <c r="X794" i="26"/>
  <c r="S794" i="26"/>
  <c r="R794" i="26"/>
  <c r="Q794" i="26"/>
  <c r="P794" i="26"/>
  <c r="O794" i="26"/>
  <c r="N794" i="26"/>
  <c r="X793" i="26"/>
  <c r="S793" i="26"/>
  <c r="R793" i="26"/>
  <c r="Q793" i="26"/>
  <c r="P793" i="26"/>
  <c r="O793" i="26"/>
  <c r="N793" i="26"/>
  <c r="X792" i="26"/>
  <c r="S792" i="26"/>
  <c r="R792" i="26"/>
  <c r="Q792" i="26"/>
  <c r="P792" i="26"/>
  <c r="O792" i="26"/>
  <c r="N792" i="26"/>
  <c r="X791" i="26"/>
  <c r="S791" i="26"/>
  <c r="R791" i="26"/>
  <c r="Q791" i="26"/>
  <c r="P791" i="26"/>
  <c r="O791" i="26"/>
  <c r="N791" i="26"/>
  <c r="T791" i="26" s="1"/>
  <c r="X790" i="26"/>
  <c r="S790" i="26"/>
  <c r="R790" i="26"/>
  <c r="Q790" i="26"/>
  <c r="P790" i="26"/>
  <c r="O790" i="26"/>
  <c r="N790" i="26"/>
  <c r="T790" i="26" s="1"/>
  <c r="X789" i="26"/>
  <c r="S789" i="26"/>
  <c r="R789" i="26"/>
  <c r="Q789" i="26"/>
  <c r="P789" i="26"/>
  <c r="O789" i="26"/>
  <c r="N789" i="26"/>
  <c r="T789" i="26" s="1"/>
  <c r="X788" i="26"/>
  <c r="S788" i="26"/>
  <c r="R788" i="26"/>
  <c r="Q788" i="26"/>
  <c r="P788" i="26"/>
  <c r="O788" i="26"/>
  <c r="N788" i="26"/>
  <c r="X787" i="26"/>
  <c r="S787" i="26"/>
  <c r="R787" i="26"/>
  <c r="Q787" i="26"/>
  <c r="P787" i="26"/>
  <c r="O787" i="26"/>
  <c r="N787" i="26"/>
  <c r="X786" i="26"/>
  <c r="S786" i="26"/>
  <c r="R786" i="26"/>
  <c r="Q786" i="26"/>
  <c r="P786" i="26"/>
  <c r="O786" i="26"/>
  <c r="N786" i="26"/>
  <c r="X785" i="26"/>
  <c r="S785" i="26"/>
  <c r="R785" i="26"/>
  <c r="Q785" i="26"/>
  <c r="P785" i="26"/>
  <c r="O785" i="26"/>
  <c r="N785" i="26"/>
  <c r="X784" i="26"/>
  <c r="R784" i="26"/>
  <c r="Q784" i="26"/>
  <c r="P784" i="26"/>
  <c r="O784" i="26"/>
  <c r="N784" i="26"/>
  <c r="T784" i="26" s="1"/>
  <c r="X783" i="26"/>
  <c r="S783" i="26"/>
  <c r="R783" i="26"/>
  <c r="Q783" i="26"/>
  <c r="P783" i="26"/>
  <c r="O783" i="26"/>
  <c r="N783" i="26"/>
  <c r="T783" i="26" s="1"/>
  <c r="X782" i="26"/>
  <c r="S782" i="26"/>
  <c r="R782" i="26"/>
  <c r="Q782" i="26"/>
  <c r="P782" i="26"/>
  <c r="O782" i="26"/>
  <c r="N782" i="26"/>
  <c r="T782" i="26" s="1"/>
  <c r="X781" i="26"/>
  <c r="S781" i="26"/>
  <c r="R781" i="26"/>
  <c r="Q781" i="26"/>
  <c r="P781" i="26"/>
  <c r="O781" i="26"/>
  <c r="N781" i="26"/>
  <c r="X780" i="26"/>
  <c r="S780" i="26"/>
  <c r="R780" i="26"/>
  <c r="Q780" i="26"/>
  <c r="P780" i="26"/>
  <c r="O780" i="26"/>
  <c r="N780" i="26"/>
  <c r="X779" i="26"/>
  <c r="S779" i="26"/>
  <c r="R779" i="26"/>
  <c r="Q779" i="26"/>
  <c r="P779" i="26"/>
  <c r="O779" i="26"/>
  <c r="N779" i="26"/>
  <c r="X778" i="26"/>
  <c r="S778" i="26"/>
  <c r="R778" i="26"/>
  <c r="Q778" i="26"/>
  <c r="P778" i="26"/>
  <c r="O778" i="26"/>
  <c r="N778" i="26"/>
  <c r="X777" i="26"/>
  <c r="S777" i="26"/>
  <c r="R777" i="26"/>
  <c r="Q777" i="26"/>
  <c r="P777" i="26"/>
  <c r="O777" i="26"/>
  <c r="N777" i="26"/>
  <c r="X776" i="26"/>
  <c r="S776" i="26"/>
  <c r="R776" i="26"/>
  <c r="Q776" i="26"/>
  <c r="P776" i="26"/>
  <c r="O776" i="26"/>
  <c r="N776" i="26"/>
  <c r="T776" i="26" s="1"/>
  <c r="X775" i="26"/>
  <c r="S775" i="26"/>
  <c r="R775" i="26"/>
  <c r="Q775" i="26"/>
  <c r="P775" i="26"/>
  <c r="O775" i="26"/>
  <c r="N775" i="26"/>
  <c r="T775" i="26" s="1"/>
  <c r="X774" i="26"/>
  <c r="S774" i="26"/>
  <c r="R774" i="26"/>
  <c r="Q774" i="26"/>
  <c r="P774" i="26"/>
  <c r="O774" i="26"/>
  <c r="N774" i="26"/>
  <c r="T774" i="26" s="1"/>
  <c r="X740" i="26"/>
  <c r="S740" i="26"/>
  <c r="R740" i="26"/>
  <c r="Q740" i="26"/>
  <c r="P740" i="26"/>
  <c r="O740" i="26"/>
  <c r="N740" i="26"/>
  <c r="X739" i="26"/>
  <c r="S739" i="26"/>
  <c r="R739" i="26"/>
  <c r="Q739" i="26"/>
  <c r="P739" i="26"/>
  <c r="O739" i="26"/>
  <c r="N739" i="26"/>
  <c r="X738" i="26"/>
  <c r="S738" i="26"/>
  <c r="R738" i="26"/>
  <c r="Q738" i="26"/>
  <c r="P738" i="26"/>
  <c r="O738" i="26"/>
  <c r="N738" i="26"/>
  <c r="X737" i="26"/>
  <c r="S737" i="26"/>
  <c r="R737" i="26"/>
  <c r="Q737" i="26"/>
  <c r="P737" i="26"/>
  <c r="O737" i="26"/>
  <c r="N737" i="26"/>
  <c r="X736" i="26"/>
  <c r="S736" i="26"/>
  <c r="R736" i="26"/>
  <c r="Q736" i="26"/>
  <c r="P736" i="26"/>
  <c r="O736" i="26"/>
  <c r="N736" i="26"/>
  <c r="X735" i="26"/>
  <c r="S735" i="26"/>
  <c r="R735" i="26"/>
  <c r="Q735" i="26"/>
  <c r="P735" i="26"/>
  <c r="O735" i="26"/>
  <c r="N735" i="26"/>
  <c r="T735" i="26" s="1"/>
  <c r="X734" i="26"/>
  <c r="S734" i="26"/>
  <c r="R734" i="26"/>
  <c r="Q734" i="26"/>
  <c r="P734" i="26"/>
  <c r="O734" i="26"/>
  <c r="N734" i="26"/>
  <c r="T734" i="26" s="1"/>
  <c r="X733" i="26"/>
  <c r="S733" i="26"/>
  <c r="R733" i="26"/>
  <c r="Q733" i="26"/>
  <c r="P733" i="26"/>
  <c r="O733" i="26"/>
  <c r="N733" i="26"/>
  <c r="T733" i="26" s="1"/>
  <c r="X732" i="26"/>
  <c r="S732" i="26"/>
  <c r="R732" i="26"/>
  <c r="Q732" i="26"/>
  <c r="P732" i="26"/>
  <c r="O732" i="26"/>
  <c r="N732" i="26"/>
  <c r="X669" i="26"/>
  <c r="S669" i="26"/>
  <c r="R669" i="26"/>
  <c r="Q669" i="26"/>
  <c r="P669" i="26"/>
  <c r="O669" i="26"/>
  <c r="N669" i="26"/>
  <c r="X668" i="26"/>
  <c r="S668" i="26"/>
  <c r="R668" i="26"/>
  <c r="Q668" i="26"/>
  <c r="P668" i="26"/>
  <c r="O668" i="26"/>
  <c r="N668" i="26"/>
  <c r="X667" i="26"/>
  <c r="S667" i="26"/>
  <c r="R667" i="26"/>
  <c r="Q667" i="26"/>
  <c r="P667" i="26"/>
  <c r="O667" i="26"/>
  <c r="N667" i="26"/>
  <c r="X666" i="26"/>
  <c r="S666" i="26"/>
  <c r="R666" i="26"/>
  <c r="Q666" i="26"/>
  <c r="P666" i="26"/>
  <c r="O666" i="26"/>
  <c r="N666" i="26"/>
  <c r="X665" i="26"/>
  <c r="S665" i="26"/>
  <c r="R665" i="26"/>
  <c r="Q665" i="26"/>
  <c r="P665" i="26"/>
  <c r="O665" i="26"/>
  <c r="N665" i="26"/>
  <c r="T665" i="26" s="1"/>
  <c r="X664" i="26"/>
  <c r="S664" i="26"/>
  <c r="R664" i="26"/>
  <c r="Q664" i="26"/>
  <c r="P664" i="26"/>
  <c r="O664" i="26"/>
  <c r="N664" i="26"/>
  <c r="T664" i="26" s="1"/>
  <c r="X663" i="26"/>
  <c r="S663" i="26"/>
  <c r="R663" i="26"/>
  <c r="Q663" i="26"/>
  <c r="P663" i="26"/>
  <c r="O663" i="26"/>
  <c r="N663" i="26"/>
  <c r="T663" i="26" s="1"/>
  <c r="X662" i="26"/>
  <c r="S662" i="26"/>
  <c r="R662" i="26"/>
  <c r="Q662" i="26"/>
  <c r="P662" i="26"/>
  <c r="O662" i="26"/>
  <c r="N662" i="26"/>
  <c r="X661" i="26"/>
  <c r="S661" i="26"/>
  <c r="R661" i="26"/>
  <c r="Q661" i="26"/>
  <c r="P661" i="26"/>
  <c r="O661" i="26"/>
  <c r="N661" i="26"/>
  <c r="X660" i="26"/>
  <c r="S660" i="26"/>
  <c r="R660" i="26"/>
  <c r="Q660" i="26"/>
  <c r="P660" i="26"/>
  <c r="O660" i="26"/>
  <c r="N660" i="26"/>
  <c r="X659" i="26"/>
  <c r="S659" i="26"/>
  <c r="R659" i="26"/>
  <c r="Q659" i="26"/>
  <c r="P659" i="26"/>
  <c r="O659" i="26"/>
  <c r="N659" i="26"/>
  <c r="X658" i="26"/>
  <c r="S658" i="26"/>
  <c r="R658" i="26"/>
  <c r="Q658" i="26"/>
  <c r="P658" i="26"/>
  <c r="O658" i="26"/>
  <c r="N658" i="26"/>
  <c r="X657" i="26"/>
  <c r="S657" i="26"/>
  <c r="R657" i="26"/>
  <c r="Q657" i="26"/>
  <c r="P657" i="26"/>
  <c r="O657" i="26"/>
  <c r="N657" i="26"/>
  <c r="T657" i="26" s="1"/>
  <c r="X656" i="26"/>
  <c r="S656" i="26"/>
  <c r="R656" i="26"/>
  <c r="Q656" i="26"/>
  <c r="P656" i="26"/>
  <c r="O656" i="26"/>
  <c r="N656" i="26"/>
  <c r="T656" i="26" s="1"/>
  <c r="X655" i="26"/>
  <c r="S655" i="26"/>
  <c r="R655" i="26"/>
  <c r="Q655" i="26"/>
  <c r="P655" i="26"/>
  <c r="O655" i="26"/>
  <c r="N655" i="26"/>
  <c r="T655" i="26" s="1"/>
  <c r="X654" i="26"/>
  <c r="S654" i="26"/>
  <c r="R654" i="26"/>
  <c r="Q654" i="26"/>
  <c r="P654" i="26"/>
  <c r="O654" i="26"/>
  <c r="N654" i="26"/>
  <c r="X653" i="26"/>
  <c r="S653" i="26"/>
  <c r="R653" i="26"/>
  <c r="Q653" i="26"/>
  <c r="P653" i="26"/>
  <c r="O653" i="26"/>
  <c r="N653" i="26"/>
  <c r="X652" i="26"/>
  <c r="S652" i="26"/>
  <c r="R652" i="26"/>
  <c r="Q652" i="26"/>
  <c r="P652" i="26"/>
  <c r="O652" i="26"/>
  <c r="N652" i="26"/>
  <c r="X651" i="26"/>
  <c r="S651" i="26"/>
  <c r="R651" i="26"/>
  <c r="Q651" i="26"/>
  <c r="P651" i="26"/>
  <c r="O651" i="26"/>
  <c r="N651" i="26"/>
  <c r="X650" i="26"/>
  <c r="S650" i="26"/>
  <c r="R650" i="26"/>
  <c r="Q650" i="26"/>
  <c r="P650" i="26"/>
  <c r="O650" i="26"/>
  <c r="N650" i="26"/>
  <c r="X649" i="26"/>
  <c r="S649" i="26"/>
  <c r="R649" i="26"/>
  <c r="Q649" i="26"/>
  <c r="P649" i="26"/>
  <c r="O649" i="26"/>
  <c r="N649" i="26"/>
  <c r="T649" i="26" s="1"/>
  <c r="X648" i="26"/>
  <c r="S648" i="26"/>
  <c r="R648" i="26"/>
  <c r="Q648" i="26"/>
  <c r="P648" i="26"/>
  <c r="O648" i="26"/>
  <c r="N648" i="26"/>
  <c r="T648" i="26" s="1"/>
  <c r="X645" i="26"/>
  <c r="S645" i="26"/>
  <c r="R645" i="26"/>
  <c r="Q645" i="26"/>
  <c r="P645" i="26"/>
  <c r="O645" i="26"/>
  <c r="N645" i="26"/>
  <c r="T645" i="26" s="1"/>
  <c r="X644" i="26"/>
  <c r="S644" i="26"/>
  <c r="R644" i="26"/>
  <c r="Q644" i="26"/>
  <c r="P644" i="26"/>
  <c r="O644" i="26"/>
  <c r="N644" i="26"/>
  <c r="X643" i="26"/>
  <c r="S643" i="26"/>
  <c r="R643" i="26"/>
  <c r="Q643" i="26"/>
  <c r="P643" i="26"/>
  <c r="O643" i="26"/>
  <c r="N643" i="26"/>
  <c r="X634" i="26"/>
  <c r="S634" i="26"/>
  <c r="R634" i="26"/>
  <c r="Q634" i="26"/>
  <c r="P634" i="26"/>
  <c r="O634" i="26"/>
  <c r="N634" i="26"/>
  <c r="X633" i="26"/>
  <c r="S633" i="26"/>
  <c r="R633" i="26"/>
  <c r="Q633" i="26"/>
  <c r="P633" i="26"/>
  <c r="O633" i="26"/>
  <c r="N633" i="26"/>
  <c r="X632" i="26"/>
  <c r="S632" i="26"/>
  <c r="R632" i="26"/>
  <c r="Q632" i="26"/>
  <c r="P632" i="26"/>
  <c r="O632" i="26"/>
  <c r="N632" i="26"/>
  <c r="X631" i="26"/>
  <c r="S631" i="26"/>
  <c r="R631" i="26"/>
  <c r="Q631" i="26"/>
  <c r="P631" i="26"/>
  <c r="O631" i="26"/>
  <c r="N631" i="26"/>
  <c r="T631" i="26" s="1"/>
  <c r="X630" i="26"/>
  <c r="S630" i="26"/>
  <c r="R630" i="26"/>
  <c r="Q630" i="26"/>
  <c r="P630" i="26"/>
  <c r="O630" i="26"/>
  <c r="N630" i="26"/>
  <c r="T630" i="26" s="1"/>
  <c r="X629" i="26"/>
  <c r="S629" i="26"/>
  <c r="R629" i="26"/>
  <c r="Q629" i="26"/>
  <c r="P629" i="26"/>
  <c r="O629" i="26"/>
  <c r="N629" i="26"/>
  <c r="T629" i="26" s="1"/>
  <c r="X628" i="26"/>
  <c r="S628" i="26"/>
  <c r="R628" i="26"/>
  <c r="Q628" i="26"/>
  <c r="P628" i="26"/>
  <c r="O628" i="26"/>
  <c r="N628" i="26"/>
  <c r="X627" i="26"/>
  <c r="S627" i="26"/>
  <c r="R627" i="26"/>
  <c r="Q627" i="26"/>
  <c r="P627" i="26"/>
  <c r="O627" i="26"/>
  <c r="N627" i="26"/>
  <c r="X626" i="26"/>
  <c r="S626" i="26"/>
  <c r="R626" i="26"/>
  <c r="Q626" i="26"/>
  <c r="P626" i="26"/>
  <c r="O626" i="26"/>
  <c r="N626" i="26"/>
  <c r="X576" i="26"/>
  <c r="S576" i="26"/>
  <c r="R576" i="26"/>
  <c r="Q576" i="26"/>
  <c r="P576" i="26"/>
  <c r="O576" i="26"/>
  <c r="N576" i="26"/>
  <c r="X575" i="26"/>
  <c r="S575" i="26"/>
  <c r="R575" i="26"/>
  <c r="Q575" i="26"/>
  <c r="P575" i="26"/>
  <c r="O575" i="26"/>
  <c r="N575" i="26"/>
  <c r="X574" i="26"/>
  <c r="S574" i="26"/>
  <c r="R574" i="26"/>
  <c r="Q574" i="26"/>
  <c r="P574" i="26"/>
  <c r="O574" i="26"/>
  <c r="N574" i="26"/>
  <c r="T574" i="26" s="1"/>
  <c r="X573" i="26"/>
  <c r="S573" i="26"/>
  <c r="R573" i="26"/>
  <c r="Q573" i="26"/>
  <c r="P573" i="26"/>
  <c r="O573" i="26"/>
  <c r="N573" i="26"/>
  <c r="T573" i="26" s="1"/>
  <c r="X572" i="26"/>
  <c r="S572" i="26"/>
  <c r="R572" i="26"/>
  <c r="Q572" i="26"/>
  <c r="P572" i="26"/>
  <c r="O572" i="26"/>
  <c r="N572" i="26"/>
  <c r="T572" i="26" s="1"/>
  <c r="X571" i="26"/>
  <c r="S571" i="26"/>
  <c r="R571" i="26"/>
  <c r="Q571" i="26"/>
  <c r="P571" i="26"/>
  <c r="O571" i="26"/>
  <c r="N571" i="26"/>
  <c r="T571" i="26" s="1"/>
  <c r="X570" i="26"/>
  <c r="S570" i="26"/>
  <c r="R570" i="26"/>
  <c r="Q570" i="26"/>
  <c r="P570" i="26"/>
  <c r="O570" i="26"/>
  <c r="N570" i="26"/>
  <c r="X569" i="26"/>
  <c r="S569" i="26"/>
  <c r="R569" i="26"/>
  <c r="Q569" i="26"/>
  <c r="P569" i="26"/>
  <c r="O569" i="26"/>
  <c r="N569" i="26"/>
  <c r="X568" i="26"/>
  <c r="S568" i="26"/>
  <c r="R568" i="26"/>
  <c r="Q568" i="26"/>
  <c r="P568" i="26"/>
  <c r="O568" i="26"/>
  <c r="N568" i="26"/>
  <c r="X567" i="26"/>
  <c r="S567" i="26"/>
  <c r="R567" i="26"/>
  <c r="Q567" i="26"/>
  <c r="P567" i="26"/>
  <c r="O567" i="26"/>
  <c r="N567" i="26"/>
  <c r="X566" i="26"/>
  <c r="S566" i="26"/>
  <c r="R566" i="26"/>
  <c r="Q566" i="26"/>
  <c r="P566" i="26"/>
  <c r="O566" i="26"/>
  <c r="N566" i="26"/>
  <c r="T566" i="26" s="1"/>
  <c r="X565" i="26"/>
  <c r="S565" i="26"/>
  <c r="R565" i="26"/>
  <c r="Q565" i="26"/>
  <c r="P565" i="26"/>
  <c r="O565" i="26"/>
  <c r="N565" i="26"/>
  <c r="T565" i="26" s="1"/>
  <c r="X564" i="26"/>
  <c r="S564" i="26"/>
  <c r="R564" i="26"/>
  <c r="Q564" i="26"/>
  <c r="P564" i="26"/>
  <c r="O564" i="26"/>
  <c r="N564" i="26"/>
  <c r="T564" i="26" s="1"/>
  <c r="X563" i="26"/>
  <c r="S563" i="26"/>
  <c r="R563" i="26"/>
  <c r="Q563" i="26"/>
  <c r="P563" i="26"/>
  <c r="O563" i="26"/>
  <c r="N563" i="26"/>
  <c r="T563" i="26" s="1"/>
  <c r="X562" i="26"/>
  <c r="S562" i="26"/>
  <c r="R562" i="26"/>
  <c r="Q562" i="26"/>
  <c r="P562" i="26"/>
  <c r="O562" i="26"/>
  <c r="N562" i="26"/>
  <c r="X561" i="26"/>
  <c r="S561" i="26"/>
  <c r="R561" i="26"/>
  <c r="Q561" i="26"/>
  <c r="P561" i="26"/>
  <c r="O561" i="26"/>
  <c r="N561" i="26"/>
  <c r="X560" i="26"/>
  <c r="S560" i="26"/>
  <c r="R560" i="26"/>
  <c r="Q560" i="26"/>
  <c r="P560" i="26"/>
  <c r="O560" i="26"/>
  <c r="N560" i="26"/>
  <c r="X480" i="26"/>
  <c r="S480" i="26"/>
  <c r="R480" i="26"/>
  <c r="Q480" i="26"/>
  <c r="P480" i="26"/>
  <c r="O480" i="26"/>
  <c r="N480" i="26"/>
  <c r="X479" i="26"/>
  <c r="S479" i="26"/>
  <c r="R479" i="26"/>
  <c r="Q479" i="26"/>
  <c r="P479" i="26"/>
  <c r="O479" i="26"/>
  <c r="N479" i="26"/>
  <c r="T479" i="26" s="1"/>
  <c r="X478" i="26"/>
  <c r="S478" i="26"/>
  <c r="R478" i="26"/>
  <c r="Q478" i="26"/>
  <c r="P478" i="26"/>
  <c r="O478" i="26"/>
  <c r="N478" i="26"/>
  <c r="T478" i="26" s="1"/>
  <c r="X477" i="26"/>
  <c r="S477" i="26"/>
  <c r="R477" i="26"/>
  <c r="Q477" i="26"/>
  <c r="P477" i="26"/>
  <c r="O477" i="26"/>
  <c r="N477" i="26"/>
  <c r="T477" i="26" s="1"/>
  <c r="X476" i="26"/>
  <c r="S476" i="26"/>
  <c r="R476" i="26"/>
  <c r="Q476" i="26"/>
  <c r="P476" i="26"/>
  <c r="O476" i="26"/>
  <c r="N476" i="26"/>
  <c r="T476" i="26" s="1"/>
  <c r="X475" i="26"/>
  <c r="S475" i="26"/>
  <c r="R475" i="26"/>
  <c r="Q475" i="26"/>
  <c r="P475" i="26"/>
  <c r="O475" i="26"/>
  <c r="N475" i="26"/>
  <c r="X474" i="26"/>
  <c r="S474" i="26"/>
  <c r="R474" i="26"/>
  <c r="Q474" i="26"/>
  <c r="P474" i="26"/>
  <c r="O474" i="26"/>
  <c r="N474" i="26"/>
  <c r="X473" i="26"/>
  <c r="S473" i="26"/>
  <c r="R473" i="26"/>
  <c r="Q473" i="26"/>
  <c r="P473" i="26"/>
  <c r="O473" i="26"/>
  <c r="N473" i="26"/>
  <c r="X472" i="26"/>
  <c r="S472" i="26"/>
  <c r="R472" i="26"/>
  <c r="Q472" i="26"/>
  <c r="P472" i="26"/>
  <c r="O472" i="26"/>
  <c r="N472" i="26"/>
  <c r="X471" i="26"/>
  <c r="S471" i="26"/>
  <c r="R471" i="26"/>
  <c r="Q471" i="26"/>
  <c r="P471" i="26"/>
  <c r="O471" i="26"/>
  <c r="N471" i="26"/>
  <c r="T471" i="26" s="1"/>
  <c r="X470" i="26"/>
  <c r="S470" i="26"/>
  <c r="R470" i="26"/>
  <c r="Q470" i="26"/>
  <c r="P470" i="26"/>
  <c r="O470" i="26"/>
  <c r="N470" i="26"/>
  <c r="T470" i="26" s="1"/>
  <c r="X469" i="26"/>
  <c r="S469" i="26"/>
  <c r="R469" i="26"/>
  <c r="Q469" i="26"/>
  <c r="P469" i="26"/>
  <c r="O469" i="26"/>
  <c r="N469" i="26"/>
  <c r="T469" i="26" s="1"/>
  <c r="X468" i="26"/>
  <c r="S468" i="26"/>
  <c r="R468" i="26"/>
  <c r="Q468" i="26"/>
  <c r="P468" i="26"/>
  <c r="O468" i="26"/>
  <c r="N468" i="26"/>
  <c r="T468" i="26" s="1"/>
  <c r="X467" i="26"/>
  <c r="S467" i="26"/>
  <c r="R467" i="26"/>
  <c r="Q467" i="26"/>
  <c r="P467" i="26"/>
  <c r="O467" i="26"/>
  <c r="N467" i="26"/>
  <c r="X466" i="26"/>
  <c r="S466" i="26"/>
  <c r="R466" i="26"/>
  <c r="Q466" i="26"/>
  <c r="P466" i="26"/>
  <c r="O466" i="26"/>
  <c r="N466" i="26"/>
  <c r="X465" i="26"/>
  <c r="S465" i="26"/>
  <c r="R465" i="26"/>
  <c r="Q465" i="26"/>
  <c r="P465" i="26"/>
  <c r="O465" i="26"/>
  <c r="N465" i="26"/>
  <c r="X464" i="26"/>
  <c r="S464" i="26"/>
  <c r="R464" i="26"/>
  <c r="Q464" i="26"/>
  <c r="P464" i="26"/>
  <c r="O464" i="26"/>
  <c r="N464" i="26"/>
  <c r="X463" i="26"/>
  <c r="S463" i="26"/>
  <c r="R463" i="26"/>
  <c r="Q463" i="26"/>
  <c r="P463" i="26"/>
  <c r="O463" i="26"/>
  <c r="N463" i="26"/>
  <c r="T463" i="26" s="1"/>
  <c r="X462" i="26"/>
  <c r="S462" i="26"/>
  <c r="R462" i="26"/>
  <c r="Q462" i="26"/>
  <c r="P462" i="26"/>
  <c r="O462" i="26"/>
  <c r="N462" i="26"/>
  <c r="T462" i="26" s="1"/>
  <c r="X461" i="26"/>
  <c r="S461" i="26"/>
  <c r="R461" i="26"/>
  <c r="Q461" i="26"/>
  <c r="P461" i="26"/>
  <c r="O461" i="26"/>
  <c r="N461" i="26"/>
  <c r="T461" i="26" s="1"/>
  <c r="X460" i="26"/>
  <c r="S460" i="26"/>
  <c r="R460" i="26"/>
  <c r="Q460" i="26"/>
  <c r="P460" i="26"/>
  <c r="O460" i="26"/>
  <c r="N460" i="26"/>
  <c r="T460" i="26" s="1"/>
  <c r="X459" i="26"/>
  <c r="S459" i="26"/>
  <c r="R459" i="26"/>
  <c r="Q459" i="26"/>
  <c r="P459" i="26"/>
  <c r="O459" i="26"/>
  <c r="N459" i="26"/>
  <c r="X458" i="26"/>
  <c r="S458" i="26"/>
  <c r="R458" i="26"/>
  <c r="Q458" i="26"/>
  <c r="P458" i="26"/>
  <c r="O458" i="26"/>
  <c r="N458" i="26"/>
  <c r="X434" i="26"/>
  <c r="S434" i="26"/>
  <c r="R434" i="26"/>
  <c r="Q434" i="26"/>
  <c r="P434" i="26"/>
  <c r="O434" i="26"/>
  <c r="N434" i="26"/>
  <c r="X433" i="26"/>
  <c r="S433" i="26"/>
  <c r="R433" i="26"/>
  <c r="Q433" i="26"/>
  <c r="P433" i="26"/>
  <c r="O433" i="26"/>
  <c r="N433" i="26"/>
  <c r="X432" i="26"/>
  <c r="S432" i="26"/>
  <c r="R432" i="26"/>
  <c r="Q432" i="26"/>
  <c r="P432" i="26"/>
  <c r="O432" i="26"/>
  <c r="N432" i="26"/>
  <c r="T432" i="26" s="1"/>
  <c r="X431" i="26"/>
  <c r="S431" i="26"/>
  <c r="R431" i="26"/>
  <c r="Q431" i="26"/>
  <c r="P431" i="26"/>
  <c r="O431" i="26"/>
  <c r="N431" i="26"/>
  <c r="T431" i="26" s="1"/>
  <c r="X430" i="26"/>
  <c r="S430" i="26"/>
  <c r="R430" i="26"/>
  <c r="Q430" i="26"/>
  <c r="P430" i="26"/>
  <c r="O430" i="26"/>
  <c r="N430" i="26"/>
  <c r="T430" i="26" s="1"/>
  <c r="X429" i="26"/>
  <c r="S429" i="26"/>
  <c r="R429" i="26"/>
  <c r="Q429" i="26"/>
  <c r="P429" i="26"/>
  <c r="O429" i="26"/>
  <c r="N429" i="26"/>
  <c r="T429" i="26" s="1"/>
  <c r="X428" i="26"/>
  <c r="S428" i="26"/>
  <c r="R428" i="26"/>
  <c r="Q428" i="26"/>
  <c r="P428" i="26"/>
  <c r="O428" i="26"/>
  <c r="N428" i="26"/>
  <c r="X427" i="26"/>
  <c r="S427" i="26"/>
  <c r="R427" i="26"/>
  <c r="Q427" i="26"/>
  <c r="P427" i="26"/>
  <c r="O427" i="26"/>
  <c r="N427" i="26"/>
  <c r="X426" i="26"/>
  <c r="S426" i="26"/>
  <c r="R426" i="26"/>
  <c r="Q426" i="26"/>
  <c r="P426" i="26"/>
  <c r="O426" i="26"/>
  <c r="N426" i="26"/>
  <c r="X425" i="26"/>
  <c r="S425" i="26"/>
  <c r="R425" i="26"/>
  <c r="Q425" i="26"/>
  <c r="P425" i="26"/>
  <c r="O425" i="26"/>
  <c r="N425" i="26"/>
  <c r="X406" i="26"/>
  <c r="S406" i="26"/>
  <c r="R406" i="26"/>
  <c r="Q406" i="26"/>
  <c r="P406" i="26"/>
  <c r="O406" i="26"/>
  <c r="N406" i="26"/>
  <c r="T406" i="26" s="1"/>
  <c r="X405" i="26"/>
  <c r="S405" i="26"/>
  <c r="R405" i="26"/>
  <c r="Q405" i="26"/>
  <c r="P405" i="26"/>
  <c r="O405" i="26"/>
  <c r="N405" i="26"/>
  <c r="T405" i="26" s="1"/>
  <c r="X404" i="26"/>
  <c r="S404" i="26"/>
  <c r="R404" i="26"/>
  <c r="Q404" i="26"/>
  <c r="P404" i="26"/>
  <c r="O404" i="26"/>
  <c r="N404" i="26"/>
  <c r="T404" i="26" s="1"/>
  <c r="X403" i="26"/>
  <c r="S403" i="26"/>
  <c r="R403" i="26"/>
  <c r="Q403" i="26"/>
  <c r="P403" i="26"/>
  <c r="O403" i="26"/>
  <c r="N403" i="26"/>
  <c r="T403" i="26" s="1"/>
  <c r="X402" i="26"/>
  <c r="S402" i="26"/>
  <c r="R402" i="26"/>
  <c r="Q402" i="26"/>
  <c r="P402" i="26"/>
  <c r="O402" i="26"/>
  <c r="N402" i="26"/>
  <c r="X401" i="26"/>
  <c r="S401" i="26"/>
  <c r="R401" i="26"/>
  <c r="Q401" i="26"/>
  <c r="P401" i="26"/>
  <c r="O401" i="26"/>
  <c r="N401" i="26"/>
  <c r="X400" i="26"/>
  <c r="S400" i="26"/>
  <c r="R400" i="26"/>
  <c r="Q400" i="26"/>
  <c r="P400" i="26"/>
  <c r="O400" i="26"/>
  <c r="N400" i="26"/>
  <c r="X399" i="26"/>
  <c r="S399" i="26"/>
  <c r="R399" i="26"/>
  <c r="Q399" i="26"/>
  <c r="P399" i="26"/>
  <c r="O399" i="26"/>
  <c r="N399" i="26"/>
  <c r="X398" i="26"/>
  <c r="S398" i="26"/>
  <c r="R398" i="26"/>
  <c r="Q398" i="26"/>
  <c r="P398" i="26"/>
  <c r="O398" i="26"/>
  <c r="N398" i="26"/>
  <c r="T398" i="26" s="1"/>
  <c r="X397" i="26"/>
  <c r="S397" i="26"/>
  <c r="R397" i="26"/>
  <c r="Q397" i="26"/>
  <c r="P397" i="26"/>
  <c r="O397" i="26"/>
  <c r="N397" i="26"/>
  <c r="T397" i="26" s="1"/>
  <c r="X396" i="26"/>
  <c r="S396" i="26"/>
  <c r="R396" i="26"/>
  <c r="Q396" i="26"/>
  <c r="P396" i="26"/>
  <c r="O396" i="26"/>
  <c r="N396" i="26"/>
  <c r="T396" i="26" s="1"/>
  <c r="X395" i="26"/>
  <c r="S395" i="26"/>
  <c r="R395" i="26"/>
  <c r="Q395" i="26"/>
  <c r="P395" i="26"/>
  <c r="O395" i="26"/>
  <c r="N395" i="26"/>
  <c r="T395" i="26" s="1"/>
  <c r="X394" i="26"/>
  <c r="S394" i="26"/>
  <c r="R394" i="26"/>
  <c r="Q394" i="26"/>
  <c r="P394" i="26"/>
  <c r="O394" i="26"/>
  <c r="N394" i="26"/>
  <c r="X393" i="26"/>
  <c r="S393" i="26"/>
  <c r="R393" i="26"/>
  <c r="Q393" i="26"/>
  <c r="P393" i="26"/>
  <c r="O393" i="26"/>
  <c r="N393" i="26"/>
  <c r="X392" i="26"/>
  <c r="S392" i="26"/>
  <c r="R392" i="26"/>
  <c r="Q392" i="26"/>
  <c r="P392" i="26"/>
  <c r="O392" i="26"/>
  <c r="N392" i="26"/>
  <c r="X391" i="26"/>
  <c r="S391" i="26"/>
  <c r="R391" i="26"/>
  <c r="Q391" i="26"/>
  <c r="P391" i="26"/>
  <c r="O391" i="26"/>
  <c r="N391" i="26"/>
  <c r="X390" i="26"/>
  <c r="S390" i="26"/>
  <c r="R390" i="26"/>
  <c r="Q390" i="26"/>
  <c r="P390" i="26"/>
  <c r="O390" i="26"/>
  <c r="N390" i="26"/>
  <c r="T390" i="26" s="1"/>
  <c r="X389" i="26"/>
  <c r="S389" i="26"/>
  <c r="R389" i="26"/>
  <c r="Q389" i="26"/>
  <c r="P389" i="26"/>
  <c r="O389" i="26"/>
  <c r="N389" i="26"/>
  <c r="T389" i="26" s="1"/>
  <c r="X388" i="26"/>
  <c r="S388" i="26"/>
  <c r="R388" i="26"/>
  <c r="Q388" i="26"/>
  <c r="P388" i="26"/>
  <c r="O388" i="26"/>
  <c r="N388" i="26"/>
  <c r="T388" i="26" s="1"/>
  <c r="X387" i="26"/>
  <c r="S387" i="26"/>
  <c r="R387" i="26"/>
  <c r="Q387" i="26"/>
  <c r="P387" i="26"/>
  <c r="O387" i="26"/>
  <c r="N387" i="26"/>
  <c r="T387" i="26" s="1"/>
  <c r="X386" i="26"/>
  <c r="S386" i="26"/>
  <c r="R386" i="26"/>
  <c r="Q386" i="26"/>
  <c r="P386" i="26"/>
  <c r="O386" i="26"/>
  <c r="N386" i="26"/>
  <c r="X385" i="26"/>
  <c r="S385" i="26"/>
  <c r="R385" i="26"/>
  <c r="Q385" i="26"/>
  <c r="P385" i="26"/>
  <c r="O385" i="26"/>
  <c r="N385" i="26"/>
  <c r="X384" i="26"/>
  <c r="S384" i="26"/>
  <c r="R384" i="26"/>
  <c r="Q384" i="26"/>
  <c r="P384" i="26"/>
  <c r="O384" i="26"/>
  <c r="N384" i="26"/>
  <c r="X383" i="26"/>
  <c r="S383" i="26"/>
  <c r="R383" i="26"/>
  <c r="Q383" i="26"/>
  <c r="P383" i="26"/>
  <c r="O383" i="26"/>
  <c r="N383" i="26"/>
  <c r="X382" i="26"/>
  <c r="S382" i="26"/>
  <c r="R382" i="26"/>
  <c r="Q382" i="26"/>
  <c r="P382" i="26"/>
  <c r="O382" i="26"/>
  <c r="N382" i="26"/>
  <c r="T382" i="26" s="1"/>
  <c r="X381" i="26"/>
  <c r="S381" i="26"/>
  <c r="R381" i="26"/>
  <c r="Q381" i="26"/>
  <c r="P381" i="26"/>
  <c r="O381" i="26"/>
  <c r="N381" i="26"/>
  <c r="T381" i="26" s="1"/>
  <c r="X380" i="26"/>
  <c r="S380" i="26"/>
  <c r="R380" i="26"/>
  <c r="Q380" i="26"/>
  <c r="P380" i="26"/>
  <c r="O380" i="26"/>
  <c r="N380" i="26"/>
  <c r="T380" i="26" s="1"/>
  <c r="X379" i="26"/>
  <c r="S379" i="26"/>
  <c r="R379" i="26"/>
  <c r="Q379" i="26"/>
  <c r="P379" i="26"/>
  <c r="O379" i="26"/>
  <c r="N379" i="26"/>
  <c r="T379" i="26" s="1"/>
  <c r="X378" i="26"/>
  <c r="S378" i="26"/>
  <c r="R378" i="26"/>
  <c r="Q378" i="26"/>
  <c r="P378" i="26"/>
  <c r="O378" i="26"/>
  <c r="N378" i="26"/>
  <c r="X377" i="26"/>
  <c r="S377" i="26"/>
  <c r="R377" i="26"/>
  <c r="Q377" i="26"/>
  <c r="P377" i="26"/>
  <c r="O377" i="26"/>
  <c r="N377" i="26"/>
  <c r="X376" i="26"/>
  <c r="S376" i="26"/>
  <c r="R376" i="26"/>
  <c r="Q376" i="26"/>
  <c r="P376" i="26"/>
  <c r="O376" i="26"/>
  <c r="N376" i="26"/>
  <c r="X375" i="26"/>
  <c r="S375" i="26"/>
  <c r="R375" i="26"/>
  <c r="Q375" i="26"/>
  <c r="P375" i="26"/>
  <c r="O375" i="26"/>
  <c r="N375" i="26"/>
  <c r="X374" i="26"/>
  <c r="S374" i="26"/>
  <c r="R374" i="26"/>
  <c r="Q374" i="26"/>
  <c r="P374" i="26"/>
  <c r="O374" i="26"/>
  <c r="N374" i="26"/>
  <c r="T374" i="26" s="1"/>
  <c r="X373" i="26"/>
  <c r="S373" i="26"/>
  <c r="R373" i="26"/>
  <c r="Q373" i="26"/>
  <c r="P373" i="26"/>
  <c r="O373" i="26"/>
  <c r="N373" i="26"/>
  <c r="T373" i="26" s="1"/>
  <c r="X372" i="26"/>
  <c r="S372" i="26"/>
  <c r="R372" i="26"/>
  <c r="Q372" i="26"/>
  <c r="P372" i="26"/>
  <c r="O372" i="26"/>
  <c r="N372" i="26"/>
  <c r="T372" i="26" s="1"/>
  <c r="X371" i="26"/>
  <c r="S371" i="26"/>
  <c r="R371" i="26"/>
  <c r="Q371" i="26"/>
  <c r="P371" i="26"/>
  <c r="O371" i="26"/>
  <c r="N371" i="26"/>
  <c r="T371" i="26" s="1"/>
  <c r="X370" i="26"/>
  <c r="S370" i="26"/>
  <c r="R370" i="26"/>
  <c r="Q370" i="26"/>
  <c r="P370" i="26"/>
  <c r="O370" i="26"/>
  <c r="N370" i="26"/>
  <c r="X369" i="26"/>
  <c r="S369" i="26"/>
  <c r="R369" i="26"/>
  <c r="Q369" i="26"/>
  <c r="P369" i="26"/>
  <c r="O369" i="26"/>
  <c r="N369" i="26"/>
  <c r="X368" i="26"/>
  <c r="S368" i="26"/>
  <c r="R368" i="26"/>
  <c r="Q368" i="26"/>
  <c r="P368" i="26"/>
  <c r="O368" i="26"/>
  <c r="N368" i="26"/>
  <c r="X367" i="26"/>
  <c r="S367" i="26"/>
  <c r="R367" i="26"/>
  <c r="Q367" i="26"/>
  <c r="P367" i="26"/>
  <c r="O367" i="26"/>
  <c r="N367" i="26"/>
  <c r="X366" i="26"/>
  <c r="S366" i="26"/>
  <c r="R366" i="26"/>
  <c r="Q366" i="26"/>
  <c r="P366" i="26"/>
  <c r="O366" i="26"/>
  <c r="N366" i="26"/>
  <c r="T366" i="26" s="1"/>
  <c r="X365" i="26"/>
  <c r="S365" i="26"/>
  <c r="R365" i="26"/>
  <c r="Q365" i="26"/>
  <c r="P365" i="26"/>
  <c r="O365" i="26"/>
  <c r="N365" i="26"/>
  <c r="T365" i="26" s="1"/>
  <c r="X364" i="26"/>
  <c r="S364" i="26"/>
  <c r="R364" i="26"/>
  <c r="Q364" i="26"/>
  <c r="P364" i="26"/>
  <c r="O364" i="26"/>
  <c r="N364" i="26"/>
  <c r="T364" i="26" s="1"/>
  <c r="X363" i="26"/>
  <c r="S363" i="26"/>
  <c r="R363" i="26"/>
  <c r="Q363" i="26"/>
  <c r="P363" i="26"/>
  <c r="O363" i="26"/>
  <c r="N363" i="26"/>
  <c r="T363" i="26" s="1"/>
  <c r="X362" i="26"/>
  <c r="S362" i="26"/>
  <c r="R362" i="26"/>
  <c r="Q362" i="26"/>
  <c r="P362" i="26"/>
  <c r="O362" i="26"/>
  <c r="N362" i="26"/>
  <c r="X361" i="26"/>
  <c r="S361" i="26"/>
  <c r="R361" i="26"/>
  <c r="Q361" i="26"/>
  <c r="P361" i="26"/>
  <c r="O361" i="26"/>
  <c r="N361" i="26"/>
  <c r="X360" i="26"/>
  <c r="S360" i="26"/>
  <c r="R360" i="26"/>
  <c r="Q360" i="26"/>
  <c r="P360" i="26"/>
  <c r="O360" i="26"/>
  <c r="N360" i="26"/>
  <c r="X359" i="26"/>
  <c r="S359" i="26"/>
  <c r="R359" i="26"/>
  <c r="Q359" i="26"/>
  <c r="P359" i="26"/>
  <c r="O359" i="26"/>
  <c r="N359" i="26"/>
  <c r="X358" i="26"/>
  <c r="S358" i="26"/>
  <c r="R358" i="26"/>
  <c r="Q358" i="26"/>
  <c r="P358" i="26"/>
  <c r="O358" i="26"/>
  <c r="N358" i="26"/>
  <c r="T358" i="26" s="1"/>
  <c r="X357" i="26"/>
  <c r="S357" i="26"/>
  <c r="R357" i="26"/>
  <c r="Q357" i="26"/>
  <c r="P357" i="26"/>
  <c r="O357" i="26"/>
  <c r="N357" i="26"/>
  <c r="T357" i="26" s="1"/>
  <c r="X356" i="26"/>
  <c r="S356" i="26"/>
  <c r="R356" i="26"/>
  <c r="Q356" i="26"/>
  <c r="P356" i="26"/>
  <c r="O356" i="26"/>
  <c r="N356" i="26"/>
  <c r="T356" i="26" s="1"/>
  <c r="X355" i="26"/>
  <c r="S355" i="26"/>
  <c r="R355" i="26"/>
  <c r="Q355" i="26"/>
  <c r="P355" i="26"/>
  <c r="O355" i="26"/>
  <c r="N355" i="26"/>
  <c r="T355" i="26" s="1"/>
  <c r="X354" i="26"/>
  <c r="S354" i="26"/>
  <c r="R354" i="26"/>
  <c r="Q354" i="26"/>
  <c r="P354" i="26"/>
  <c r="O354" i="26"/>
  <c r="N354" i="26"/>
  <c r="X353" i="26"/>
  <c r="S353" i="26"/>
  <c r="R353" i="26"/>
  <c r="Q353" i="26"/>
  <c r="P353" i="26"/>
  <c r="O353" i="26"/>
  <c r="N353" i="26"/>
  <c r="X352" i="26"/>
  <c r="S352" i="26"/>
  <c r="R352" i="26"/>
  <c r="Q352" i="26"/>
  <c r="P352" i="26"/>
  <c r="O352" i="26"/>
  <c r="N352" i="26"/>
  <c r="X351" i="26"/>
  <c r="S351" i="26"/>
  <c r="R351" i="26"/>
  <c r="Q351" i="26"/>
  <c r="P351" i="26"/>
  <c r="O351" i="26"/>
  <c r="N351" i="26"/>
  <c r="X350" i="26"/>
  <c r="S350" i="26"/>
  <c r="R350" i="26"/>
  <c r="Q350" i="26"/>
  <c r="P350" i="26"/>
  <c r="O350" i="26"/>
  <c r="N350" i="26"/>
  <c r="T350" i="26" s="1"/>
  <c r="X349" i="26"/>
  <c r="S349" i="26"/>
  <c r="R349" i="26"/>
  <c r="Q349" i="26"/>
  <c r="P349" i="26"/>
  <c r="O349" i="26"/>
  <c r="N349" i="26"/>
  <c r="T349" i="26" s="1"/>
  <c r="X348" i="26"/>
  <c r="S348" i="26"/>
  <c r="R348" i="26"/>
  <c r="Q348" i="26"/>
  <c r="P348" i="26"/>
  <c r="O348" i="26"/>
  <c r="N348" i="26"/>
  <c r="T348" i="26" s="1"/>
  <c r="X347" i="26"/>
  <c r="S347" i="26"/>
  <c r="R347" i="26"/>
  <c r="Q347" i="26"/>
  <c r="P347" i="26"/>
  <c r="O347" i="26"/>
  <c r="N347" i="26"/>
  <c r="T347" i="26" s="1"/>
  <c r="X346" i="26"/>
  <c r="S346" i="26"/>
  <c r="R346" i="26"/>
  <c r="Q346" i="26"/>
  <c r="P346" i="26"/>
  <c r="O346" i="26"/>
  <c r="N346" i="26"/>
  <c r="X345" i="26"/>
  <c r="S345" i="26"/>
  <c r="R345" i="26"/>
  <c r="Q345" i="26"/>
  <c r="P345" i="26"/>
  <c r="O345" i="26"/>
  <c r="N345" i="26"/>
  <c r="X344" i="26"/>
  <c r="S344" i="26"/>
  <c r="R344" i="26"/>
  <c r="Q344" i="26"/>
  <c r="P344" i="26"/>
  <c r="O344" i="26"/>
  <c r="N344" i="26"/>
  <c r="X343" i="26"/>
  <c r="S343" i="26"/>
  <c r="R343" i="26"/>
  <c r="Q343" i="26"/>
  <c r="P343" i="26"/>
  <c r="O343" i="26"/>
  <c r="N343" i="26"/>
  <c r="X342" i="26"/>
  <c r="S342" i="26"/>
  <c r="R342" i="26"/>
  <c r="Q342" i="26"/>
  <c r="P342" i="26"/>
  <c r="O342" i="26"/>
  <c r="N342" i="26"/>
  <c r="T342" i="26" s="1"/>
  <c r="X341" i="26"/>
  <c r="S341" i="26"/>
  <c r="R341" i="26"/>
  <c r="Q341" i="26"/>
  <c r="P341" i="26"/>
  <c r="O341" i="26"/>
  <c r="N341" i="26"/>
  <c r="T341" i="26" s="1"/>
  <c r="X340" i="26"/>
  <c r="S340" i="26"/>
  <c r="R340" i="26"/>
  <c r="Q340" i="26"/>
  <c r="P340" i="26"/>
  <c r="O340" i="26"/>
  <c r="N340" i="26"/>
  <c r="T340" i="26" s="1"/>
  <c r="X339" i="26"/>
  <c r="S339" i="26"/>
  <c r="R339" i="26"/>
  <c r="Q339" i="26"/>
  <c r="P339" i="26"/>
  <c r="O339" i="26"/>
  <c r="N339" i="26"/>
  <c r="T339" i="26" s="1"/>
  <c r="X338" i="26"/>
  <c r="S338" i="26"/>
  <c r="R338" i="26"/>
  <c r="Q338" i="26"/>
  <c r="P338" i="26"/>
  <c r="O338" i="26"/>
  <c r="N338" i="26"/>
  <c r="X337" i="26"/>
  <c r="S337" i="26"/>
  <c r="R337" i="26"/>
  <c r="Q337" i="26"/>
  <c r="P337" i="26"/>
  <c r="O337" i="26"/>
  <c r="N337" i="26"/>
  <c r="X336" i="26"/>
  <c r="S336" i="26"/>
  <c r="R336" i="26"/>
  <c r="Q336" i="26"/>
  <c r="P336" i="26"/>
  <c r="O336" i="26"/>
  <c r="N336" i="26"/>
  <c r="X335" i="26"/>
  <c r="S335" i="26"/>
  <c r="R335" i="26"/>
  <c r="Q335" i="26"/>
  <c r="P335" i="26"/>
  <c r="O335" i="26"/>
  <c r="N335" i="26"/>
  <c r="X334" i="26"/>
  <c r="S334" i="26"/>
  <c r="R334" i="26"/>
  <c r="Q334" i="26"/>
  <c r="P334" i="26"/>
  <c r="O334" i="26"/>
  <c r="N334" i="26"/>
  <c r="T334" i="26" s="1"/>
  <c r="X333" i="26"/>
  <c r="S333" i="26"/>
  <c r="R333" i="26"/>
  <c r="Q333" i="26"/>
  <c r="P333" i="26"/>
  <c r="O333" i="26"/>
  <c r="N333" i="26"/>
  <c r="T333" i="26" s="1"/>
  <c r="X332" i="26"/>
  <c r="S332" i="26"/>
  <c r="R332" i="26"/>
  <c r="Q332" i="26"/>
  <c r="P332" i="26"/>
  <c r="O332" i="26"/>
  <c r="N332" i="26"/>
  <c r="T332" i="26" s="1"/>
  <c r="X331" i="26"/>
  <c r="S331" i="26"/>
  <c r="R331" i="26"/>
  <c r="Q331" i="26"/>
  <c r="P331" i="26"/>
  <c r="O331" i="26"/>
  <c r="N331" i="26"/>
  <c r="T331" i="26" s="1"/>
  <c r="X330" i="26"/>
  <c r="S330" i="26"/>
  <c r="R330" i="26"/>
  <c r="Q330" i="26"/>
  <c r="P330" i="26"/>
  <c r="O330" i="26"/>
  <c r="N330" i="26"/>
  <c r="X329" i="26"/>
  <c r="S329" i="26"/>
  <c r="R329" i="26"/>
  <c r="Q329" i="26"/>
  <c r="P329" i="26"/>
  <c r="O329" i="26"/>
  <c r="N329" i="26"/>
  <c r="X328" i="26"/>
  <c r="S328" i="26"/>
  <c r="R328" i="26"/>
  <c r="Q328" i="26"/>
  <c r="P328" i="26"/>
  <c r="O328" i="26"/>
  <c r="N328" i="26"/>
  <c r="X327" i="26"/>
  <c r="S327" i="26"/>
  <c r="R327" i="26"/>
  <c r="Q327" i="26"/>
  <c r="P327" i="26"/>
  <c r="O327" i="26"/>
  <c r="N327" i="26"/>
  <c r="X326" i="26"/>
  <c r="S326" i="26"/>
  <c r="R326" i="26"/>
  <c r="Q326" i="26"/>
  <c r="P326" i="26"/>
  <c r="O326" i="26"/>
  <c r="N326" i="26"/>
  <c r="T326" i="26" s="1"/>
  <c r="X325" i="26"/>
  <c r="S325" i="26"/>
  <c r="R325" i="26"/>
  <c r="Q325" i="26"/>
  <c r="P325" i="26"/>
  <c r="O325" i="26"/>
  <c r="N325" i="26"/>
  <c r="T325" i="26" s="1"/>
  <c r="X324" i="26"/>
  <c r="S324" i="26"/>
  <c r="R324" i="26"/>
  <c r="Q324" i="26"/>
  <c r="P324" i="26"/>
  <c r="O324" i="26"/>
  <c r="N324" i="26"/>
  <c r="T324" i="26" s="1"/>
  <c r="X110" i="26"/>
  <c r="R110" i="26"/>
  <c r="Q110" i="26"/>
  <c r="P110" i="26"/>
  <c r="O110" i="26"/>
  <c r="N110" i="26"/>
  <c r="X109" i="26"/>
  <c r="S109" i="26"/>
  <c r="R109" i="26"/>
  <c r="Q109" i="26"/>
  <c r="P109" i="26"/>
  <c r="O109" i="26"/>
  <c r="N109" i="26"/>
  <c r="X108" i="26"/>
  <c r="S108" i="26"/>
  <c r="R108" i="26"/>
  <c r="Q108" i="26"/>
  <c r="P108" i="26"/>
  <c r="O108" i="26"/>
  <c r="N108" i="26"/>
  <c r="X107" i="26"/>
  <c r="S107" i="26"/>
  <c r="R107" i="26"/>
  <c r="Q107" i="26"/>
  <c r="P107" i="26"/>
  <c r="O107" i="26"/>
  <c r="N107" i="26"/>
  <c r="X106" i="26"/>
  <c r="S106" i="26"/>
  <c r="R106" i="26"/>
  <c r="Q106" i="26"/>
  <c r="P106" i="26"/>
  <c r="O106" i="26"/>
  <c r="N106" i="26"/>
  <c r="T106" i="26" s="1"/>
  <c r="X105" i="26"/>
  <c r="S105" i="26"/>
  <c r="R105" i="26"/>
  <c r="Q105" i="26"/>
  <c r="P105" i="26"/>
  <c r="O105" i="26"/>
  <c r="N105" i="26"/>
  <c r="T105" i="26" s="1"/>
  <c r="X104" i="26"/>
  <c r="S104" i="26"/>
  <c r="R104" i="26"/>
  <c r="Q104" i="26"/>
  <c r="P104" i="26"/>
  <c r="O104" i="26"/>
  <c r="N104" i="26"/>
  <c r="T104" i="26" s="1"/>
  <c r="X103" i="26"/>
  <c r="S103" i="26"/>
  <c r="R103" i="26"/>
  <c r="Q103" i="26"/>
  <c r="P103" i="26"/>
  <c r="O103" i="26"/>
  <c r="N103" i="26"/>
  <c r="T103" i="26" s="1"/>
  <c r="X102" i="26"/>
  <c r="S102" i="26"/>
  <c r="R102" i="26"/>
  <c r="Q102" i="26"/>
  <c r="P102" i="26"/>
  <c r="O102" i="26"/>
  <c r="N102" i="26"/>
  <c r="X101" i="26"/>
  <c r="S101" i="26"/>
  <c r="R101" i="26"/>
  <c r="Q101" i="26"/>
  <c r="P101" i="26"/>
  <c r="O101" i="26"/>
  <c r="N101" i="26"/>
  <c r="X100" i="26"/>
  <c r="S100" i="26"/>
  <c r="R100" i="26"/>
  <c r="Q100" i="26"/>
  <c r="P100" i="26"/>
  <c r="O100" i="26"/>
  <c r="N100" i="26"/>
  <c r="X99" i="26"/>
  <c r="S99" i="26"/>
  <c r="R99" i="26"/>
  <c r="Q99" i="26"/>
  <c r="P99" i="26"/>
  <c r="O99" i="26"/>
  <c r="N99" i="26"/>
  <c r="X98" i="26"/>
  <c r="S98" i="26"/>
  <c r="R98" i="26"/>
  <c r="Q98" i="26"/>
  <c r="P98" i="26"/>
  <c r="O98" i="26"/>
  <c r="N98" i="26"/>
  <c r="T98" i="26" s="1"/>
  <c r="X97" i="26"/>
  <c r="S97" i="26"/>
  <c r="R97" i="26"/>
  <c r="Q97" i="26"/>
  <c r="P97" i="26"/>
  <c r="O97" i="26"/>
  <c r="N97" i="26"/>
  <c r="T97" i="26" s="1"/>
  <c r="X96" i="26"/>
  <c r="S96" i="26"/>
  <c r="R96" i="26"/>
  <c r="Q96" i="26"/>
  <c r="P96" i="26"/>
  <c r="O96" i="26"/>
  <c r="N96" i="26"/>
  <c r="T96" i="26" s="1"/>
  <c r="X95" i="26"/>
  <c r="S95" i="26"/>
  <c r="R95" i="26"/>
  <c r="Q95" i="26"/>
  <c r="P95" i="26"/>
  <c r="O95" i="26"/>
  <c r="N95" i="26"/>
  <c r="T95" i="26" s="1"/>
  <c r="X94" i="26"/>
  <c r="S94" i="26"/>
  <c r="R94" i="26"/>
  <c r="Q94" i="26"/>
  <c r="P94" i="26"/>
  <c r="O94" i="26"/>
  <c r="N94" i="26"/>
  <c r="X93" i="26"/>
  <c r="S93" i="26"/>
  <c r="R93" i="26"/>
  <c r="Q93" i="26"/>
  <c r="P93" i="26"/>
  <c r="O93" i="26"/>
  <c r="N93" i="26"/>
  <c r="X92" i="26"/>
  <c r="S92" i="26"/>
  <c r="R92" i="26"/>
  <c r="Q92" i="26"/>
  <c r="P92" i="26"/>
  <c r="O92" i="26"/>
  <c r="N92" i="26"/>
  <c r="X91" i="26"/>
  <c r="S91" i="26"/>
  <c r="R91" i="26"/>
  <c r="Q91" i="26"/>
  <c r="P91" i="26"/>
  <c r="O91" i="26"/>
  <c r="N91" i="26"/>
  <c r="X90" i="26"/>
  <c r="S90" i="26"/>
  <c r="R90" i="26"/>
  <c r="Q90" i="26"/>
  <c r="P90" i="26"/>
  <c r="O90" i="26"/>
  <c r="N90" i="26"/>
  <c r="T90" i="26" s="1"/>
  <c r="X89" i="26"/>
  <c r="S89" i="26"/>
  <c r="R89" i="26"/>
  <c r="Q89" i="26"/>
  <c r="P89" i="26"/>
  <c r="O89" i="26"/>
  <c r="N89" i="26"/>
  <c r="T89" i="26" s="1"/>
  <c r="X88" i="26"/>
  <c r="S88" i="26"/>
  <c r="R88" i="26"/>
  <c r="Q88" i="26"/>
  <c r="P88" i="26"/>
  <c r="O88" i="26"/>
  <c r="N88" i="26"/>
  <c r="T88" i="26" s="1"/>
  <c r="X87" i="26"/>
  <c r="S87" i="26"/>
  <c r="R87" i="26"/>
  <c r="Q87" i="26"/>
  <c r="P87" i="26"/>
  <c r="O87" i="26"/>
  <c r="N87" i="26"/>
  <c r="T87" i="26" s="1"/>
  <c r="X86" i="26"/>
  <c r="S86" i="26"/>
  <c r="R86" i="26"/>
  <c r="Q86" i="26"/>
  <c r="P86" i="26"/>
  <c r="O86" i="26"/>
  <c r="N86" i="26"/>
  <c r="X85" i="26"/>
  <c r="S85" i="26"/>
  <c r="R85" i="26"/>
  <c r="Q85" i="26"/>
  <c r="P85" i="26"/>
  <c r="O85" i="26"/>
  <c r="N85" i="26"/>
  <c r="X84" i="26"/>
  <c r="S84" i="26"/>
  <c r="R84" i="26"/>
  <c r="Q84" i="26"/>
  <c r="P84" i="26"/>
  <c r="O84" i="26"/>
  <c r="N84" i="26"/>
  <c r="X83" i="26"/>
  <c r="S83" i="26"/>
  <c r="R83" i="26"/>
  <c r="Q83" i="26"/>
  <c r="P83" i="26"/>
  <c r="O83" i="26"/>
  <c r="N83" i="26"/>
  <c r="X82" i="26"/>
  <c r="S82" i="26"/>
  <c r="R82" i="26"/>
  <c r="Q82" i="26"/>
  <c r="P82" i="26"/>
  <c r="O82" i="26"/>
  <c r="N82" i="26"/>
  <c r="T82" i="26" s="1"/>
  <c r="X81" i="26"/>
  <c r="S81" i="26"/>
  <c r="R81" i="26"/>
  <c r="Q81" i="26"/>
  <c r="P81" i="26"/>
  <c r="O81" i="26"/>
  <c r="N81" i="26"/>
  <c r="T81" i="26" s="1"/>
  <c r="X80" i="26"/>
  <c r="S80" i="26"/>
  <c r="R80" i="26"/>
  <c r="Q80" i="26"/>
  <c r="P80" i="26"/>
  <c r="O80" i="26"/>
  <c r="N80" i="26"/>
  <c r="T80" i="26" s="1"/>
  <c r="X79" i="26"/>
  <c r="S79" i="26"/>
  <c r="R79" i="26"/>
  <c r="Q79" i="26"/>
  <c r="P79" i="26"/>
  <c r="O79" i="26"/>
  <c r="N79" i="26"/>
  <c r="T79" i="26" s="1"/>
  <c r="X78" i="26"/>
  <c r="S78" i="26"/>
  <c r="R78" i="26"/>
  <c r="Q78" i="26"/>
  <c r="P78" i="26"/>
  <c r="O78" i="26"/>
  <c r="N78" i="26"/>
  <c r="X77" i="26"/>
  <c r="S77" i="26"/>
  <c r="R77" i="26"/>
  <c r="Q77" i="26"/>
  <c r="P77" i="26"/>
  <c r="O77" i="26"/>
  <c r="N77" i="26"/>
  <c r="X76" i="26"/>
  <c r="S76" i="26"/>
  <c r="R76" i="26"/>
  <c r="Q76" i="26"/>
  <c r="P76" i="26"/>
  <c r="O76" i="26"/>
  <c r="N76" i="26"/>
  <c r="X75" i="26"/>
  <c r="S75" i="26"/>
  <c r="R75" i="26"/>
  <c r="Q75" i="26"/>
  <c r="P75" i="26"/>
  <c r="O75" i="26"/>
  <c r="N75" i="26"/>
  <c r="X74" i="26"/>
  <c r="S74" i="26"/>
  <c r="R74" i="26"/>
  <c r="Q74" i="26"/>
  <c r="P74" i="26"/>
  <c r="O74" i="26"/>
  <c r="N74" i="26"/>
  <c r="T74" i="26" s="1"/>
  <c r="X73" i="26"/>
  <c r="S73" i="26"/>
  <c r="R73" i="26"/>
  <c r="Q73" i="26"/>
  <c r="P73" i="26"/>
  <c r="O73" i="26"/>
  <c r="N73" i="26"/>
  <c r="T73" i="26" s="1"/>
  <c r="X72" i="26"/>
  <c r="S72" i="26"/>
  <c r="R72" i="26"/>
  <c r="Q72" i="26"/>
  <c r="P72" i="26"/>
  <c r="O72" i="26"/>
  <c r="N72" i="26"/>
  <c r="T72" i="26" s="1"/>
  <c r="X71" i="26"/>
  <c r="S71" i="26"/>
  <c r="R71" i="26"/>
  <c r="Q71" i="26"/>
  <c r="P71" i="26"/>
  <c r="O71" i="26"/>
  <c r="N71" i="26"/>
  <c r="T71" i="26" s="1"/>
  <c r="X70" i="26"/>
  <c r="S70" i="26"/>
  <c r="R70" i="26"/>
  <c r="Q70" i="26"/>
  <c r="P70" i="26"/>
  <c r="O70" i="26"/>
  <c r="N70" i="26"/>
  <c r="X69" i="26"/>
  <c r="S69" i="26"/>
  <c r="R69" i="26"/>
  <c r="Q69" i="26"/>
  <c r="P69" i="26"/>
  <c r="O69" i="26"/>
  <c r="N69" i="26"/>
  <c r="X68" i="26"/>
  <c r="S68" i="26"/>
  <c r="R68" i="26"/>
  <c r="Q68" i="26"/>
  <c r="P68" i="26"/>
  <c r="O68" i="26"/>
  <c r="N68" i="26"/>
  <c r="X67" i="26"/>
  <c r="S67" i="26"/>
  <c r="R67" i="26"/>
  <c r="Q67" i="26"/>
  <c r="P67" i="26"/>
  <c r="O67" i="26"/>
  <c r="N67" i="26"/>
  <c r="X66" i="26"/>
  <c r="S66" i="26"/>
  <c r="R66" i="26"/>
  <c r="Q66" i="26"/>
  <c r="P66" i="26"/>
  <c r="O66" i="26"/>
  <c r="N66" i="26"/>
  <c r="T66" i="26" s="1"/>
  <c r="X65" i="26"/>
  <c r="S65" i="26"/>
  <c r="R65" i="26"/>
  <c r="Q65" i="26"/>
  <c r="P65" i="26"/>
  <c r="O65" i="26"/>
  <c r="N65" i="26"/>
  <c r="T65" i="26" s="1"/>
  <c r="X64" i="26"/>
  <c r="S64" i="26"/>
  <c r="R64" i="26"/>
  <c r="Q64" i="26"/>
  <c r="P64" i="26"/>
  <c r="O64" i="26"/>
  <c r="N64" i="26"/>
  <c r="T64" i="26" s="1"/>
  <c r="X63" i="26"/>
  <c r="S63" i="26"/>
  <c r="R63" i="26"/>
  <c r="Q63" i="26"/>
  <c r="P63" i="26"/>
  <c r="O63" i="26"/>
  <c r="N63" i="26"/>
  <c r="T63" i="26" s="1"/>
  <c r="X62" i="26"/>
  <c r="S62" i="26"/>
  <c r="R62" i="26"/>
  <c r="Q62" i="26"/>
  <c r="P62" i="26"/>
  <c r="O62" i="26"/>
  <c r="N62" i="26"/>
  <c r="X51" i="26"/>
  <c r="S51" i="26"/>
  <c r="R51" i="26"/>
  <c r="Q51" i="26"/>
  <c r="P51" i="26"/>
  <c r="O51" i="26"/>
  <c r="N51" i="26"/>
  <c r="X50" i="26"/>
  <c r="S50" i="26"/>
  <c r="R50" i="26"/>
  <c r="Q50" i="26"/>
  <c r="P50" i="26"/>
  <c r="O50" i="26"/>
  <c r="N50" i="26"/>
  <c r="X49" i="26"/>
  <c r="S49" i="26"/>
  <c r="R49" i="26"/>
  <c r="Q49" i="26"/>
  <c r="P49" i="26"/>
  <c r="O49" i="26"/>
  <c r="N49" i="26"/>
  <c r="X48" i="26"/>
  <c r="S48" i="26"/>
  <c r="R48" i="26"/>
  <c r="Q48" i="26"/>
  <c r="P48" i="26"/>
  <c r="O48" i="26"/>
  <c r="N48" i="26"/>
  <c r="T48" i="26" s="1"/>
  <c r="X47" i="26"/>
  <c r="S47" i="26"/>
  <c r="R47" i="26"/>
  <c r="Q47" i="26"/>
  <c r="P47" i="26"/>
  <c r="O47" i="26"/>
  <c r="N47" i="26"/>
  <c r="T47" i="26" s="1"/>
  <c r="X46" i="26"/>
  <c r="S46" i="26"/>
  <c r="R46" i="26"/>
  <c r="Q46" i="26"/>
  <c r="P46" i="26"/>
  <c r="O46" i="26"/>
  <c r="N46" i="26"/>
  <c r="T46" i="26" s="1"/>
  <c r="X45" i="26"/>
  <c r="S45" i="26"/>
  <c r="R45" i="26"/>
  <c r="Q45" i="26"/>
  <c r="P45" i="26"/>
  <c r="O45" i="26"/>
  <c r="N45" i="26"/>
  <c r="T45" i="26" s="1"/>
  <c r="X44" i="26"/>
  <c r="S44" i="26"/>
  <c r="R44" i="26"/>
  <c r="Q44" i="26"/>
  <c r="P44" i="26"/>
  <c r="O44" i="26"/>
  <c r="N44" i="26"/>
  <c r="X43" i="26"/>
  <c r="S43" i="26"/>
  <c r="R43" i="26"/>
  <c r="Q43" i="26"/>
  <c r="P43" i="26"/>
  <c r="O43" i="26"/>
  <c r="N43" i="26"/>
  <c r="X42" i="26"/>
  <c r="S42" i="26"/>
  <c r="R42" i="26"/>
  <c r="Q42" i="26"/>
  <c r="P42" i="26"/>
  <c r="O42" i="26"/>
  <c r="N42" i="26"/>
  <c r="X41" i="26"/>
  <c r="S41" i="26"/>
  <c r="R41" i="26"/>
  <c r="Q41" i="26"/>
  <c r="P41" i="26"/>
  <c r="O41" i="26"/>
  <c r="N41" i="26"/>
  <c r="X40" i="26"/>
  <c r="S40" i="26"/>
  <c r="R40" i="26"/>
  <c r="Q40" i="26"/>
  <c r="P40" i="26"/>
  <c r="O40" i="26"/>
  <c r="N40" i="26"/>
  <c r="T40" i="26" s="1"/>
  <c r="X39" i="26"/>
  <c r="S39" i="26"/>
  <c r="R39" i="26"/>
  <c r="Q39" i="26"/>
  <c r="P39" i="26"/>
  <c r="O39" i="26"/>
  <c r="N39" i="26"/>
  <c r="T39" i="26" s="1"/>
  <c r="X38" i="26"/>
  <c r="S38" i="26"/>
  <c r="R38" i="26"/>
  <c r="Q38" i="26"/>
  <c r="P38" i="26"/>
  <c r="O38" i="26"/>
  <c r="N38" i="26"/>
  <c r="T38" i="26" s="1"/>
  <c r="X37" i="26"/>
  <c r="S37" i="26"/>
  <c r="R37" i="26"/>
  <c r="Q37" i="26"/>
  <c r="P37" i="26"/>
  <c r="O37" i="26"/>
  <c r="N37" i="26"/>
  <c r="T37" i="26" s="1"/>
  <c r="X36" i="26"/>
  <c r="S36" i="26"/>
  <c r="R36" i="26"/>
  <c r="Q36" i="26"/>
  <c r="P36" i="26"/>
  <c r="O36" i="26"/>
  <c r="N36" i="26"/>
  <c r="X35" i="26"/>
  <c r="S35" i="26"/>
  <c r="R35" i="26"/>
  <c r="Q35" i="26"/>
  <c r="P35" i="26"/>
  <c r="O35" i="26"/>
  <c r="N35" i="26"/>
  <c r="X34" i="26"/>
  <c r="S34" i="26"/>
  <c r="R34" i="26"/>
  <c r="Q34" i="26"/>
  <c r="P34" i="26"/>
  <c r="O34" i="26"/>
  <c r="N34" i="26"/>
  <c r="X33" i="26"/>
  <c r="S33" i="26"/>
  <c r="R33" i="26"/>
  <c r="Q33" i="26"/>
  <c r="P33" i="26"/>
  <c r="O33" i="26"/>
  <c r="N33" i="26"/>
  <c r="X32" i="26"/>
  <c r="S32" i="26"/>
  <c r="R32" i="26"/>
  <c r="Q32" i="26"/>
  <c r="P32" i="26"/>
  <c r="O32" i="26"/>
  <c r="N32" i="26"/>
  <c r="T32" i="26" s="1"/>
  <c r="X31" i="26"/>
  <c r="S31" i="26"/>
  <c r="R31" i="26"/>
  <c r="Q31" i="26"/>
  <c r="P31" i="26"/>
  <c r="O31" i="26"/>
  <c r="N31" i="26"/>
  <c r="T31" i="26" s="1"/>
  <c r="X7" i="26"/>
  <c r="S7" i="26"/>
  <c r="R7" i="26"/>
  <c r="Q7" i="26"/>
  <c r="P7" i="26"/>
  <c r="O7" i="26"/>
  <c r="N7" i="26"/>
  <c r="T7" i="26" s="1"/>
  <c r="X6" i="26"/>
  <c r="S6" i="26"/>
  <c r="R6" i="26"/>
  <c r="Q6" i="26"/>
  <c r="P6" i="26"/>
  <c r="O6" i="26"/>
  <c r="N6" i="26"/>
  <c r="T6" i="26" s="1"/>
  <c r="X5" i="26"/>
  <c r="S5" i="26"/>
  <c r="R5" i="26"/>
  <c r="Q5" i="26"/>
  <c r="P5" i="26"/>
  <c r="O5" i="26"/>
  <c r="N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17" i="26"/>
  <c r="T825" i="26"/>
  <c r="T833" i="26"/>
  <c r="T841" i="26"/>
  <c r="T84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16" i="26"/>
  <c r="T824" i="26"/>
  <c r="T832" i="26"/>
  <c r="T840" i="26"/>
  <c r="T848" i="26"/>
  <c r="T856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12" i="26"/>
  <c r="T820" i="26"/>
  <c r="T828" i="26"/>
  <c r="T836" i="26"/>
  <c r="T844" i="26"/>
  <c r="T85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19" i="26"/>
  <c r="T827" i="26"/>
  <c r="T835" i="26"/>
  <c r="T843" i="26"/>
  <c r="T85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18" i="26"/>
  <c r="T826" i="26"/>
  <c r="T834" i="26"/>
  <c r="T842" i="26"/>
  <c r="T85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Q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R6" i="9" s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<sst xmlns="http://schemas.openxmlformats.org/spreadsheetml/2006/main" count="16391" uniqueCount="2494">
  <si>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</si>
  <si>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</si>
  <si>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</si>
  <si>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</si>
  <si>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</si>
  <si>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</si>
  <si>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</si>
  <si>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</si>
  <si>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</si>
  <si>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</si>
  <si>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</si>
  <si>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</si>
  <si>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</si>
  <si>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</si>
  <si>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</si>
  <si>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</si>
  <si>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</si>
  <si>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</si>
  <si>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</si>
  <si>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</si>
  <si>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</si>
  <si>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</si>
  <si>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</si>
  <si>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</si>
  <si>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</si>
  <si>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</si>
  <si>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</si>
  <si>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</si>
  <si>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</si>
  <si>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</si>
  <si>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</si>
  <si>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</si>
  <si>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</si>
  <si>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</si>
  <si>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</si>
  <si>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</si>
  <si>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</si>
  <si>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</si>
  <si>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</si>
  <si>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</si>
  <si>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</si>
  <si>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</si>
  <si>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</si>
  <si>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</si>
  <si>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</si>
  <si>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</si>
  <si>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</si>
  <si>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</si>
  <si>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</si>
  <si>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</si>
  <si>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</si>
  <si>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</si>
  <si>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</si>
  <si>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</si>
  <si>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</si>
  <si>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</si>
  <si>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</si>
  <si>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</si>
  <si>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</si>
  <si>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</si>
  <si>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</si>
  <si>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</si>
  <si>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</si>
  <si>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</si>
  <si>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</si>
  <si>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</si>
  <si>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</si>
  <si>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</si>
  <si>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</si>
  <si>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</si>
  <si>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</si>
  <si>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</si>
  <si>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</si>
  <si>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</si>
  <si>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</si>
  <si>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</si>
  <si>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</si>
  <si>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</si>
  <si>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</si>
  <si>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</si>
  <si>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</si>
  <si>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</si>
  <si>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</si>
  <si>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</si>
  <si>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</si>
  <si>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</si>
  <si>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</si>
  <si>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</si>
  <si>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</si>
  <si>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</si>
  <si>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</si>
  <si>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</si>
  <si>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</si>
  <si>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</si>
  <si>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</si>
  <si>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</si>
  <si>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</si>
  <si>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</si>
  <si>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</si>
  <si>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</si>
  <si>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</si>
  <si>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</si>
  <si>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</si>
  <si>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</si>
  <si>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</si>
  <si>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</si>
  <si>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</si>
  <si>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</si>
  <si>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</si>
  <si>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</si>
  <si>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</si>
  <si>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</si>
  <si>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</si>
  <si>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</si>
  <si>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</si>
  <si>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</si>
  <si>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</si>
  <si>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</si>
  <si>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</si>
  <si>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</si>
  <si>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</si>
  <si>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</si>
  <si>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</si>
  <si>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</si>
  <si>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</si>
  <si>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</si>
  <si>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</si>
  <si>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</si>
  <si>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</si>
  <si>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</si>
  <si>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</si>
  <si>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</si>
  <si>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</si>
  <si>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</si>
  <si>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</si>
  <si>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</si>
  <si>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</si>
  <si>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</si>
  <si>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</si>
  <si>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</si>
  <si>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</si>
  <si>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</si>
  <si>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</si>
  <si>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</si>
  <si>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</si>
  <si>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</si>
  <si>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</si>
  <si>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</si>
  <si>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</si>
  <si>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</si>
  <si>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</si>
  <si>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</si>
  <si>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</si>
  <si>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</si>
  <si>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</si>
  <si>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</si>
  <si>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</si>
  <si>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</si>
  <si>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</si>
  <si>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</si>
  <si>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</si>
  <si>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</si>
  <si>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</si>
  <si>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</si>
  <si>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</si>
  <si>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</si>
  <si>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</si>
  <si>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</si>
  <si>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</si>
  <si>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</si>
  <si>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</si>
  <si>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</si>
  <si>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</si>
  <si>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</si>
  <si>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</si>
  <si>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</si>
  <si>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</si>
  <si>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</si>
  <si>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</si>
  <si>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</si>
  <si>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</si>
  <si>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</si>
  <si>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</si>
  <si>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</si>
  <si>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</si>
  <si>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</si>
  <si>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</si>
  <si>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</si>
  <si>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</si>
  <si>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</si>
  <si>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</si>
  <si>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</si>
  <si>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</si>
  <si>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</si>
  <si>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</si>
  <si>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</si>
  <si>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</si>
  <si>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</si>
  <si>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</si>
  <si>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</si>
  <si>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</si>
  <si>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</si>
  <si>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</si>
  <si>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</si>
  <si>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</si>
  <si>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</si>
  <si>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</si>
  <si>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</si>
  <si>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</si>
  <si>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</si>
  <si>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</si>
  <si>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</si>
  <si>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</si>
  <si>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</si>
  <si>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</si>
  <si>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</si>
  <si>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</si>
  <si>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</si>
  <si>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</si>
  <si>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</si>
  <si>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</si>
  <si>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</si>
  <si>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</si>
  <si>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</si>
  <si>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</si>
  <si>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</si>
  <si>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</si>
  <si>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</si>
  <si>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</si>
  <si>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</si>
  <si>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</si>
  <si>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</si>
  <si>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</si>
  <si>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</si>
  <si>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</si>
  <si>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</si>
  <si>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</si>
  <si>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</si>
  <si>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</si>
  <si>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</si>
  <si>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</si>
  <si>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</si>
  <si>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</si>
  <si>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</si>
  <si>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</si>
  <si>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</si>
  <si>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</si>
  <si>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</si>
  <si>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</si>
  <si>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</si>
  <si>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</si>
  <si>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</si>
  <si>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</si>
  <si>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</si>
  <si>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</si>
  <si>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</si>
  <si>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</si>
  <si>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</si>
  <si>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</si>
  <si>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</si>
  <si>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</si>
  <si>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</si>
  <si>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</si>
  <si>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</si>
  <si>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</si>
  <si>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</si>
  <si>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</si>
  <si>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</si>
  <si>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</si>
  <si>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</si>
  <si>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</si>
  <si>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</si>
  <si>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</si>
  <si>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</si>
  <si>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</si>
  <si>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</si>
  <si>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</si>
  <si>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</si>
  <si>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</si>
  <si>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</si>
  <si>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</si>
  <si>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</si>
  <si>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</si>
  <si>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</si>
  <si>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</si>
  <si>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</si>
  <si>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</si>
  <si>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</si>
  <si>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</si>
  <si>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</si>
  <si>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</si>
  <si>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</si>
  <si>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</si>
  <si>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</si>
  <si>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</si>
  <si>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</si>
  <si>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</si>
  <si>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</si>
  <si>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</si>
  <si>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</si>
  <si>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</si>
  <si>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</si>
  <si>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</si>
  <si>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</si>
  <si>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</si>
  <si>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</si>
  <si>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</si>
  <si>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</si>
  <si>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</si>
  <si>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</si>
  <si>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</si>
  <si>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</si>
  <si>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</si>
  <si>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</si>
  <si>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</si>
  <si>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</si>
  <si>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</si>
  <si>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</si>
  <si>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</si>
  <si>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</si>
  <si>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</si>
  <si>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</si>
  <si>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</si>
  <si>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</si>
  <si>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</si>
  <si>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</si>
  <si>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</si>
  <si>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</si>
  <si>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</si>
  <si>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</si>
  <si>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</si>
  <si>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</si>
  <si>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</si>
  <si>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</si>
  <si>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</si>
  <si>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</si>
  <si>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</si>
  <si>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</si>
  <si>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</si>
  <si>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</si>
  <si>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</si>
  <si>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</si>
  <si>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</si>
  <si>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</si>
  <si>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</si>
  <si>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</si>
  <si>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</si>
  <si>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</si>
  <si>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</si>
  <si>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</si>
  <si>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</si>
  <si>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</si>
  <si>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</si>
  <si>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</si>
  <si>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</si>
  <si>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</si>
  <si>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</si>
  <si>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</si>
  <si>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</si>
  <si>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</si>
  <si>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</si>
  <si>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</si>
  <si>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</si>
  <si>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</si>
  <si>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</si>
  <si>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</si>
  <si>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</si>
  <si>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</si>
  <si>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</si>
  <si>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</si>
  <si>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</si>
  <si>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</si>
  <si>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</si>
  <si>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</si>
  <si>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</si>
  <si>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</si>
  <si>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</si>
  <si>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</si>
  <si>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</si>
  <si>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</si>
  <si>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</si>
  <si>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</si>
  <si>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</si>
  <si>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</si>
  <si>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</si>
  <si>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</si>
  <si>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</si>
  <si>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</si>
  <si>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</si>
  <si>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</si>
  <si>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</si>
  <si>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</si>
  <si>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</si>
  <si>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</si>
  <si>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</si>
  <si>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</si>
  <si>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</si>
  <si>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</si>
  <si>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</si>
  <si>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</si>
  <si>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</si>
  <si>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</si>
  <si>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</si>
  <si>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</si>
  <si>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</si>
  <si>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</si>
  <si>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</si>
  <si>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</si>
  <si>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</si>
  <si>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</si>
  <si>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</si>
  <si>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</si>
  <si>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</si>
  <si>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</si>
  <si>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</si>
  <si>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</si>
  <si>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</si>
  <si>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</si>
  <si>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</si>
  <si>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</si>
  <si>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</si>
  <si>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</si>
  <si>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</si>
  <si>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</si>
  <si>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</si>
  <si>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</si>
  <si>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</si>
  <si>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</si>
  <si>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</si>
  <si>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</si>
  <si>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</si>
  <si>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</si>
  <si>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</si>
  <si>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</si>
  <si>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</si>
  <si>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</si>
  <si>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</si>
  <si>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</si>
  <si>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</si>
  <si>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</si>
  <si>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</si>
  <si>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</si>
  <si>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</si>
  <si>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</si>
  <si>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</si>
  <si>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</si>
  <si>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</si>
  <si>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</si>
  <si>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</si>
  <si>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</si>
  <si>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</si>
  <si>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</si>
  <si>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</si>
  <si>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</si>
  <si>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</si>
  <si>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</si>
  <si>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</si>
  <si>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</si>
  <si>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</si>
  <si>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</si>
  <si>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</si>
  <si>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</si>
  <si>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</si>
  <si>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</si>
  <si>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</si>
  <si>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</si>
  <si>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</si>
  <si>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</si>
  <si>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</si>
  <si>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</si>
  <si>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</si>
  <si>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</si>
  <si>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</si>
  <si>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</si>
  <si>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</si>
  <si>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</si>
  <si>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</si>
  <si>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</si>
  <si>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</si>
  <si>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</si>
  <si>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</si>
  <si>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</si>
  <si>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</si>
  <si>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</si>
  <si>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</si>
  <si>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</si>
  <si>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</si>
  <si>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</si>
  <si>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</si>
  <si>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</si>
  <si>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</si>
  <si>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</si>
  <si>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</si>
  <si>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</si>
  <si>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</si>
  <si>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</si>
  <si>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</si>
  <si>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</si>
  <si>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</si>
  <si>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</si>
  <si>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</si>
  <si>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</si>
  <si>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</si>
  <si>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</si>
  <si>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</si>
  <si>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</si>
  <si>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</si>
  <si>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</si>
  <si>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</si>
  <si>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</si>
  <si>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</si>
  <si>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</si>
  <si>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</si>
  <si>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</si>
  <si>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</si>
  <si>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</si>
  <si>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</si>
  <si>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</si>
  <si>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</si>
  <si>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</si>
  <si>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</si>
  <si>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</si>
  <si>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</si>
  <si>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</si>
  <si>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</si>
  <si>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</si>
  <si>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</si>
  <si>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</si>
  <si>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</si>
  <si>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</si>
  <si>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</si>
  <si>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</si>
  <si>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</si>
  <si>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</si>
  <si>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</si>
  <si>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</si>
  <si>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</si>
  <si>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</si>
  <si>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</si>
  <si>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</si>
  <si>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</si>
  <si>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</si>
  <si>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</si>
  <si>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</si>
  <si>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</si>
  <si>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</si>
  <si>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</si>
  <si>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</si>
  <si>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</si>
  <si>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</si>
  <si>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</si>
  <si>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</si>
  <si>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</si>
  <si>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</si>
  <si>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</si>
  <si>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</si>
  <si>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</si>
  <si>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</si>
  <si>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</si>
  <si>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</si>
  <si>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</si>
  <si>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</si>
  <si>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</si>
  <si>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</si>
  <si>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</si>
  <si>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</si>
  <si>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</si>
  <si>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</si>
  <si>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</si>
  <si>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</si>
  <si>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</si>
  <si>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</si>
  <si>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</si>
  <si>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</si>
  <si>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</si>
  <si>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</si>
  <si>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</si>
  <si>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</si>
  <si>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</si>
  <si>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</si>
  <si>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</si>
  <si>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</si>
  <si>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</si>
  <si>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</si>
  <si>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</si>
  <si>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</si>
  <si>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</si>
  <si>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</si>
  <si>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</si>
  <si>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</si>
  <si>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</si>
  <si>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</si>
  <si>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</si>
  <si>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</si>
  <si>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</si>
  <si>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</si>
  <si>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</si>
  <si>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</si>
  <si>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</si>
  <si>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</si>
  <si>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</si>
  <si>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</si>
  <si>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</si>
  <si>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</si>
  <si>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</si>
  <si>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</si>
  <si>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</si>
  <si>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</si>
  <si>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</si>
  <si>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</si>
  <si>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</si>
  <si>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</si>
  <si>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</si>
  <si>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</si>
  <si>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</si>
  <si>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</si>
  <si>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</si>
  <si>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</si>
  <si>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</si>
  <si>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</si>
  <si>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</si>
  <si>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</si>
  <si>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</si>
  <si>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</si>
  <si>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</si>
  <si>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</si>
  <si>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</si>
  <si>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</si>
  <si>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</si>
  <si>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</si>
  <si>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</si>
  <si>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</si>
  <si>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</si>
  <si>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</si>
  <si>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</si>
  <si>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</si>
  <si>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</si>
  <si>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</si>
  <si>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</si>
  <si>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</si>
  <si>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</si>
  <si>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</si>
  <si>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</si>
  <si>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</si>
  <si>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</si>
  <si>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</si>
  <si>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</si>
  <si>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</si>
  <si>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</si>
  <si>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</si>
  <si>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</si>
  <si>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</si>
  <si>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</si>
  <si>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</si>
  <si>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</si>
  <si>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</si>
  <si>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</si>
  <si>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</si>
  <si>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</si>
  <si>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</si>
  <si>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</si>
  <si>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</si>
  <si>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</si>
  <si>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</si>
  <si>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</si>
  <si>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</si>
  <si>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</si>
  <si>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</si>
  <si>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</si>
  <si>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</si>
  <si>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</si>
  <si>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</si>
  <si>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</si>
  <si>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</si>
  <si>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</si>
  <si>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</si>
  <si>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</si>
  <si>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</si>
  <si>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</si>
  <si>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</si>
  <si>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</si>
  <si>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</si>
  <si>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</si>
  <si>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</si>
  <si>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</si>
  <si>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</si>
  <si>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</si>
  <si>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</si>
  <si>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</si>
  <si>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</si>
  <si>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</si>
  <si>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</si>
  <si>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</si>
  <si>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</si>
  <si>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</si>
  <si>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</si>
  <si>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</si>
  <si>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</si>
  <si>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</si>
  <si>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</si>
  <si>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</si>
  <si>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</si>
  <si>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</si>
  <si>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</si>
  <si>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</si>
  <si>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</si>
  <si>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</si>
  <si>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</si>
  <si>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</si>
  <si>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</si>
  <si>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</si>
  <si>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</si>
  <si>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</si>
  <si>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</si>
  <si>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</si>
  <si>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</si>
  <si>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</si>
  <si>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</si>
  <si>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</si>
  <si>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</si>
  <si>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</si>
  <si>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</si>
  <si>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</si>
  <si>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</si>
  <si>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</si>
  <si>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</si>
  <si>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</si>
  <si>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</si>
  <si>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</si>
  <si>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</si>
  <si>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</si>
  <si>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</si>
  <si>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</si>
  <si>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</si>
  <si>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</si>
  <si>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</si>
  <si>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</si>
  <si>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</si>
  <si>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</si>
  <si>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</si>
  <si>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</si>
  <si>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</si>
  <si>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</si>
  <si>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</si>
  <si>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</si>
  <si>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</si>
  <si>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</si>
  <si>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</si>
  <si>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</si>
  <si>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</si>
  <si>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</si>
  <si>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</si>
  <si>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</si>
  <si>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</si>
  <si>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</si>
  <si>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</si>
  <si>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</si>
  <si>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</si>
  <si>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</si>
  <si>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</si>
  <si>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</si>
  <si>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</si>
  <si>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</si>
  <si>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</si>
  <si>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</si>
  <si>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</si>
  <si>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</si>
  <si>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</si>
  <si>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</si>
  <si>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</si>
  <si>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</si>
  <si>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</si>
  <si>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</si>
  <si>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</si>
  <si>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</si>
  <si>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</si>
  <si>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</si>
  <si>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</si>
  <si>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</si>
  <si>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</si>
  <si>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</si>
  <si>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</si>
  <si>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</si>
  <si>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</si>
  <si>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</si>
  <si>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</si>
  <si>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</si>
  <si>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</si>
  <si>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</si>
  <si>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</si>
  <si>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</si>
  <si>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</si>
  <si>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</si>
  <si>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</si>
  <si>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</si>
  <si>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</si>
  <si>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</si>
  <si>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</si>
  <si>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</si>
  <si>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</si>
  <si>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</si>
  <si>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</si>
  <si>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</si>
  <si>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</si>
  <si>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</si>
  <si>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</si>
  <si>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</si>
  <si>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</si>
  <si>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</si>
  <si>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</si>
  <si>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</si>
  <si>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</si>
  <si>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</si>
  <si>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</si>
  <si>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</si>
  <si>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</si>
  <si>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</si>
  <si>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</si>
  <si>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</si>
  <si>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</si>
  <si>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</si>
  <si>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</si>
  <si>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</si>
  <si>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</si>
  <si>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</si>
  <si>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</si>
  <si>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</si>
  <si>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</si>
  <si>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</si>
  <si>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</si>
  <si>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</si>
  <si>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</si>
  <si>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</si>
  <si>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</si>
  <si>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</si>
  <si>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</si>
  <si>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</si>
  <si>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</si>
  <si>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</si>
  <si>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</si>
  <si>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</si>
  <si>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</si>
  <si>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</si>
  <si>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</si>
  <si>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</si>
  <si>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</si>
  <si>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</si>
  <si>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</si>
  <si>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</si>
  <si>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</si>
  <si>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</si>
  <si>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</si>
  <si>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</si>
  <si>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</si>
  <si>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</si>
  <si>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</si>
  <si>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</si>
  <si>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</si>
  <si>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</si>
  <si>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</si>
  <si>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</si>
  <si>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</si>
  <si>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</si>
  <si>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</si>
  <si>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</si>
  <si>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</si>
  <si>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</si>
  <si>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</si>
  <si>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</si>
  <si>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</si>
  <si>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</si>
  <si>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</si>
  <si>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</si>
  <si>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</si>
  <si>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</si>
  <si>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</si>
  <si>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</si>
  <si>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</si>
  <si>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</si>
  <si>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</si>
  <si>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</si>
  <si>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</si>
  <si>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</si>
  <si>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</si>
  <si>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</si>
  <si>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</si>
  <si>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</si>
  <si>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</si>
  <si>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</si>
  <si>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</si>
  <si>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</si>
  <si>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</si>
  <si>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</si>
  <si>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</si>
  <si>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</si>
  <si>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</si>
  <si>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</si>
  <si>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</si>
  <si>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</si>
  <si>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</si>
  <si>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</si>
  <si>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</si>
  <si>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</si>
  <si>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</si>
  <si>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</si>
  <si>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</si>
  <si>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</si>
  <si>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</si>
  <si>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</si>
  <si>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</si>
  <si>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</si>
  <si>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</si>
  <si>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</si>
  <si>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</si>
  <si>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</si>
  <si>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</si>
  <si>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</si>
  <si>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</si>
  <si>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</si>
  <si>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</si>
  <si>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</si>
  <si>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</si>
  <si>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</si>
  <si>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</si>
  <si>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</si>
  <si>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</si>
  <si>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</si>
  <si>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</si>
  <si>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</si>
  <si>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</si>
  <si>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</si>
  <si>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</si>
  <si>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</si>
  <si>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</si>
  <si>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</si>
  <si>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</si>
  <si>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</si>
  <si>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</si>
  <si>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</si>
  <si>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</si>
  <si>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</si>
  <si>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</si>
  <si>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</si>
  <si>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</si>
  <si>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</si>
  <si>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</si>
  <si>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</si>
  <si>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</si>
  <si>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</si>
  <si>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</si>
  <si>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</si>
  <si>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</si>
  <si>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</si>
  <si>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</si>
  <si>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</si>
  <si>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</si>
  <si>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</si>
  <si>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</si>
  <si>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</si>
  <si>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</si>
  <si>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</si>
  <si>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</si>
  <si>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</si>
  <si>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</si>
  <si>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</si>
  <si>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</si>
  <si>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</si>
  <si>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</si>
  <si>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</si>
  <si>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</si>
  <si>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</si>
  <si>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</si>
  <si>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</si>
  <si>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</si>
  <si>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</si>
  <si>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</si>
  <si>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</si>
  <si>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</si>
  <si>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</si>
  <si>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</si>
  <si>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</si>
  <si>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</si>
  <si>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</si>
  <si>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</si>
  <si>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</si>
  <si>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</si>
  <si>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</si>
  <si>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</si>
  <si>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</si>
  <si>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</si>
  <si>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</si>
  <si>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</si>
  <si>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</si>
  <si>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</si>
  <si>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</si>
  <si>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</si>
  <si>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</si>
  <si>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</si>
  <si>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</si>
  <si>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</si>
  <si>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</si>
  <si>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</si>
  <si>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</si>
  <si>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</si>
  <si>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</si>
  <si>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</si>
  <si>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</si>
  <si>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</si>
  <si>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</si>
  <si>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</si>
  <si>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</si>
  <si>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</si>
  <si>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</si>
  <si>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</si>
  <si>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</si>
  <si>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</si>
  <si>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</si>
  <si>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</si>
  <si>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</si>
  <si>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</si>
  <si>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</si>
  <si>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</si>
  <si>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</si>
  <si>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</si>
  <si>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</si>
  <si>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</si>
  <si>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</si>
  <si>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</si>
  <si>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</si>
  <si>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</si>
  <si>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</si>
  <si>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</si>
  <si>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</si>
  <si>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</si>
  <si>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</si>
  <si>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</si>
  <si>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</si>
  <si>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</si>
  <si>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</si>
  <si>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</si>
  <si>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</si>
  <si>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</si>
  <si>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</si>
  <si>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</si>
  <si>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</si>
  <si>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</si>
  <si>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</si>
  <si>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</si>
  <si>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</si>
  <si>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</si>
  <si>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</si>
  <si>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</si>
  <si>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</si>
  <si>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</si>
  <si>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</si>
  <si>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</si>
  <si>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</si>
  <si>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</si>
  <si>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</si>
  <si>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</si>
  <si>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</si>
  <si>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</si>
  <si>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</si>
  <si>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</si>
  <si>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</si>
  <si>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</si>
  <si>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</si>
  <si>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</si>
  <si>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</si>
  <si>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</si>
  <si>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</si>
  <si>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</si>
  <si>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</si>
  <si>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</si>
  <si>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</si>
  <si>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</si>
  <si>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</si>
  <si>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</si>
  <si>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</si>
  <si>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</si>
  <si>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</si>
  <si>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</si>
  <si>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</si>
  <si>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</si>
  <si>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</si>
  <si>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</si>
  <si>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</si>
  <si>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</si>
  <si>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</si>
  <si>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</si>
  <si>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</si>
  <si>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</si>
  <si>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</si>
  <si>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</si>
  <si>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</si>
  <si>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</si>
  <si>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</si>
  <si>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</si>
  <si>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</si>
  <si>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</si>
  <si>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</si>
  <si>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</si>
  <si>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</si>
  <si>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</si>
  <si>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</si>
  <si>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</si>
  <si>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</si>
  <si>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</si>
  <si>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</si>
  <si>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</si>
  <si>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</si>
  <si>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</si>
  <si>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</si>
  <si>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</si>
  <si>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</si>
  <si>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</si>
  <si>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</si>
  <si>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</si>
  <si>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</si>
  <si>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</si>
  <si>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</si>
  <si>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</si>
  <si>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</si>
  <si>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</si>
  <si>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</si>
  <si>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</si>
  <si>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</si>
  <si>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</si>
  <si>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</si>
  <si>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</si>
  <si>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</si>
  <si>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</si>
  <si>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</si>
  <si>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</si>
  <si>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</si>
  <si>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</si>
  <si>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</si>
  <si>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</si>
  <si>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</si>
  <si>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</si>
  <si>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</si>
  <si>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</si>
  <si>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</si>
  <si>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</si>
  <si>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</si>
  <si>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</si>
  <si>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</si>
  <si>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</si>
  <si>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</si>
  <si>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</si>
  <si>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</si>
  <si>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</si>
  <si>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</si>
  <si>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</si>
  <si>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</si>
  <si>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</si>
  <si>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</si>
  <si>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</si>
  <si>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</si>
  <si>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</si>
  <si>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</si>
  <si>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</si>
  <si>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</si>
  <si>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</si>
  <si>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</si>
  <si>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</si>
  <si>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</si>
  <si>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</si>
  <si>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</si>
  <si>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</si>
  <si>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</si>
  <si>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</si>
  <si>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</si>
  <si>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</si>
  <si>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</si>
  <si>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</si>
  <si>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</si>
  <si>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</si>
  <si>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</si>
  <si>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</si>
  <si>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</si>
  <si>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</si>
  <si>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</si>
  <si>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</si>
  <si>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</si>
  <si>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</si>
  <si>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</si>
  <si>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</si>
  <si>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</si>
  <si>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</si>
  <si>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</si>
  <si>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</si>
  <si>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</si>
  <si>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</si>
  <si>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</si>
  <si>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</si>
  <si>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</si>
  <si>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</si>
  <si>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</si>
  <si>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</si>
  <si>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</si>
  <si>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</si>
  <si>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</si>
  <si>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</si>
  <si>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</si>
  <si>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</si>
  <si>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</si>
  <si>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</si>
  <si>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</si>
  <si>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</si>
  <si>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</si>
  <si>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</si>
  <si>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</si>
  <si>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</si>
  <si>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</si>
  <si>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</si>
  <si>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</si>
  <si>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</si>
  <si>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</si>
  <si>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</si>
  <si>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</si>
  <si>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</si>
  <si>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</si>
  <si>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</si>
  <si>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</si>
  <si>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</si>
  <si>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</si>
  <si>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</si>
  <si>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</si>
  <si>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</si>
  <si>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</si>
  <si>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</si>
  <si>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</si>
  <si>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</si>
  <si>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</si>
  <si>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</si>
  <si>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</si>
  <si>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</si>
  <si>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</si>
  <si>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</si>
  <si>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</si>
  <si>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</si>
  <si>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</si>
  <si>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</si>
  <si>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</si>
  <si>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</si>
  <si>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</si>
  <si>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</si>
  <si>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</si>
  <si>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</si>
  <si>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</si>
  <si>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</si>
  <si>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</si>
  <si>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</si>
  <si>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</si>
  <si>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</si>
  <si>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</si>
  <si>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</si>
  <si>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</si>
  <si>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</si>
  <si>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</si>
  <si>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</si>
  <si>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</si>
  <si>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</si>
  <si>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</si>
  <si>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</si>
  <si>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</si>
  <si>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</si>
  <si>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</si>
  <si>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</si>
  <si>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</si>
  <si>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</si>
  <si>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</si>
  <si>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</si>
  <si>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</si>
  <si>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</si>
  <si>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</si>
  <si>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</si>
  <si>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</si>
  <si>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</si>
  <si>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</si>
  <si>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</si>
  <si>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</si>
  <si>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</si>
  <si>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</si>
  <si>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</si>
  <si>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</si>
  <si>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</si>
  <si>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</si>
  <si>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</si>
  <si>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</si>
  <si>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</si>
  <si>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</si>
  <si>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</si>
  <si>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</si>
  <si>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</si>
  <si>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</si>
  <si>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</si>
  <si>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</si>
  <si>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</si>
  <si>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</si>
  <si>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</si>
  <si>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</si>
  <si>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</si>
  <si>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</si>
  <si>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</si>
  <si>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</si>
  <si>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</si>
  <si>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</si>
  <si>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</si>
  <si>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</si>
  <si>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</si>
  <si>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</si>
  <si>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</si>
  <si>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</si>
  <si>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</si>
  <si>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</si>
  <si>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</si>
  <si>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</si>
  <si>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</si>
  <si>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</si>
  <si>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</si>
  <si>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</si>
  <si>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</si>
  <si>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</si>
  <si>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</si>
  <si>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</si>
  <si>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</si>
  <si>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</si>
  <si>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</si>
  <si>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</si>
  <si>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</si>
  <si>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</si>
  <si>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</si>
  <si>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</si>
  <si>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</si>
  <si>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</si>
  <si>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</si>
  <si>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</si>
  <si>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</si>
  <si>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</si>
  <si>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</si>
  <si>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</si>
  <si>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</si>
  <si>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</si>
  <si>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</si>
  <si>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</si>
  <si>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</si>
  <si>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</si>
  <si>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</si>
  <si>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</si>
  <si>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</si>
  <si>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</si>
  <si>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</si>
  <si>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</si>
  <si>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</si>
  <si>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</si>
  <si>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</si>
  <si>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</si>
  <si>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</si>
  <si>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</si>
  <si>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</si>
  <si>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</si>
  <si>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</si>
  <si>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</si>
  <si>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</si>
  <si>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</si>
  <si>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</si>
  <si>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</si>
  <si>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</si>
  <si>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</si>
  <si>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</si>
  <si>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</si>
  <si>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</si>
  <si>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</si>
  <si>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</si>
  <si>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</si>
  <si>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</si>
  <si>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</si>
  <si>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</si>
  <si>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</si>
  <si>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</si>
  <si>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</si>
  <si>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</si>
  <si>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</si>
  <si>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</si>
  <si>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</si>
  <si>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</si>
  <si>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</si>
  <si>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</si>
  <si>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</si>
  <si>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</si>
  <si>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</si>
  <si>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</si>
  <si>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</si>
  <si>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</si>
  <si>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</si>
  <si>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</si>
  <si>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</si>
  <si>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</si>
  <si>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</si>
  <si>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</si>
  <si>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</si>
  <si>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</si>
  <si>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</si>
  <si>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</si>
  <si>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</si>
  <si>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</si>
  <si>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</si>
  <si>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</si>
  <si>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</si>
  <si>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</si>
  <si>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</si>
  <si>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</si>
  <si>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</si>
  <si>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</si>
  <si>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</si>
  <si>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</si>
  <si>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</si>
  <si>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</si>
  <si>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</si>
  <si>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</si>
  <si>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</si>
  <si>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</si>
  <si>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</si>
  <si>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</si>
  <si>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</si>
  <si>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</si>
  <si>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</si>
  <si>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</si>
  <si>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</si>
  <si>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</si>
  <si>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</si>
  <si>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</si>
  <si>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</si>
  <si>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</si>
  <si>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</si>
  <si>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</si>
  <si>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</si>
  <si>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</si>
  <si>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</si>
  <si>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</si>
  <si>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</si>
  <si>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</si>
  <si>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</si>
  <si>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</si>
  <si>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</si>
  <si>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</si>
  <si>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</si>
  <si>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</si>
  <si>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</si>
  <si>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</si>
  <si>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</si>
  <si>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</si>
  <si>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</si>
  <si>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</si>
  <si>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</si>
  <si>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</si>
  <si>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</si>
  <si>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</si>
  <si>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</si>
  <si>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</si>
  <si>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</si>
  <si>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</si>
  <si>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</si>
  <si>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</si>
  <si>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</si>
  <si>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</si>
  <si>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</si>
  <si>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</si>
  <si>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</si>
  <si>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</si>
  <si>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</si>
  <si>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</si>
  <si>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</si>
  <si>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</si>
  <si>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</si>
  <si>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</si>
  <si>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</si>
  <si>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</si>
  <si>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</si>
  <si>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</si>
  <si>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</si>
  <si>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</si>
  <si>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</si>
  <si>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</si>
  <si>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</si>
  <si>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</si>
  <si>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</si>
  <si>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</si>
  <si>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</si>
  <si>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</si>
  <si>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</si>
  <si>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</si>
  <si>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</si>
  <si>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</si>
  <si>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</si>
  <si>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</si>
  <si>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</si>
  <si>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</si>
  <si>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</si>
  <si>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</si>
  <si>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</si>
  <si>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</si>
  <si>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</si>
  <si>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</si>
  <si>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</si>
  <si>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</si>
  <si>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</si>
  <si>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</si>
  <si>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</si>
  <si>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</si>
  <si>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</si>
  <si>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</si>
  <si>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</si>
  <si>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</si>
  <si>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</si>
  <si>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</si>
  <si>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</si>
  <si>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</si>
  <si>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</si>
  <si>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</si>
  <si>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</si>
  <si>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</si>
  <si>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</si>
  <si>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</si>
  <si>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</si>
  <si>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</si>
  <si>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</si>
  <si>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</si>
  <si>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</si>
  <si>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</si>
  <si>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</si>
  <si>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</si>
  <si>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</si>
  <si>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</si>
  <si>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</si>
  <si>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</si>
  <si>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</si>
  <si>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</si>
  <si>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</si>
  <si>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</si>
  <si>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</si>
  <si>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</si>
  <si>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</si>
  <si>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</si>
  <si>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</si>
  <si>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</si>
  <si>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</si>
  <si>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</si>
  <si>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</si>
  <si>
    <t>NOTDEFINED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</si>
  <si>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</si>
  <si>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</si>
  <si>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</si>
  <si>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</si>
  <si>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</si>
  <si>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</si>
  <si>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</si>
  <si>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</si>
  <si>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</si>
  <si>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</si>
  <si>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</si>
  <si>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</si>
  <si>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</si>
  <si>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</si>
  <si>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</si>
  <si>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</si>
  <si>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</si>
  <si>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</si>
  <si>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</si>
  <si>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</si>
  <si>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</si>
  <si>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</si>
  <si>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</si>
  <si>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</si>
  <si>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</si>
  <si>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</si>
  <si>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</si>
  <si>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</si>
  <si>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</si>
  <si>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</si>
  <si>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ENCHIMENTO</t>
  </si>
  <si>
    <t>PISCANDO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</si>
  <si>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</si>
  <si>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</si>
  <si>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</si>
  <si>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</si>
  <si>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</si>
  <si>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</si>
  <si>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</si>
  <si>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</si>
  <si>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</si>
  <si>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</si>
  <si>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</si>
  <si>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</si>
  <si>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</si>
  <si>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</si>
  <si>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</si>
  <si>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</si>
  <si>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</si>
  <si>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</si>
  <si>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</si>
  <si>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</si>
  <si>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</si>
  <si>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</si>
  <si>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</si>
  <si>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</si>
  <si>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</si>
  <si>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</si>
  <si>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</si>
  <si>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</si>
  <si>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</si>
  <si>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</si>
  <si>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</si>
  <si>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</si>
  <si>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</si>
  <si>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</si>
  <si>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</si>
  <si>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</si>
  <si>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</si>
  <si>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</si>
  <si>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</si>
  <si>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</si>
  <si>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</si>
  <si>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</si>
  <si>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</si>
  <si>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</si>
  <si>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</si>
  <si>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</si>
  <si>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</si>
  <si>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</si>
  <si>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</si>
  <si>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</si>
  <si>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</si>
  <si>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</si>
  <si>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</si>
  <si>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</si>
  <si>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</si>
  <si>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</si>
  <si>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</si>
  <si>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</si>
  <si>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</si>
  <si>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</si>
  <si>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</si>
  <si>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</si>
  <si>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</si>
  <si>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</si>
  <si>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</si>
  <si>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SINO</t>
  </si>
  <si>
    <t>LUZ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</si>
  <si>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</si>
  <si>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</si>
  <si>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</si>
  <si>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</si>
  <si>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</si>
  <si>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</si>
  <si>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</si>
  <si>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</si>
  <si>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</si>
  <si>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</si>
  <si>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</si>
  <si>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</si>
  <si>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</si>
  <si>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</si>
  <si>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</si>
  <si>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</si>
  <si>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</si>
  <si>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</si>
  <si>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</si>
  <si>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</si>
  <si>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</si>
  <si>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</si>
  <si>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</si>
  <si>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</si>
  <si>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</si>
  <si>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</si>
  <si>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</si>
  <si>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</si>
  <si>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</si>
  <si>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</si>
  <si>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</si>
  <si>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</si>
  <si>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</si>
  <si>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</si>
  <si>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</si>
  <si>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</si>
  <si>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</si>
  <si>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</si>
  <si>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</si>
  <si>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</si>
  <si>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</si>
  <si>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</si>
  <si>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</si>
  <si>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</si>
  <si>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</si>
  <si>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</si>
  <si>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</si>
  <si>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</si>
  <si>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</si>
  <si>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</si>
  <si>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</si>
  <si>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</si>
  <si>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</si>
  <si>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</si>
  <si>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</si>
  <si>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</si>
  <si>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</si>
  <si>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</si>
  <si>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</si>
  <si>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REGULAÇÃO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</si>
  <si>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</si>
  <si>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</si>
  <si>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</si>
  <si>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</si>
  <si>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</si>
  <si>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</si>
  <si>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</si>
  <si>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</si>
  <si>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</si>
  <si>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PRATO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</si>
  <si>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</si>
  <si>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</si>
  <si>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</si>
  <si>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</si>
  <si>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</si>
  <si>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</si>
  <si>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</si>
  <si>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VAPOR</t>
  </si>
  <si>
    <t>ÁGUA</t>
  </si>
  <si>
    <t>ARREFECIDO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</si>
  <si>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</si>
  <si>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</si>
  <si>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</si>
  <si>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</si>
  <si>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</si>
  <si>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</si>
  <si>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</si>
  <si>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</si>
  <si>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</si>
  <si>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</si>
  <si>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</si>
  <si>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</si>
  <si>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</si>
  <si>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</si>
  <si>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</si>
  <si>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</si>
  <si>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</si>
  <si>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</si>
  <si>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</si>
  <si>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</si>
  <si>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</si>
  <si>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QUÍMICO</t>
  </si>
  <si>
    <t>COMUNICAÇÃO</t>
  </si>
  <si>
    <t>CONDENSADOR</t>
  </si>
  <si>
    <t>CONTROLE</t>
  </si>
  <si>
    <t>TRANSMITIR</t>
  </si>
  <si>
    <t>DADOS</t>
  </si>
  <si>
    <t>DISPOSIÇÃO</t>
  </si>
  <si>
    <t>DRENAGEM</t>
  </si>
  <si>
    <t>ELÉTRICO</t>
  </si>
  <si>
    <t>GÁS</t>
  </si>
  <si>
    <t>PERIGOSO</t>
  </si>
  <si>
    <t>ÓLEO</t>
  </si>
  <si>
    <t>OPERACIONAL</t>
  </si>
  <si>
    <t>CHUVA</t>
  </si>
  <si>
    <t>REFRIGERAÇÃO</t>
  </si>
  <si>
    <t>SEGURANÇA</t>
  </si>
  <si>
    <t>ESGOTO</t>
  </si>
  <si>
    <t>SINAL</t>
  </si>
  <si>
    <t>VÁCUO</t>
  </si>
  <si>
    <t>RESPIRADOURO</t>
  </si>
  <si>
    <t>VENTILAÇÃO</t>
  </si>
  <si>
    <t>CABO</t>
  </si>
  <si>
    <t>DUTO</t>
  </si>
  <si>
    <t>EXTERNO</t>
  </si>
  <si>
    <t>CONSTRUÇÃO</t>
  </si>
  <si>
    <t>INTERFERÊNCIA</t>
  </si>
  <si>
    <t>OCUPAÇÃO</t>
  </si>
  <si>
    <t>RESERVA</t>
  </si>
  <si>
    <t>ATRACAR</t>
  </si>
  <si>
    <t>ESTACIONAMENTO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</si>
  <si>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</si>
  <si>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</si>
  <si>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</si>
  <si>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</si>
  <si>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</si>
  <si>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</si>
  <si>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</si>
  <si>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</si>
  <si>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</si>
  <si>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</si>
  <si>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</si>
  <si>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</si>
  <si>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</si>
  <si>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</si>
  <si>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</si>
  <si>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</si>
  <si>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</si>
  <si>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</si>
  <si>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OMBRO</t>
  </si>
  <si>
    <t>CALÇADA</t>
  </si>
  <si>
    <t>ARQUEADO</t>
  </si>
  <si>
    <t>ESTRUTURA</t>
  </si>
  <si>
    <t>SUSPENSÃO</t>
  </si>
  <si>
    <t>TRELIÇA</t>
  </si>
  <si>
    <t>PILAR</t>
  </si>
  <si>
    <t>CONVÉS</t>
  </si>
  <si>
    <t>FUNDAÇÃO</t>
  </si>
  <si>
    <t>PÍER</t>
  </si>
  <si>
    <t>SUBESTRUTURA</t>
  </si>
  <si>
    <t>SUPERESTRUTURA</t>
  </si>
  <si>
    <t>POINT.MACHINE.LOCKING.DEVICE</t>
  </si>
  <si>
    <t>E.UTRAN.NODE.B</t>
  </si>
  <si>
    <t>GATEWAY.GPRS.SUPPORT.NODE</t>
  </si>
  <si>
    <t>EXTERNAL.EARTH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</si>
  <si>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</si>
  <si>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</si>
  <si>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</si>
  <si>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</si>
  <si>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</si>
  <si>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</si>
  <si>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</si>
  <si>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</si>
  <si>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</si>
  <si>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</si>
  <si>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</si>
  <si>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</si>
  <si>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</si>
  <si>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</si>
  <si>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</si>
  <si>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</si>
  <si>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</si>
  <si>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</si>
  <si>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</si>
  <si>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</si>
  <si>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</si>
  <si>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</si>
  <si>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</si>
  <si>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</si>
  <si>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</si>
  <si>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</si>
  <si>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</si>
  <si>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</si>
  <si>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</si>
  <si>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</si>
  <si>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</si>
  <si>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</si>
  <si>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</si>
  <si>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</si>
  <si>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</si>
  <si>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</si>
  <si>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</si>
  <si>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</si>
  <si>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</si>
  <si>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</si>
  <si>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</si>
  <si>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</si>
  <si>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</si>
  <si>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</si>
  <si>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</si>
  <si>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</si>
  <si>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</si>
  <si>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</si>
  <si>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</si>
  <si>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</si>
  <si>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</si>
  <si>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</si>
  <si>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</si>
  <si>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</si>
  <si>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</si>
  <si>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</si>
  <si>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</si>
  <si>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</si>
  <si>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</si>
  <si>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</si>
  <si>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</si>
  <si>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</si>
  <si>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</si>
  <si>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</si>
  <si>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</si>
  <si>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</si>
  <si>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</si>
  <si>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</si>
  <si>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</si>
  <si>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</si>
  <si>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</si>
  <si>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</si>
  <si>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</si>
  <si>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</si>
  <si>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</si>
  <si>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</si>
  <si>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</si>
  <si>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</si>
  <si>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</si>
  <si>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</si>
  <si>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</si>
  <si>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</si>
  <si>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</si>
  <si>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</si>
  <si>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</si>
  <si>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</si>
  <si>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</si>
  <si>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</si>
  <si>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</si>
  <si>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</si>
  <si>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</si>
  <si>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UNIDADE.DE.AR.DE.ALIMENTAÇÃO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</si>
  <si>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</si>
  <si>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</si>
  <si>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</si>
  <si>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</si>
  <si>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</si>
  <si>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</si>
  <si>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</si>
  <si>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</si>
  <si>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</si>
  <si>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</si>
  <si>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</si>
  <si>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</si>
  <si>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</si>
  <si>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</si>
  <si>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</si>
  <si>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</si>
  <si>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</si>
  <si>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</si>
  <si>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</si>
  <si>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</si>
  <si>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</si>
  <si>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</si>
  <si>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</si>
  <si>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</si>
  <si>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REDUÇÃO.DE.PRESSÃO</t>
  </si>
  <si>
    <t>ALÍVIO.DE.PRESSÃO</t>
  </si>
  <si>
    <t>ARMADILHA.DE.VAPOR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</si>
  <si>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</si>
  <si>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</si>
  <si>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</si>
  <si>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</si>
  <si>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</si>
  <si>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</si>
  <si>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SISTEMA.SPLIT</t>
  </si>
  <si>
    <t>RODA.ROTATIVA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</si>
  <si>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</si>
  <si>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</si>
  <si>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</si>
  <si>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</si>
  <si>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</si>
  <si>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</si>
  <si>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</si>
  <si>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</si>
  <si>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</si>
  <si>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</si>
  <si>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</si>
  <si>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</si>
  <si>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</si>
  <si>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</si>
  <si>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</si>
  <si>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</si>
  <si>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</si>
  <si>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</si>
  <si>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</si>
  <si>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</si>
  <si>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</si>
  <si>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AR.CONDICIONADO</t>
  </si>
  <si>
    <t>ÁGUA.QUENTE.DOMÉSTICA</t>
  </si>
  <si>
    <t>PROTEÇÃO.CONTRA.INCÊNDIO</t>
  </si>
  <si>
    <t>PROTEÇÃO.ATMOSFÉRICA</t>
  </si>
  <si>
    <t>REDE.MÓVEL</t>
  </si>
  <si>
    <t>SISTEMA.DE.MONITORAMENTO</t>
  </si>
  <si>
    <t>GERAÇÃO.DE.ENERGIA</t>
  </si>
  <si>
    <t>ÁGUAS.PLUVIAIS</t>
  </si>
  <si>
    <t>ÁGUAS.RESIDUAIS</t>
  </si>
  <si>
    <t>ABASTECIMENTO.DE.ÁGUA</t>
  </si>
  <si>
    <t>SEGURANÇA.CONTRA.INCÊNDIO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</si>
  <si>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</si>
  <si>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</si>
  <si>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</si>
  <si>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</si>
  <si>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</si>
  <si>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</si>
  <si>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</si>
  <si>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</si>
  <si>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</si>
  <si>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</si>
  <si>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</si>
  <si>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</si>
  <si>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</si>
  <si>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</si>
  <si>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</si>
  <si>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</si>
  <si>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</si>
  <si>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</si>
  <si>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</si>
  <si>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</si>
  <si>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</si>
  <si>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</si>
  <si>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</si>
  <si>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</si>
  <si>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</si>
  <si>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</si>
  <si>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OMBRO.MOÇO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</si>
  <si>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</si>
  <si>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</si>
  <si>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</si>
  <si>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</si>
  <si>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</si>
  <si>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</si>
  <si>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</si>
  <si>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</si>
  <si>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</si>
  <si>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</si>
  <si>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</si>
  <si>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</si>
  <si>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</si>
  <si>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</si>
  <si>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PANEL.REFORÇADO</t>
  </si>
  <si>
    <t>POINT.MACHINE.MOUNTING.DEVICE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</si>
  <si>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</si>
  <si>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</si>
  <si>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</si>
  <si>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</si>
  <si>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</si>
  <si>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</si>
  <si>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</si>
  <si>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</si>
  <si>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</si>
  <si>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</si>
  <si>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</si>
  <si>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</si>
  <si>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</si>
  <si>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</si>
  <si>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</si>
  <si>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</si>
  <si>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</si>
  <si>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</si>
  <si>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</si>
  <si>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</si>
  <si>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</si>
  <si>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</si>
  <si>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</si>
  <si>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</si>
  <si>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</si>
  <si>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</si>
  <si>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</si>
  <si>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</si>
  <si>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</si>
  <si>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</si>
  <si>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</si>
  <si>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</si>
  <si>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</si>
  <si>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</si>
  <si>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</si>
  <si>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</si>
  <si>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RAMPA.HELICOIDAL</t>
  </si>
  <si>
    <t>RAMPA.RETA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</si>
  <si>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</si>
  <si>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</si>
  <si>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</si>
  <si>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</si>
  <si>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</si>
  <si>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</si>
  <si>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</si>
  <si>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</si>
  <si>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</si>
  <si>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</si>
  <si>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</si>
  <si>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</si>
  <si>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</si>
  <si>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</si>
  <si>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</si>
  <si>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</si>
  <si>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</si>
  <si>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</si>
  <si>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</si>
  <si>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</si>
  <si>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</si>
  <si>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</si>
  <si>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</si>
  <si>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</si>
  <si>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</si>
  <si>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</si>
  <si>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</si>
  <si>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</si>
  <si>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</si>
  <si>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</si>
  <si>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</si>
  <si>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</si>
  <si>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</si>
  <si>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ACIONAMENTO.MANUAL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</si>
  <si>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</si>
  <si>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</si>
  <si>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</si>
  <si>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</si>
  <si>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</si>
  <si>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</si>
  <si>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</si>
  <si>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</si>
  <si>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</si>
  <si>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</si>
  <si>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</si>
  <si>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</si>
  <si>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</si>
  <si>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</si>
  <si>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</si>
  <si>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</si>
  <si>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</si>
  <si>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</si>
  <si>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</si>
  <si>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</si>
  <si>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</si>
  <si>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</si>
  <si>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</si>
  <si>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</si>
  <si>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</si>
  <si>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</si>
  <si>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</si>
  <si>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CONDUÍTE.SEGMENTO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</si>
  <si>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</si>
  <si>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</si>
  <si>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</si>
  <si>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</si>
  <si>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</si>
  <si>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</si>
  <si>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</si>
  <si>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</si>
  <si>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</si>
  <si>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</si>
  <si>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</si>
  <si>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</si>
  <si>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</si>
  <si>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</si>
  <si>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</si>
  <si>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</si>
  <si>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</si>
  <si>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</si>
  <si>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</si>
  <si>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</si>
  <si>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</si>
  <si>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</si>
  <si>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</si>
  <si>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</si>
  <si>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</si>
  <si>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</si>
  <si>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</si>
  <si>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</si>
  <si>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</si>
  <si>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</si>
  <si>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LAMPADA.FLUORESCENTE.COMPACTA</t>
  </si>
  <si>
    <t>LAMPADA.FLUORESCENTE</t>
  </si>
  <si>
    <t>LAMPADA.HALÔGENA</t>
  </si>
  <si>
    <t>LAMPADA.ALTA.PRESSÃO.MERCÚRIO</t>
  </si>
  <si>
    <t>LAMPADA.ALTA.PRESSÃO.SÓDIO</t>
  </si>
  <si>
    <t>LAMPADA.DE.LED</t>
  </si>
  <si>
    <t>LAMPADA.DE.METALHALIDE</t>
  </si>
  <si>
    <t>LAMPADA.DE.OLED</t>
  </si>
  <si>
    <t>LAMPADA.FILAMENTO.DE.TUNGSTÊNIO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</si>
  <si>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</si>
  <si>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</si>
  <si>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</si>
  <si>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</si>
  <si>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</si>
  <si>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</si>
  <si>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</si>
  <si>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</si>
  <si>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</si>
  <si>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</si>
  <si>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</si>
  <si>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</si>
  <si>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</si>
  <si>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</si>
  <si>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</si>
  <si>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</si>
  <si>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</si>
  <si>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</si>
  <si>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</si>
  <si>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</si>
  <si>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</si>
  <si>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</si>
  <si>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</si>
  <si>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</si>
  <si>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</si>
  <si>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</si>
  <si>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</si>
  <si>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</si>
  <si>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INTERRUPTOR.DE.CORRENTE.RESIDUAL</t>
  </si>
  <si>
    <t>DIMMER</t>
  </si>
  <si>
    <t>INTERRUPTOR.DE.SELEÇÃO</t>
  </si>
  <si>
    <t>EQUIPEMANTO.START.AND.STOP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</si>
  <si>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</si>
  <si>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</si>
  <si>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</si>
  <si>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</si>
  <si>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</si>
  <si>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</si>
  <si>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</si>
  <si>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</si>
  <si>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</si>
  <si>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</si>
  <si>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</si>
  <si>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</si>
  <si>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</si>
  <si>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</si>
  <si>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</si>
  <si>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</si>
  <si>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</si>
  <si>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</si>
  <si>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</si>
  <si>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</si>
  <si>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</si>
  <si>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</si>
  <si>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</si>
  <si>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</si>
  <si>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</si>
  <si>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</si>
  <si>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</si>
  <si>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</si>
  <si>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SHELL.AND.TUBE</t>
  </si>
  <si>
    <t>TURN.OUT.AQUECIMENTO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</si>
  <si>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</si>
  <si>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</si>
  <si>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</si>
  <si>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</si>
  <si>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</si>
  <si>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</si>
  <si>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</si>
  <si>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</si>
  <si>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RUN.AROUND.COIL.LOOP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</si>
  <si>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</si>
  <si>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</si>
  <si>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</si>
  <si>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</si>
  <si>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</si>
  <si>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</si>
  <si>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</si>
  <si>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</si>
  <si>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</si>
  <si>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</si>
  <si>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</si>
  <si>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</si>
  <si>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</si>
  <si>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</si>
  <si>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</si>
  <si>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BOMBA.SUMP</t>
  </si>
  <si>
    <t>CENTRIFUGA.INCLINADA</t>
  </si>
  <si>
    <t>CENTRIFUGA.FORWARD.CURVED</t>
  </si>
  <si>
    <t>PROPULSOR.AXIAL</t>
  </si>
  <si>
    <t>TUBO.AXIAL</t>
  </si>
  <si>
    <t>VANO.AXIAL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</si>
  <si>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</si>
  <si>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</si>
  <si>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</si>
  <si>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</si>
  <si>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</si>
  <si>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</si>
  <si>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</si>
  <si>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</si>
  <si>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</si>
  <si>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</si>
  <si>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</si>
  <si>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</si>
  <si>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ÁGUA.GELADA</t>
  </si>
  <si>
    <t>AR.COMPRIMIDO</t>
  </si>
  <si>
    <t>AGUA.FRIA.DOMÉSTICA</t>
  </si>
  <si>
    <t>ATERRAMENTO.ELÉTRICO</t>
  </si>
  <si>
    <t>ELETROACÚSTICA</t>
  </si>
  <si>
    <t>EXAUSTÃO</t>
  </si>
  <si>
    <t>REDE.FIXA.DE.TRANSMISSÃO</t>
  </si>
  <si>
    <t>RESÍDUOS.URBANOS.SÓLIDOS</t>
  </si>
  <si>
    <t>SISTEMA.TELEFÓNICO.OPERACIONAL</t>
  </si>
  <si>
    <t>OVERHEAD.CONTACT.LINE.SYSTEM</t>
  </si>
  <si>
    <t>CIRCUITO.DE.RETORNO</t>
  </si>
  <si>
    <t>TUBO</t>
  </si>
  <si>
    <t>EXTERNAL.AGUA</t>
  </si>
  <si>
    <t>EXTERNAL.FOGO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</si>
  <si>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</si>
  <si>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</si>
  <si>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</si>
  <si>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</si>
  <si>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</si>
  <si>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</si>
  <si>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</si>
  <si>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</si>
  <si>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</si>
  <si>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</si>
  <si>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</si>
  <si>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</si>
  <si>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</si>
  <si>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</si>
  <si>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</si>
  <si>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</si>
  <si>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</si>
  <si>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</si>
  <si>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</si>
  <si>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</si>
  <si>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</si>
  <si>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</si>
  <si>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</si>
  <si>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</si>
  <si>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</si>
  <si>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</si>
  <si>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</si>
  <si>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</si>
  <si>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</si>
  <si>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</si>
  <si>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</si>
  <si>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</si>
  <si>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</si>
  <si>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</si>
  <si>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</si>
  <si>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</si>
  <si>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PORTICO.RÍGIDO</t>
  </si>
  <si>
    <t>EQUIPAMENTO.MECÂNICO.SOBRE.TRILHOS</t>
  </si>
  <si>
    <t>OBRAS.INICIAIS</t>
  </si>
  <si>
    <t>PORTICO.CONTRAVENTADO</t>
  </si>
  <si>
    <t>CONTRAVENTAMENTO.CRUZADO</t>
  </si>
  <si>
    <t>VIGAMENTOS</t>
  </si>
  <si>
    <t>CONJUNTO.ACESSÓRIOS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</si>
  <si>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</si>
  <si>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</si>
  <si>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</si>
  <si>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</si>
  <si>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</si>
  <si>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</si>
  <si>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</si>
  <si>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</si>
  <si>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</si>
  <si>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</si>
  <si>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</si>
  <si>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</si>
  <si>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</si>
  <si>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</si>
  <si>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</si>
  <si>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</si>
  <si>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</si>
  <si>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</si>
  <si>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</si>
  <si>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</si>
  <si>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</si>
  <si>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</si>
  <si>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</si>
  <si>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</si>
  <si>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</si>
  <si>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</si>
  <si>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</si>
  <si>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</si>
  <si>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</si>
  <si>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</si>
  <si>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</si>
  <si>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</si>
  <si>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</si>
  <si>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</si>
  <si>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LUBRIFICAÇÃO.DE.TRILHO</t>
  </si>
  <si>
    <t>APOIO.PARA.TRILHOS</t>
  </si>
  <si>
    <t>ABRAÇADEIRA.PARA.TRILHOS</t>
  </si>
  <si>
    <t>EQUIPAMENTO.MECÂNICO.PARA.TRILHO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</si>
  <si>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</si>
  <si>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</si>
  <si>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</si>
  <si>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</si>
  <si>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</si>
  <si>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</si>
  <si>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</si>
  <si>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</si>
  <si>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</si>
  <si>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</si>
  <si>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</si>
  <si>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</si>
  <si>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</si>
  <si>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</si>
  <si>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</si>
  <si>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</si>
  <si>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</si>
  <si>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</si>
  <si>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</si>
  <si>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</si>
  <si>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</si>
  <si>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</si>
  <si>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</si>
  <si>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</si>
  <si>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</si>
  <si>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</si>
  <si>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</si>
  <si>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</si>
  <si>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</si>
  <si>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</si>
  <si>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</si>
  <si>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</si>
  <si>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</si>
  <si>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</si>
  <si>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</si>
  <si>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</si>
  <si>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</si>
  <si>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</si>
  <si>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</si>
  <si>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</si>
  <si>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</si>
  <si>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CAIXA.VAV.FLUXO.CONSTANTE</t>
  </si>
  <si>
    <t>CAIXA.VAV.FLUXO.DE.PRESSÃO.VARIÁVEL</t>
  </si>
  <si>
    <t>BICO.INJETOR.DE.VAPOR</t>
  </si>
  <si>
    <t>COLETOR.CICLÓNICO</t>
  </si>
  <si>
    <t>COLETOR..DE.GORDURA</t>
  </si>
  <si>
    <t>COLETOR.DE.OLEO</t>
  </si>
  <si>
    <t>ATENUADOR.DE.RUIDO.OVAL.ACHATADO</t>
  </si>
  <si>
    <t>ATENUADOR.DE.RUIDO.RETANGULAR</t>
  </si>
  <si>
    <t>ATENUADOR.DE.RUIDO.REDONDO</t>
  </si>
  <si>
    <t>TRANSMISÃO.DIRECTA</t>
  </si>
  <si>
    <t>TRANSMISSÃO.POR.CORREIA</t>
  </si>
  <si>
    <t>PERFURAÇÃO.DE.ESTACA</t>
  </si>
  <si>
    <t>ESTACA.DE.COESÃO</t>
  </si>
  <si>
    <t>ESTACA.DE.DESLOCAMENTO</t>
  </si>
  <si>
    <t>ESTACA.DE.ATRITO</t>
  </si>
  <si>
    <t>ESTACA.DE.GRAUTEADA</t>
  </si>
  <si>
    <t>ESTACA.DE.APOIO</t>
  </si>
  <si>
    <t>COMPRESSOR.BOOSTER</t>
  </si>
  <si>
    <t>COMPRESSOR.DINÂMICO</t>
  </si>
  <si>
    <t>COMPRESSOR.HERMÉTICO</t>
  </si>
  <si>
    <t>COMPRESSOR.ABERTO</t>
  </si>
  <si>
    <t>COMPRESSOR.RECÍPROCO</t>
  </si>
  <si>
    <t>COMPRESSOR.DE.PISTÃO</t>
  </si>
  <si>
    <t>COMPRESSOR.ROTATIVO</t>
  </si>
  <si>
    <t>COMPRESSOR.ABERTO.DE.PALHETA</t>
  </si>
  <si>
    <t>COMPRESSOR.SCROLL</t>
  </si>
  <si>
    <t>COMPRESSOR.SEMI.HERMÉTICO</t>
  </si>
  <si>
    <t>COMPRESSOR.DE.PARAFUSO.SIMPLES</t>
  </si>
  <si>
    <t>COMPRESSOR.DE.ESTÁGIO.ÚNICO</t>
  </si>
  <si>
    <t>COMPRESSOR.TROCOIDAL</t>
  </si>
  <si>
    <t>COMPRESSOR.DE.PARAFUSO.DUPLO</t>
  </si>
  <si>
    <t>COMPRESSOR.SELADO</t>
  </si>
  <si>
    <t>BOMBA.DE.SUCÇÃO</t>
  </si>
  <si>
    <t>BOMBA.DE.CIRCULAÇÃO</t>
  </si>
  <si>
    <t>BOMBA.DE.CAIXA.PARTIDA</t>
  </si>
  <si>
    <t>BOMBA.EM.LINHA.VERTICAL</t>
  </si>
  <si>
    <t>RAMPA.EM.U.SIMÉTRICA</t>
  </si>
  <si>
    <t>RAMPA.EM.L</t>
  </si>
  <si>
    <t>RAMPA.DE.3.LANCES</t>
  </si>
  <si>
    <t>RAMPA.DE.2.LANCES</t>
  </si>
  <si>
    <t>ESCADA.DE.2.LANCES</t>
  </si>
  <si>
    <t>ESCADA.EM.T</t>
  </si>
  <si>
    <t>ESCADA.DE.2.LANCES.WINDING</t>
  </si>
  <si>
    <t>ESCADA.RETA.DE.2.LANCES</t>
  </si>
  <si>
    <t>ESCADA.TRÊS.QUARTOS.WINDING</t>
  </si>
  <si>
    <t>ESCADA.TRÊS.QUARTOS</t>
  </si>
  <si>
    <t>ESCADA.CURVA.2.LANCES</t>
  </si>
  <si>
    <t>ESCADA.DOIS.QUARTOS</t>
  </si>
  <si>
    <t>ESCADA.DOIS.QUARTOS.WINDING</t>
  </si>
  <si>
    <t>EXAUSTOR.DE.FUMAÇA</t>
  </si>
  <si>
    <t>DAMPER.TIPO.BACK.DRAFT</t>
  </si>
  <si>
    <t>DAMPER.A.PROVA.DE.EXPLOSÃO</t>
  </si>
  <si>
    <t>DISJUNTOR.DE.CORRENTE.RESIDUAL</t>
  </si>
  <si>
    <t>VARISTOR.TIPO.SPARKGAP</t>
  </si>
  <si>
    <t>MEDIDOR.DE.ÁGUA.HIDRÔMETRO</t>
  </si>
  <si>
    <t>VÁLVULA.DE.COMISSIONAMENTO</t>
  </si>
  <si>
    <t>UNIDADE.UPS</t>
  </si>
  <si>
    <t>TANQUE.DE.ARMAZENAMENTO</t>
  </si>
  <si>
    <t>NAVIO.TANQUE</t>
  </si>
  <si>
    <t>TANQUE.DE.EXPANSÃO</t>
  </si>
  <si>
    <t>UNIDADE.EVAPORADORA.DE.AR.ROTATIVA</t>
  </si>
  <si>
    <t>UNIDADE.EVAPORADORA.DE.AR.TIPO.RANDOM</t>
  </si>
  <si>
    <t>UNIDADE.EVAPORADORA.DE.AR.TIPO.RIGID.MEDIA</t>
  </si>
  <si>
    <t>UNIDADE.EVAPORADORA.DE.AR.TIPO.SLINGERS</t>
  </si>
  <si>
    <t>UNIDADE.EVAPORADORA.INDIRETA.DIRECTA</t>
  </si>
  <si>
    <t>RESFRIAMENTO.EVAPORATIVO.INDIRETO</t>
  </si>
  <si>
    <t>UNIDADE.EVAPORADORA.DE.AR.INDIRETA</t>
  </si>
  <si>
    <t>EVAPORADORA.INDIRETA</t>
  </si>
  <si>
    <t>EVAPORADORA.DE.EXPANSÃO.DIRETA</t>
  </si>
  <si>
    <t>PLACA.DE.EXPANSÃO.DIRETA</t>
  </si>
  <si>
    <t>EVAPORADORA.DE.CASCO.E.TUBO</t>
  </si>
  <si>
    <t>EVAPORADORA.DE.EXPANSÃO.SERPENTINA</t>
  </si>
  <si>
    <t>CASCO.E.TUBO</t>
  </si>
  <si>
    <t>BOBINA.CASCO.E.SERPENTINA</t>
  </si>
  <si>
    <t>TURN.OUT.HEATER</t>
  </si>
  <si>
    <t>UMIDIFICADOR.ADIABATICO.DE.GÁS.INDUSTRIAL</t>
  </si>
  <si>
    <t>UMIDIFICADOR.ADIABATICO.ATOMIZADO</t>
  </si>
  <si>
    <t>UMIDIFICADOR.ADIABATICO.TIPO.COMPRESSED.AIR.NOZZLE</t>
  </si>
  <si>
    <t>UMIDIFICADOR.ADIABATICO.ULTRASÔNICO</t>
  </si>
  <si>
    <t>UMIDIFICADOR.ADIABATICO.DE.GAS.BUTANO</t>
  </si>
  <si>
    <t>UMIDIFICADOR.ADIABATICO.ELÉTRICO</t>
  </si>
  <si>
    <t>UMIDIFICADOR.ADIABATICO.DE.GÁS</t>
  </si>
  <si>
    <t>UMIDIFICADOR.ADIABATICO.DE.GÁS.PROPANO</t>
  </si>
  <si>
    <t>UMIDIFICADOR.DE.VAPOR</t>
  </si>
  <si>
    <t>PAINEL.ADIABÁTICO</t>
  </si>
  <si>
    <t>UMIDIFICADOR.ADIABATICO.TIPO.WETTED</t>
  </si>
  <si>
    <t>UMIDIFICADOR.ADIABATICO.TIPO.RIGIDO</t>
  </si>
  <si>
    <t>UMIDIFICADOR.ADIABATICO.DE.GÁS.NATURAL</t>
  </si>
  <si>
    <t>TROCADOR.DE.CALOR.TIPO.PLACA</t>
  </si>
  <si>
    <t>TROCADOR.DE.CALOR.TIPO.SHELL.AND.TUBE</t>
  </si>
  <si>
    <t>EIXO.TRIANGULAR</t>
  </si>
  <si>
    <t>EIXO.RADIAL</t>
  </si>
  <si>
    <t>EIXO.IRREGULAR</t>
  </si>
  <si>
    <t>ALARMA.LUMÍNICA</t>
  </si>
  <si>
    <t>ALARMA.DE.ACIONAMENTO.MANUAL</t>
  </si>
  <si>
    <t>ALARMA.TIPO.SINO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</si>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</sst>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2" fillId="12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7" headerRowDxfId="113" dataDxfId="111" totalsRowDxfId="109" headerRowBorderDxfId="112" tableBorderDxfId="110" totalsRowBorderDxfId="108">
  <tableColumns count="22">
    <tableColumn id="1" xr3:uid="{05405BC3-D147-4C3A-A847-226BE3E20B44}" name="1" totalsRowLabel="Total" dataDxfId="107" totalsRowDxfId="106"/>
    <tableColumn id="2" xr3:uid="{30674569-14FD-401E-814B-CC39EC080692}" name="SuperData_x000a_(1)" dataDxfId="105" totalsRowDxfId="104">
      <calculatedColumnFormula>E2</calculatedColumnFormula>
    </tableColumn>
    <tableColumn id="3" xr3:uid="{42ACD1E1-902E-4432-A297-A8D4E3E6A39B}" name="PropData_x000a_(2)" dataDxfId="103" totalsRowDxfId="102"/>
    <tableColumn id="4" xr3:uid="{08ECA0E2-2D2F-446A-AAF6-2FD891B13A08}" name=" valData_x000a_(3)" dataDxfId="101" totalsRowDxfId="100"/>
    <tableColumn id="5" xr3:uid="{6086C35C-A33E-4114-B141-64B11971C1A1}" name="SuperProp_x000a_(4)" dataDxfId="99" totalsRowDxfId="98"/>
    <tableColumn id="6" xr3:uid="{535DC925-3C97-4408-B83A-988BF345193E}" name="Propriedade_x000a_(5)" dataDxfId="97" totalsRowDxfId="96"/>
    <tableColumn id="7" xr3:uid="{C4D22B6D-94D1-442A-97D3-E1AFB3FE98FC}" name="Functional_x000a_(6)" dataDxfId="95" totalsRowDxfId="94"/>
    <tableColumn id="8" xr3:uid="{254C2A3E-98CC-498D-9D66-425CCE933E22}" name="Inv functional _x000a_(7)" dataDxfId="93" totalsRowDxfId="92"/>
    <tableColumn id="9" xr3:uid="{CA66A745-BB10-4919-97C1-491E2A8AFF79}" name="Transitive_x000a_(8)" dataDxfId="91" totalsRowDxfId="90"/>
    <tableColumn id="10" xr3:uid="{F220F0EB-8A04-44B3-9F33-2CE7DEAEA278}" name="Symmetric_x000a_(9)" dataDxfId="89" totalsRowDxfId="88"/>
    <tableColumn id="11" xr3:uid="{BE3C1D12-0B80-4267-A7C6-AB88FDB359A9}" name="Asymmetric_x000a_(10)" dataDxfId="87" totalsRowDxfId="86"/>
    <tableColumn id="12" xr3:uid="{5956D0C5-9C90-4122-B08D-5295FEDB05A7}" name="Reflexive_x000a_(11)" dataDxfId="85" totalsRowDxfId="84"/>
    <tableColumn id="13" xr3:uid="{8BF12E7B-7E6E-4F93-8167-49BB8D845A8B}" name="Irreflexive_x000a_(12)" dataDxfId="83" totalsRowDxfId="82"/>
    <tableColumn id="14" xr3:uid="{F6A4A8D6-0928-496A-BF0F-0926974BB64E}" name="Inverse of_x000a_(13)" dataDxfId="81" totalsRowDxfId="80"/>
    <tableColumn id="15" xr3:uid="{71CC311B-405A-40DC-A69E-DD1F21998834}" name="Equivalente a_x000a_(14)" dataDxfId="79" totalsRowDxfId="78"/>
    <tableColumn id="16" xr3:uid="{D53389E7-5792-4813-AE78-49A25A9EDAF6}" name="Domain _x000a_(15)" dataDxfId="77" totalsRowDxfId="76">
      <calculatedColumnFormula>P1</calculatedColumnFormula>
    </tableColumn>
    <tableColumn id="17" xr3:uid="{F9388D82-F1CF-4707-8C27-B9B9F68C7435}" name=" Range_x000a_(16)" dataDxfId="75" totalsRowDxfId="74">
      <calculatedColumnFormula>Q1</calculatedColumnFormula>
    </tableColumn>
    <tableColumn id="18" xr3:uid="{458CD5C3-8971-431C-9F74-B445CB1B4F29}" name="Anot. Ajuda_x000a_PROP_x000a_(17)" dataDxfId="73" totalsRowDxfId="72"/>
    <tableColumn id="19" xr3:uid="{79ADE3D3-2E35-47E2-A082-CFFFD7E257CF}" name="Anot. Ajuda_x000a_DATA _x000a_(18)" dataDxfId="71" totalsRowDxfId="70"/>
    <tableColumn id="20" xr3:uid="{B1BB07F3-F9E0-4A1C-8EEB-D0705E508AEE}" name="Functional _x000a_(19)" dataDxfId="69" totalsRowDxfId="68"/>
    <tableColumn id="21" xr3:uid="{08560BEC-DA9D-4E18-9876-37313CE0655A}" name="Comentário_x000a_de Valor_x000a_(20)" dataDxfId="67" totalsRowDxfId="66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5" totalsRowDxfId="64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3" dataDxfId="61" headerRowBorderDxfId="62" tableBorderDxfId="60" totalsRowBorderDxfId="59">
  <tableColumns count="21">
    <tableColumn id="1" xr3:uid="{4F26C7F2-7D06-40CB-B848-F667194D9647}" name="1" dataDxfId="58"/>
    <tableColumn id="2" xr3:uid="{F921A453-730B-4AC8-852C-EFFDCF030CCA}" name="Disjunta 1" dataDxfId="57"/>
    <tableColumn id="3" xr3:uid="{23BEAC2C-6ADF-4C5A-B64D-4A2189CA8ACD}" name="Disjunta 2" dataDxfId="56"/>
    <tableColumn id="4" xr3:uid="{21B9136C-D0D8-484E-A2BE-E4977101D4DB}" name="Disjunta 3" dataDxfId="55"/>
    <tableColumn id="5" xr3:uid="{1A43957A-CCF1-44E5-BCCD-13F81C3A45EC}" name="Disjunta 4" dataDxfId="54"/>
    <tableColumn id="6" xr3:uid="{25855431-7914-4676-BDEF-21EDC5AEA531}" name="Disjunta 5" dataDxfId="53"/>
    <tableColumn id="7" xr3:uid="{B9C6D84B-4C90-464D-8249-79E106486DD3}" name="Disjunta 6" dataDxfId="52"/>
    <tableColumn id="8" xr3:uid="{F3E92F9C-C39B-4C1E-85C9-15118FEFA66F}" name="Disjunta 7" dataDxfId="51"/>
    <tableColumn id="9" xr3:uid="{3CC69936-B860-4ABA-AA56-15BBA0C1C3F5}" name="Disjunta 8" dataDxfId="50"/>
    <tableColumn id="10" xr3:uid="{3FB0F5C3-9FB7-46C3-8C1A-CE12E425D658}" name="Disjunta 9" dataDxfId="49"/>
    <tableColumn id="11" xr3:uid="{5D16196F-CC26-45A8-8B0C-4607A903F65A}" name="Disjunta 10" dataDxfId="48"/>
    <tableColumn id="12" xr3:uid="{41A23864-2363-4896-9F54-55AC6CFCE6CD}" name="Disjunta 11" dataDxfId="47"/>
    <tableColumn id="13" xr3:uid="{DC03A272-46F6-40A7-BA62-43D8BD6241CC}" name="Disjunta 12" dataDxfId="46"/>
    <tableColumn id="14" xr3:uid="{3C362C12-0371-4E21-9F34-4F9FCD93495D}" name="Disjunta 13" dataDxfId="45"/>
    <tableColumn id="15" xr3:uid="{07396994-8990-4C41-96A2-BAB03ABDB677}" name="Disjunta 14" dataDxfId="44"/>
    <tableColumn id="16" xr3:uid="{A03247BB-A7CD-4588-AD22-F4D4AA18275C}" name="Disjunta 15" dataDxfId="43"/>
    <tableColumn id="17" xr3:uid="{875CA327-F02E-49D1-ABB5-F3413E63868F}" name="Disjunta 16" dataDxfId="42"/>
    <tableColumn id="18" xr3:uid="{6843B603-EBBA-43D1-8F1B-214357E4C544}" name="Disjunta 17" dataDxfId="41"/>
    <tableColumn id="19" xr3:uid="{08263685-78DC-449B-9B4F-5565A721B82C}" name="Disjunta 18" dataDxfId="40"/>
    <tableColumn id="20" xr3:uid="{C3656408-6EB9-4B43-8A8E-4D686919DD2A}" name="Disjunta 19" dataDxfId="39"/>
    <tableColumn id="21" xr3:uid="{4D5BB609-CA03-4420-BBFE-E94235011FEA}" name="Disjunta 20" dataDxfId="3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1"/>
  <sheetViews>
    <sheetView tabSelected="1" topLeftCell="U120" zoomScale="175" zoomScaleNormal="175" workbookViewId="0">
      <selection activeCell="U124" sqref="U124"/>
    </sheetView>
  </sheetViews>
  <sheetFormatPr defaultColWidth="8.88671875" defaultRowHeight="7.95" customHeight="1" x14ac:dyDescent="0.15"/>
  <cols>
    <col min="1" max="1" width="3.5546875" style="51" customWidth="1"/>
    <col min="2" max="2" width="10.77734375" style="51" customWidth="1"/>
    <col min="3" max="3" width="14.33203125" style="51" customWidth="1"/>
    <col min="4" max="4" width="14.109375" style="51" customWidth="1"/>
    <col min="5" max="5" width="14.21875" style="52" customWidth="1"/>
    <col min="6" max="6" width="16.44140625" style="51" customWidth="1"/>
    <col min="7" max="7" width="35.77734375" style="51" bestFit="1" customWidth="1"/>
    <col min="8" max="9" width="10.33203125" style="51" bestFit="1" customWidth="1"/>
    <col min="10" max="10" width="38.33203125" style="51" customWidth="1"/>
    <col min="11" max="12" width="8" style="51" customWidth="1"/>
    <col min="13" max="13" width="61.109375" style="51" bestFit="1" customWidth="1"/>
    <col min="14" max="14" width="20.44140625" style="51" customWidth="1"/>
    <col min="15" max="15" width="14.77734375" style="51" bestFit="1" customWidth="1"/>
    <col min="16" max="16" width="25" style="51" bestFit="1" customWidth="1"/>
    <col min="17" max="17" width="21.77734375" style="52" bestFit="1" customWidth="1"/>
    <col min="18" max="18" width="17.5546875" style="51" customWidth="1"/>
    <col min="19" max="19" width="32" style="51" bestFit="1" customWidth="1"/>
    <col min="20" max="20" width="91.6640625" style="51" customWidth="1"/>
    <col min="21" max="21" width="37.6640625" style="51" bestFit="1" customWidth="1"/>
    <col min="22" max="22" width="28.109375" style="51" customWidth="1"/>
    <col min="23" max="23" width="12.5546875" style="51" customWidth="1"/>
    <col min="24" max="24" width="12.5546875" style="52" bestFit="1" customWidth="1"/>
    <col min="25" max="16384" width="8.88671875" style="51"/>
  </cols>
  <sheetData>
    <row r="1" spans="1:24" s="4" customFormat="1" ht="44.4" customHeight="1" x14ac:dyDescent="0.3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1377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1378</v>
      </c>
      <c r="N1" s="34" t="s">
        <v>1381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1379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5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1506</v>
      </c>
      <c r="G2" s="55" t="s">
        <v>1089</v>
      </c>
      <c r="H2" s="41" t="s">
        <v>3</v>
      </c>
      <c r="I2" s="41" t="s">
        <v>3</v>
      </c>
      <c r="J2" s="40" t="str">
        <f>_xlfn.CONCAT( C2, " and  é.classeifc  only  ", D2, )</f>
        <v>IfcProduct and  é.classeifc  only  IfcPositioningElement</v>
      </c>
      <c r="K2" s="40" t="s">
        <v>3</v>
      </c>
      <c r="L2" s="40" t="s">
        <v>3</v>
      </c>
      <c r="M2" s="40" t="str">
        <f t="shared" ref="M2:M65" si="0">_xlfn.CONCAT( F2, " and  é.tipoifc  only  ", G2, )</f>
        <v>IfcGridType and  é.tipoifc  only  IRREGULAR</v>
      </c>
      <c r="N2" s="36" t="str">
        <f t="shared" ref="N2:N65" si="1">_xlfn.CONCAT("Conceitos: ", B2)</f>
        <v>Conceitos: Estrutural.Eixos</v>
      </c>
      <c r="O2" s="36" t="str">
        <f t="shared" ref="O2:O65" si="2">_xlfn.CONCAT(C2," ")</f>
        <v xml:space="preserve">IfcProduct </v>
      </c>
      <c r="P2" s="36" t="str">
        <f t="shared" ref="P2:P65" si="3">_xlfn.CONCAT(D2," ")</f>
        <v xml:space="preserve">IfcPositioningElement </v>
      </c>
      <c r="Q2" s="50" t="str">
        <f t="shared" ref="Q2:Q65" si="4">_xlfn.CONCAT(E2," ")</f>
        <v xml:space="preserve">IfcGrid </v>
      </c>
      <c r="R2" s="48" t="str">
        <f t="shared" ref="R2:R65" si="5">_xlfn.CONCAT(F2, )</f>
        <v>IfcGridType</v>
      </c>
      <c r="S2" s="48" t="str">
        <f t="shared" ref="S2:S65" si="6"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Conceitos: Estrutural.Eixos IfcProduct  IfcPositioningElement  IfcGrid  IfcGridType EIXO.IRREGULAR</v>
      </c>
      <c r="U2" s="58" t="s">
        <v>2489</v>
      </c>
      <c r="V2" s="49" t="s">
        <v>27</v>
      </c>
      <c r="W2" s="49" t="s">
        <v>27</v>
      </c>
      <c r="X2" s="57" t="str">
        <f t="shared" ref="X2:X65" si="7">_xlfn.CONCAT("IFC4X3ADD2-key_",A2)</f>
        <v>IFC4X3ADD2-key_2</v>
      </c>
    </row>
    <row r="3" spans="1:24" ht="7.95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1506</v>
      </c>
      <c r="G3" s="55" t="s">
        <v>1090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IfcGridType and  é.tipoifc  only  RADIAL</v>
      </c>
      <c r="N3" s="36" t="str">
        <f t="shared" si="1"/>
        <v>Conceitos: Estrutural.Eixos</v>
      </c>
      <c r="O3" s="36" t="str">
        <f t="shared" si="2"/>
        <v xml:space="preserve">IfcProduct </v>
      </c>
      <c r="P3" s="36" t="str">
        <f t="shared" si="3"/>
        <v xml:space="preserve">IfcPositioningElement </v>
      </c>
      <c r="Q3" s="50" t="str">
        <f t="shared" si="4"/>
        <v xml:space="preserve">IfcGrid </v>
      </c>
      <c r="R3" s="48" t="str">
        <f t="shared" si="5"/>
        <v>IfcGridType</v>
      </c>
      <c r="S3" s="48" t="str">
        <f t="shared" si="6"/>
        <v>RADIAL</v>
      </c>
      <c r="T3" s="36" t="str">
        <f t="shared" ref="T3:T66" si="8">_xlfn.CONCAT(SUBSTITUTE(N3, "null", " ")," ",SUBSTITUTE(O3, "null", " ")," ",SUBSTITUTE(P3, "null", " ")," ",SUBSTITUTE(Q3, "null", " ")," ", SUBSTITUTE(R3, "null", " ")," ", SUBSTITUTE(U3, "null", " "))</f>
        <v>Conceitos: Estrutural.Eixos IfcProduct  IfcPositioningElement  IfcGrid  IfcGridType EIXO.RADIAL</v>
      </c>
      <c r="U3" s="58" t="s">
        <v>2488</v>
      </c>
      <c r="V3" s="49" t="s">
        <v>27</v>
      </c>
      <c r="W3" s="49" t="s">
        <v>27</v>
      </c>
      <c r="X3" s="57" t="str">
        <f t="shared" si="7"/>
        <v>IFC4X3ADD2-key_3</v>
      </c>
    </row>
    <row r="4" spans="1:24" ht="7.95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1506</v>
      </c>
      <c r="G4" s="55" t="s">
        <v>1091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IfcGridType and  é.tipoifc  only  TRIANGULAR</v>
      </c>
      <c r="N4" s="36" t="str">
        <f t="shared" si="1"/>
        <v>Conceitos: Estrutural.Eixos</v>
      </c>
      <c r="O4" s="36" t="str">
        <f t="shared" si="2"/>
        <v xml:space="preserve">IfcProduct </v>
      </c>
      <c r="P4" s="36" t="str">
        <f t="shared" si="3"/>
        <v xml:space="preserve">IfcPositioningElement </v>
      </c>
      <c r="Q4" s="50" t="str">
        <f t="shared" si="4"/>
        <v xml:space="preserve">IfcGrid </v>
      </c>
      <c r="R4" s="48" t="str">
        <f t="shared" si="5"/>
        <v>IfcGridType</v>
      </c>
      <c r="S4" s="48" t="str">
        <f t="shared" si="6"/>
        <v>TRIANGULAR</v>
      </c>
      <c r="T4" s="36" t="str">
        <f t="shared" si="8"/>
        <v>Conceitos: Estrutural.Eixos IfcProduct  IfcPositioningElement  IfcGrid  IfcGridType EIXO.TRIANGULAR</v>
      </c>
      <c r="U4" s="58" t="s">
        <v>2487</v>
      </c>
      <c r="V4" s="49" t="s">
        <v>27</v>
      </c>
      <c r="W4" s="49" t="s">
        <v>27</v>
      </c>
      <c r="X4" s="57" t="str">
        <f t="shared" si="7"/>
        <v>IFC4X3ADD2-key_4</v>
      </c>
    </row>
    <row r="5" spans="1:24" ht="7.95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1386</v>
      </c>
      <c r="G5" s="55" t="s">
        <v>70</v>
      </c>
      <c r="H5" s="41" t="s">
        <v>3</v>
      </c>
      <c r="I5" s="41" t="s">
        <v>3</v>
      </c>
      <c r="J5" s="40" t="str">
        <f>_xlfn.CONCAT( C5, " and  é.classeifc  only  ", D5, )</f>
        <v>IfcProduct and  é.classeifc  only  IfcElement</v>
      </c>
      <c r="K5" s="40" t="s">
        <v>3</v>
      </c>
      <c r="L5" s="40" t="s">
        <v>3</v>
      </c>
      <c r="M5" s="40" t="str">
        <f t="shared" si="0"/>
        <v>IfcGeographicElementType and  é.tipoifc  only  SOIL_BORING_POINT</v>
      </c>
      <c r="N5" s="36" t="str">
        <f t="shared" si="1"/>
        <v>Conceitos: Geo.Elemento</v>
      </c>
      <c r="O5" s="36" t="str">
        <f t="shared" si="2"/>
        <v xml:space="preserve">IfcProduct </v>
      </c>
      <c r="P5" s="36" t="str">
        <f t="shared" si="3"/>
        <v xml:space="preserve">IfcElement </v>
      </c>
      <c r="Q5" s="50" t="str">
        <f t="shared" si="4"/>
        <v xml:space="preserve">IfcGeographicElement </v>
      </c>
      <c r="R5" s="48" t="str">
        <f t="shared" si="5"/>
        <v>IfcGeographicElementType</v>
      </c>
      <c r="S5" s="48" t="str">
        <f t="shared" si="6"/>
        <v>SOIL_BORING_POINT</v>
      </c>
      <c r="T5" s="36" t="str">
        <f t="shared" si="8"/>
        <v>Conceitos: Geo.Elemento IfcProduct  IfcElement  IfcGeographicElement  IfcGeographicElementType PONTO.DE.REFERÊNCIA</v>
      </c>
      <c r="U5" s="58" t="s">
        <v>2295</v>
      </c>
      <c r="V5" s="49" t="s">
        <v>27</v>
      </c>
      <c r="W5" s="49" t="s">
        <v>27</v>
      </c>
      <c r="X5" s="57" t="str">
        <f t="shared" si="7"/>
        <v>IFC4X3ADD2-key_5</v>
      </c>
    </row>
    <row r="6" spans="1:24" ht="7.95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1386</v>
      </c>
      <c r="G6" s="55" t="s">
        <v>71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IfcGeographicElementType and  é.tipoifc  only  TERRAIN</v>
      </c>
      <c r="N6" s="36" t="str">
        <f t="shared" si="1"/>
        <v>Conceitos: Geo.Elemento</v>
      </c>
      <c r="O6" s="36" t="str">
        <f t="shared" si="2"/>
        <v xml:space="preserve">IfcProduct </v>
      </c>
      <c r="P6" s="36" t="str">
        <f t="shared" si="3"/>
        <v xml:space="preserve">IfcElement </v>
      </c>
      <c r="Q6" s="50" t="str">
        <f t="shared" si="4"/>
        <v xml:space="preserve">IfcGeographicElement </v>
      </c>
      <c r="R6" s="48" t="str">
        <f t="shared" si="5"/>
        <v>IfcGeographicElementType</v>
      </c>
      <c r="S6" s="48" t="str">
        <f t="shared" si="6"/>
        <v>TERRAIN</v>
      </c>
      <c r="T6" s="36" t="str">
        <f t="shared" si="8"/>
        <v>Conceitos: Geo.Elemento IfcProduct  IfcElement  IfcGeographicElement  IfcGeographicElementType TERRENO</v>
      </c>
      <c r="U6" s="58" t="s">
        <v>1552</v>
      </c>
      <c r="V6" s="49" t="s">
        <v>27</v>
      </c>
      <c r="W6" s="49" t="s">
        <v>27</v>
      </c>
      <c r="X6" s="57" t="str">
        <f t="shared" si="7"/>
        <v>IFC4X3ADD2-key_6</v>
      </c>
    </row>
    <row r="7" spans="1:24" ht="7.95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1386</v>
      </c>
      <c r="G7" s="55" t="s">
        <v>72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IfcGeographicElementType and  é.tipoifc  only  VEGETATION</v>
      </c>
      <c r="N7" s="36" t="str">
        <f t="shared" si="1"/>
        <v>Conceitos: Geo.Elemento</v>
      </c>
      <c r="O7" s="36" t="str">
        <f t="shared" si="2"/>
        <v xml:space="preserve">IfcProduct </v>
      </c>
      <c r="P7" s="36" t="str">
        <f t="shared" si="3"/>
        <v xml:space="preserve">IfcElement </v>
      </c>
      <c r="Q7" s="50" t="str">
        <f t="shared" si="4"/>
        <v xml:space="preserve">IfcGeographicElement </v>
      </c>
      <c r="R7" s="48" t="str">
        <f t="shared" si="5"/>
        <v>IfcGeographicElementType</v>
      </c>
      <c r="S7" s="48" t="str">
        <f t="shared" si="6"/>
        <v>VEGETATION</v>
      </c>
      <c r="T7" s="36" t="str">
        <f t="shared" si="8"/>
        <v>Conceitos: Geo.Elemento IfcProduct  IfcElement  IfcGeographicElement  IfcGeographicElementType VEGETAÇÃO</v>
      </c>
      <c r="U7" s="58" t="s">
        <v>1553</v>
      </c>
      <c r="V7" s="49" t="s">
        <v>27</v>
      </c>
      <c r="W7" s="49" t="s">
        <v>27</v>
      </c>
      <c r="X7" s="57" t="str">
        <f t="shared" si="7"/>
        <v>IFC4X3ADD2-key_7</v>
      </c>
    </row>
    <row r="8" spans="1:24" ht="7.95" customHeight="1" x14ac:dyDescent="0.15">
      <c r="A8" s="53">
        <v>8</v>
      </c>
      <c r="B8" s="54" t="s">
        <v>1547</v>
      </c>
      <c r="C8" s="54" t="s">
        <v>67</v>
      </c>
      <c r="D8" s="55" t="s">
        <v>68</v>
      </c>
      <c r="E8" s="55" t="s">
        <v>1218</v>
      </c>
      <c r="F8" s="55" t="s">
        <v>1517</v>
      </c>
      <c r="G8" s="55" t="s">
        <v>1219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IfcElementAssemblyType and  é.tipoifc  only  ACCESSORY_ASSEMBLY</v>
      </c>
      <c r="N8" s="36" t="str">
        <f t="shared" si="1"/>
        <v>Conceitos: Conjuntos</v>
      </c>
      <c r="O8" s="36" t="str">
        <f t="shared" si="2"/>
        <v xml:space="preserve">IfcProduct </v>
      </c>
      <c r="P8" s="36" t="str">
        <f t="shared" si="3"/>
        <v xml:space="preserve">IfcElement </v>
      </c>
      <c r="Q8" s="50" t="str">
        <f t="shared" si="4"/>
        <v xml:space="preserve">IfcElementAssembly </v>
      </c>
      <c r="R8" s="48" t="str">
        <f t="shared" si="5"/>
        <v>IfcElementAssemblyType</v>
      </c>
      <c r="S8" s="48" t="str">
        <f t="shared" si="6"/>
        <v>ACCESSORY_ASSEMBLY</v>
      </c>
      <c r="T8" s="36" t="str">
        <f t="shared" si="8"/>
        <v>Conceitos: Conjuntos IfcProduct  IfcElement  IfcElementAssembly  IfcElementAssemblyType CONJUNTO.ACESSÓRIOS</v>
      </c>
      <c r="U8" s="58" t="s">
        <v>2317</v>
      </c>
      <c r="V8" s="49" t="s">
        <v>27</v>
      </c>
      <c r="W8" s="49" t="s">
        <v>27</v>
      </c>
      <c r="X8" s="57" t="str">
        <f t="shared" si="7"/>
        <v>IFC4X3ADD2-key_8</v>
      </c>
    </row>
    <row r="9" spans="1:24" ht="7.95" customHeight="1" x14ac:dyDescent="0.15">
      <c r="A9" s="53">
        <v>9</v>
      </c>
      <c r="B9" s="54" t="s">
        <v>1547</v>
      </c>
      <c r="C9" s="54" t="s">
        <v>67</v>
      </c>
      <c r="D9" s="55" t="s">
        <v>68</v>
      </c>
      <c r="E9" s="55" t="s">
        <v>1218</v>
      </c>
      <c r="F9" s="55" t="s">
        <v>1517</v>
      </c>
      <c r="G9" s="55" t="s">
        <v>1220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IfcElementAssemblyType and  é.tipoifc  only  ARCH</v>
      </c>
      <c r="N9" s="36" t="str">
        <f t="shared" si="1"/>
        <v>Conceitos: Conjuntos</v>
      </c>
      <c r="O9" s="36" t="str">
        <f t="shared" si="2"/>
        <v xml:space="preserve">IfcProduct </v>
      </c>
      <c r="P9" s="36" t="str">
        <f t="shared" si="3"/>
        <v xml:space="preserve">IfcElement </v>
      </c>
      <c r="Q9" s="50" t="str">
        <f t="shared" si="4"/>
        <v xml:space="preserve">IfcElementAssembly </v>
      </c>
      <c r="R9" s="48" t="str">
        <f t="shared" si="5"/>
        <v>IfcElementAssemblyType</v>
      </c>
      <c r="S9" s="48" t="str">
        <f t="shared" si="6"/>
        <v>ARCH</v>
      </c>
      <c r="T9" s="36" t="str">
        <f t="shared" si="8"/>
        <v>Conceitos: Conjuntos IfcProduct  IfcElement  IfcElementAssembly  IfcElementAssemblyType ARCO</v>
      </c>
      <c r="U9" s="58" t="s">
        <v>1554</v>
      </c>
      <c r="V9" s="49" t="s">
        <v>27</v>
      </c>
      <c r="W9" s="49" t="s">
        <v>27</v>
      </c>
      <c r="X9" s="57" t="str">
        <f t="shared" si="7"/>
        <v>IFC4X3ADD2-key_9</v>
      </c>
    </row>
    <row r="10" spans="1:24" ht="7.95" customHeight="1" x14ac:dyDescent="0.15">
      <c r="A10" s="53">
        <v>10</v>
      </c>
      <c r="B10" s="54" t="s">
        <v>1547</v>
      </c>
      <c r="C10" s="54" t="s">
        <v>67</v>
      </c>
      <c r="D10" s="55" t="s">
        <v>68</v>
      </c>
      <c r="E10" s="55" t="s">
        <v>1218</v>
      </c>
      <c r="F10" s="55" t="s">
        <v>1517</v>
      </c>
      <c r="G10" s="55" t="s">
        <v>1221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IfcElementAssemblyType and  é.tipoifc  only  BEAM_GRID</v>
      </c>
      <c r="N10" s="36" t="str">
        <f t="shared" si="1"/>
        <v>Conceitos: Conjuntos</v>
      </c>
      <c r="O10" s="36" t="str">
        <f t="shared" si="2"/>
        <v xml:space="preserve">IfcProduct </v>
      </c>
      <c r="P10" s="36" t="str">
        <f t="shared" si="3"/>
        <v xml:space="preserve">IfcElement </v>
      </c>
      <c r="Q10" s="50" t="str">
        <f t="shared" si="4"/>
        <v xml:space="preserve">IfcElementAssembly </v>
      </c>
      <c r="R10" s="48" t="str">
        <f t="shared" si="5"/>
        <v>IfcElementAssemblyType</v>
      </c>
      <c r="S10" s="48" t="str">
        <f t="shared" si="6"/>
        <v>BEAM_GRID</v>
      </c>
      <c r="T10" s="36" t="str">
        <f t="shared" si="8"/>
        <v>Conceitos: Conjuntos IfcProduct  IfcElement  IfcElementAssembly  IfcElementAssemblyType VIGAMENTOS</v>
      </c>
      <c r="U10" s="58" t="s">
        <v>2316</v>
      </c>
      <c r="V10" s="49" t="s">
        <v>27</v>
      </c>
      <c r="W10" s="49" t="s">
        <v>27</v>
      </c>
      <c r="X10" s="57" t="str">
        <f t="shared" si="7"/>
        <v>IFC4X3ADD2-key_10</v>
      </c>
    </row>
    <row r="11" spans="1:24" ht="7.95" customHeight="1" x14ac:dyDescent="0.15">
      <c r="A11" s="53">
        <v>11</v>
      </c>
      <c r="B11" s="54" t="s">
        <v>1547</v>
      </c>
      <c r="C11" s="54" t="s">
        <v>67</v>
      </c>
      <c r="D11" s="55" t="s">
        <v>68</v>
      </c>
      <c r="E11" s="55" t="s">
        <v>1218</v>
      </c>
      <c r="F11" s="55" t="s">
        <v>1517</v>
      </c>
      <c r="G11" s="55" t="s">
        <v>1222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IfcElementAssemblyType and  é.tipoifc  only  BRACED_FRAME</v>
      </c>
      <c r="N11" s="36" t="str">
        <f t="shared" si="1"/>
        <v>Conceitos: Conjuntos</v>
      </c>
      <c r="O11" s="36" t="str">
        <f t="shared" si="2"/>
        <v xml:space="preserve">IfcProduct </v>
      </c>
      <c r="P11" s="36" t="str">
        <f t="shared" si="3"/>
        <v xml:space="preserve">IfcElement </v>
      </c>
      <c r="Q11" s="50" t="str">
        <f t="shared" si="4"/>
        <v xml:space="preserve">IfcElementAssembly </v>
      </c>
      <c r="R11" s="48" t="str">
        <f t="shared" si="5"/>
        <v>IfcElementAssemblyType</v>
      </c>
      <c r="S11" s="48" t="str">
        <f t="shared" si="6"/>
        <v>BRACED_FRAME</v>
      </c>
      <c r="T11" s="36" t="str">
        <f t="shared" si="8"/>
        <v>Conceitos: Conjuntos IfcProduct  IfcElement  IfcElementAssembly  IfcElementAssemblyType PORTICO.CONTRAVENTADO</v>
      </c>
      <c r="U11" s="58" t="s">
        <v>2314</v>
      </c>
      <c r="V11" s="49" t="s">
        <v>27</v>
      </c>
      <c r="W11" s="49" t="s">
        <v>27</v>
      </c>
      <c r="X11" s="57" t="str">
        <f t="shared" si="7"/>
        <v>IFC4X3ADD2-key_11</v>
      </c>
    </row>
    <row r="12" spans="1:24" ht="7.95" customHeight="1" x14ac:dyDescent="0.15">
      <c r="A12" s="53">
        <v>12</v>
      </c>
      <c r="B12" s="54" t="s">
        <v>1547</v>
      </c>
      <c r="C12" s="54" t="s">
        <v>67</v>
      </c>
      <c r="D12" s="55" t="s">
        <v>68</v>
      </c>
      <c r="E12" s="55" t="s">
        <v>1218</v>
      </c>
      <c r="F12" s="55" t="s">
        <v>1517</v>
      </c>
      <c r="G12" s="55" t="s">
        <v>1223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IfcElementAssemblyType and  é.tipoifc  only  CROSS_BRACING</v>
      </c>
      <c r="N12" s="36" t="str">
        <f t="shared" si="1"/>
        <v>Conceitos: Conjuntos</v>
      </c>
      <c r="O12" s="36" t="str">
        <f t="shared" si="2"/>
        <v xml:space="preserve">IfcProduct </v>
      </c>
      <c r="P12" s="36" t="str">
        <f t="shared" si="3"/>
        <v xml:space="preserve">IfcElement </v>
      </c>
      <c r="Q12" s="50" t="str">
        <f t="shared" si="4"/>
        <v xml:space="preserve">IfcElementAssembly </v>
      </c>
      <c r="R12" s="48" t="str">
        <f t="shared" si="5"/>
        <v>IfcElementAssemblyType</v>
      </c>
      <c r="S12" s="48" t="str">
        <f t="shared" si="6"/>
        <v>CROSS_BRACING</v>
      </c>
      <c r="T12" s="36" t="str">
        <f t="shared" si="8"/>
        <v>Conceitos: Conjuntos IfcProduct  IfcElement  IfcElementAssembly  IfcElementAssemblyType CONTRAVENTAMENTO.CRUZADO</v>
      </c>
      <c r="U12" s="58" t="s">
        <v>2315</v>
      </c>
      <c r="V12" s="49" t="s">
        <v>27</v>
      </c>
      <c r="W12" s="49" t="s">
        <v>27</v>
      </c>
      <c r="X12" s="57" t="str">
        <f t="shared" si="7"/>
        <v>IFC4X3ADD2-key_12</v>
      </c>
    </row>
    <row r="13" spans="1:24" ht="7.95" customHeight="1" x14ac:dyDescent="0.15">
      <c r="A13" s="53">
        <v>13</v>
      </c>
      <c r="B13" s="54" t="s">
        <v>1547</v>
      </c>
      <c r="C13" s="54" t="s">
        <v>67</v>
      </c>
      <c r="D13" s="55" t="s">
        <v>68</v>
      </c>
      <c r="E13" s="55" t="s">
        <v>1218</v>
      </c>
      <c r="F13" s="55" t="s">
        <v>1517</v>
      </c>
      <c r="G13" s="55" t="s">
        <v>1224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IfcElementAssemblyType and  é.tipoifc  only  DILATATIONPANEL</v>
      </c>
      <c r="N13" s="36" t="str">
        <f t="shared" si="1"/>
        <v>Conceitos: Conjuntos</v>
      </c>
      <c r="O13" s="36" t="str">
        <f t="shared" si="2"/>
        <v xml:space="preserve">IfcProduct </v>
      </c>
      <c r="P13" s="36" t="str">
        <f t="shared" si="3"/>
        <v xml:space="preserve">IfcElement </v>
      </c>
      <c r="Q13" s="50" t="str">
        <f t="shared" si="4"/>
        <v xml:space="preserve">IfcElementAssembly </v>
      </c>
      <c r="R13" s="48" t="str">
        <f t="shared" si="5"/>
        <v>IfcElementAssemblyType</v>
      </c>
      <c r="S13" s="48" t="str">
        <f t="shared" si="6"/>
        <v>DILATATIONPANEL</v>
      </c>
      <c r="T13" s="36" t="str">
        <f t="shared" si="8"/>
        <v>Conceitos: Conjuntos IfcProduct  IfcElement  IfcElementAssembly  IfcElementAssemblyType PAINEL.DE.DILATAÇÃO</v>
      </c>
      <c r="U13" s="58" t="s">
        <v>2296</v>
      </c>
      <c r="V13" s="49" t="s">
        <v>27</v>
      </c>
      <c r="W13" s="49" t="s">
        <v>27</v>
      </c>
      <c r="X13" s="57" t="str">
        <f t="shared" si="7"/>
        <v>IFC4X3ADD2-key_13</v>
      </c>
    </row>
    <row r="14" spans="1:24" ht="7.95" customHeight="1" x14ac:dyDescent="0.15">
      <c r="A14" s="53">
        <v>14</v>
      </c>
      <c r="B14" s="54" t="s">
        <v>1547</v>
      </c>
      <c r="C14" s="54" t="s">
        <v>67</v>
      </c>
      <c r="D14" s="55" t="s">
        <v>68</v>
      </c>
      <c r="E14" s="55" t="s">
        <v>1218</v>
      </c>
      <c r="F14" s="55" t="s">
        <v>1517</v>
      </c>
      <c r="G14" s="55" t="s">
        <v>1225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IfcElementAssemblyType and  é.tipoifc  only  ENTRANCEWORKS</v>
      </c>
      <c r="N14" s="36" t="str">
        <f t="shared" si="1"/>
        <v>Conceitos: Conjuntos</v>
      </c>
      <c r="O14" s="36" t="str">
        <f t="shared" si="2"/>
        <v xml:space="preserve">IfcProduct </v>
      </c>
      <c r="P14" s="36" t="str">
        <f t="shared" si="3"/>
        <v xml:space="preserve">IfcElement </v>
      </c>
      <c r="Q14" s="50" t="str">
        <f t="shared" si="4"/>
        <v xml:space="preserve">IfcElementAssembly </v>
      </c>
      <c r="R14" s="48" t="str">
        <f t="shared" si="5"/>
        <v>IfcElementAssemblyType</v>
      </c>
      <c r="S14" s="48" t="str">
        <f t="shared" si="6"/>
        <v>ENTRANCEWORKS</v>
      </c>
      <c r="T14" s="36" t="str">
        <f t="shared" si="8"/>
        <v>Conceitos: Conjuntos IfcProduct  IfcElement  IfcElementAssembly  IfcElementAssemblyType OBRAS.INICIAIS</v>
      </c>
      <c r="U14" s="58" t="s">
        <v>2313</v>
      </c>
      <c r="V14" s="49" t="s">
        <v>27</v>
      </c>
      <c r="W14" s="49" t="s">
        <v>27</v>
      </c>
      <c r="X14" s="57" t="str">
        <f t="shared" si="7"/>
        <v>IFC4X3ADD2-key_14</v>
      </c>
    </row>
    <row r="15" spans="1:24" ht="7.95" customHeight="1" x14ac:dyDescent="0.15">
      <c r="A15" s="53">
        <v>15</v>
      </c>
      <c r="B15" s="54" t="s">
        <v>1547</v>
      </c>
      <c r="C15" s="54" t="s">
        <v>67</v>
      </c>
      <c r="D15" s="55" t="s">
        <v>68</v>
      </c>
      <c r="E15" s="55" t="s">
        <v>1218</v>
      </c>
      <c r="F15" s="55" t="s">
        <v>1517</v>
      </c>
      <c r="G15" s="55" t="s">
        <v>1226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IfcElementAssemblyType and  é.tipoifc  only  GRID</v>
      </c>
      <c r="N15" s="36" t="str">
        <f t="shared" si="1"/>
        <v>Conceitos: Conjuntos</v>
      </c>
      <c r="O15" s="36" t="str">
        <f t="shared" si="2"/>
        <v xml:space="preserve">IfcProduct </v>
      </c>
      <c r="P15" s="36" t="str">
        <f t="shared" si="3"/>
        <v xml:space="preserve">IfcElement </v>
      </c>
      <c r="Q15" s="50" t="str">
        <f t="shared" si="4"/>
        <v xml:space="preserve">IfcElementAssembly </v>
      </c>
      <c r="R15" s="48" t="str">
        <f t="shared" si="5"/>
        <v>IfcElementAssemblyType</v>
      </c>
      <c r="S15" s="48" t="str">
        <f t="shared" si="6"/>
        <v>GRID</v>
      </c>
      <c r="T15" s="36" t="str">
        <f t="shared" si="8"/>
        <v>Conceitos: Conjuntos IfcProduct  IfcElement  IfcElementAssembly  IfcElementAssemblyType GRADE</v>
      </c>
      <c r="U15" s="58" t="s">
        <v>1579</v>
      </c>
      <c r="V15" s="49" t="s">
        <v>27</v>
      </c>
      <c r="W15" s="49" t="s">
        <v>27</v>
      </c>
      <c r="X15" s="57" t="str">
        <f t="shared" si="7"/>
        <v>IFC4X3ADD2-key_15</v>
      </c>
    </row>
    <row r="16" spans="1:24" ht="7.95" customHeight="1" x14ac:dyDescent="0.15">
      <c r="A16" s="53">
        <v>16</v>
      </c>
      <c r="B16" s="54" t="s">
        <v>1547</v>
      </c>
      <c r="C16" s="54" t="s">
        <v>67</v>
      </c>
      <c r="D16" s="55" t="s">
        <v>68</v>
      </c>
      <c r="E16" s="55" t="s">
        <v>1218</v>
      </c>
      <c r="F16" s="55" t="s">
        <v>1517</v>
      </c>
      <c r="G16" s="55" t="s">
        <v>1227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IfcElementAssemblyType and  é.tipoifc  only  MAST</v>
      </c>
      <c r="N16" s="36" t="str">
        <f t="shared" si="1"/>
        <v>Conceitos: Conjuntos</v>
      </c>
      <c r="O16" s="36" t="str">
        <f t="shared" si="2"/>
        <v xml:space="preserve">IfcProduct </v>
      </c>
      <c r="P16" s="36" t="str">
        <f t="shared" si="3"/>
        <v xml:space="preserve">IfcElement </v>
      </c>
      <c r="Q16" s="50" t="str">
        <f t="shared" si="4"/>
        <v xml:space="preserve">IfcElementAssembly </v>
      </c>
      <c r="R16" s="48" t="str">
        <f t="shared" si="5"/>
        <v>IfcElementAssemblyType</v>
      </c>
      <c r="S16" s="48" t="str">
        <f t="shared" si="6"/>
        <v>MAST</v>
      </c>
      <c r="T16" s="36" t="str">
        <f t="shared" si="8"/>
        <v>Conceitos: Conjuntos IfcProduct  IfcElement  IfcElementAssembly  IfcElementAssemblyType MASTRO</v>
      </c>
      <c r="U16" s="58" t="s">
        <v>1555</v>
      </c>
      <c r="V16" s="49" t="s">
        <v>27</v>
      </c>
      <c r="W16" s="49" t="s">
        <v>27</v>
      </c>
      <c r="X16" s="57" t="str">
        <f t="shared" si="7"/>
        <v>IFC4X3ADD2-key_16</v>
      </c>
    </row>
    <row r="17" spans="1:24" ht="7.95" customHeight="1" x14ac:dyDescent="0.15">
      <c r="A17" s="53">
        <v>17</v>
      </c>
      <c r="B17" s="54" t="s">
        <v>1547</v>
      </c>
      <c r="C17" s="54" t="s">
        <v>67</v>
      </c>
      <c r="D17" s="55" t="s">
        <v>68</v>
      </c>
      <c r="E17" s="55" t="s">
        <v>1218</v>
      </c>
      <c r="F17" s="55" t="s">
        <v>1517</v>
      </c>
      <c r="G17" s="55" t="s">
        <v>1228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IfcElementAssemblyType and  é.tipoifc  only  RAIL_MECHANICAL_EQUIPMENT_ASSEMBLY</v>
      </c>
      <c r="N17" s="36" t="str">
        <f t="shared" si="1"/>
        <v>Conceitos: Conjuntos</v>
      </c>
      <c r="O17" s="36" t="str">
        <f t="shared" si="2"/>
        <v xml:space="preserve">IfcProduct </v>
      </c>
      <c r="P17" s="36" t="str">
        <f t="shared" si="3"/>
        <v xml:space="preserve">IfcElement </v>
      </c>
      <c r="Q17" s="50" t="str">
        <f t="shared" si="4"/>
        <v xml:space="preserve">IfcElementAssembly </v>
      </c>
      <c r="R17" s="48" t="str">
        <f t="shared" si="5"/>
        <v>IfcElementAssemblyType</v>
      </c>
      <c r="S17" s="48" t="str">
        <f t="shared" si="6"/>
        <v>RAIL_MECHANICAL_EQUIPMENT_ASSEMBLY</v>
      </c>
      <c r="T17" s="36" t="str">
        <f t="shared" si="8"/>
        <v>Conceitos: Conjuntos IfcProduct  IfcElement  IfcElementAssembly  IfcElementAssemblyType EQUIPAMENTO.MECÂNICO.SOBRE.TRILHOS</v>
      </c>
      <c r="U17" s="58" t="s">
        <v>2312</v>
      </c>
      <c r="V17" s="49" t="s">
        <v>27</v>
      </c>
      <c r="W17" s="49" t="s">
        <v>27</v>
      </c>
      <c r="X17" s="57" t="str">
        <f t="shared" si="7"/>
        <v>IFC4X3ADD2-key_17</v>
      </c>
    </row>
    <row r="18" spans="1:24" ht="7.95" customHeight="1" x14ac:dyDescent="0.15">
      <c r="A18" s="53">
        <v>18</v>
      </c>
      <c r="B18" s="54" t="s">
        <v>1547</v>
      </c>
      <c r="C18" s="54" t="s">
        <v>67</v>
      </c>
      <c r="D18" s="55" t="s">
        <v>68</v>
      </c>
      <c r="E18" s="55" t="s">
        <v>1218</v>
      </c>
      <c r="F18" s="55" t="s">
        <v>1517</v>
      </c>
      <c r="G18" s="55" t="s">
        <v>1229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IfcElementAssemblyType and  é.tipoifc  only  REINFORCEMENT_UNIT</v>
      </c>
      <c r="N18" s="36" t="str">
        <f t="shared" si="1"/>
        <v>Conceitos: Conjuntos</v>
      </c>
      <c r="O18" s="36" t="str">
        <f t="shared" si="2"/>
        <v xml:space="preserve">IfcProduct </v>
      </c>
      <c r="P18" s="36" t="str">
        <f t="shared" si="3"/>
        <v xml:space="preserve">IfcElement </v>
      </c>
      <c r="Q18" s="50" t="str">
        <f t="shared" si="4"/>
        <v xml:space="preserve">IfcElementAssembly </v>
      </c>
      <c r="R18" s="48" t="str">
        <f t="shared" si="5"/>
        <v>IfcElementAssemblyType</v>
      </c>
      <c r="S18" s="48" t="str">
        <f t="shared" si="6"/>
        <v>REINFORCEMENT_UNIT</v>
      </c>
      <c r="T18" s="36" t="str">
        <f t="shared" si="8"/>
        <v>Conceitos: Conjuntos IfcProduct  IfcElement  IfcElementAssembly  IfcElementAssemblyType UNIDADE.DE.REFORÇO</v>
      </c>
      <c r="U18" s="58" t="s">
        <v>2307</v>
      </c>
      <c r="V18" s="49" t="s">
        <v>27</v>
      </c>
      <c r="W18" s="49" t="s">
        <v>27</v>
      </c>
      <c r="X18" s="57" t="str">
        <f t="shared" si="7"/>
        <v>IFC4X3ADD2-key_18</v>
      </c>
    </row>
    <row r="19" spans="1:24" ht="7.95" customHeight="1" x14ac:dyDescent="0.15">
      <c r="A19" s="53">
        <v>19</v>
      </c>
      <c r="B19" s="54" t="s">
        <v>1547</v>
      </c>
      <c r="C19" s="54" t="s">
        <v>67</v>
      </c>
      <c r="D19" s="55" t="s">
        <v>68</v>
      </c>
      <c r="E19" s="55" t="s">
        <v>1218</v>
      </c>
      <c r="F19" s="55" t="s">
        <v>1517</v>
      </c>
      <c r="G19" s="55" t="s">
        <v>1230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IfcElementAssemblyType and  é.tipoifc  only  RIGID_FRAME</v>
      </c>
      <c r="N19" s="36" t="str">
        <f t="shared" si="1"/>
        <v>Conceitos: Conjuntos</v>
      </c>
      <c r="O19" s="36" t="str">
        <f t="shared" si="2"/>
        <v xml:space="preserve">IfcProduct </v>
      </c>
      <c r="P19" s="36" t="str">
        <f t="shared" si="3"/>
        <v xml:space="preserve">IfcElement </v>
      </c>
      <c r="Q19" s="50" t="str">
        <f t="shared" si="4"/>
        <v xml:space="preserve">IfcElementAssembly </v>
      </c>
      <c r="R19" s="48" t="str">
        <f t="shared" si="5"/>
        <v>IfcElementAssemblyType</v>
      </c>
      <c r="S19" s="48" t="str">
        <f t="shared" si="6"/>
        <v>RIGID_FRAME</v>
      </c>
      <c r="T19" s="36" t="str">
        <f t="shared" si="8"/>
        <v>Conceitos: Conjuntos IfcProduct  IfcElement  IfcElementAssembly  IfcElementAssemblyType PORTICO.RÍGIDO</v>
      </c>
      <c r="U19" s="58" t="s">
        <v>2311</v>
      </c>
      <c r="V19" s="49" t="s">
        <v>27</v>
      </c>
      <c r="W19" s="49" t="s">
        <v>27</v>
      </c>
      <c r="X19" s="57" t="str">
        <f t="shared" si="7"/>
        <v>IFC4X3ADD2-key_19</v>
      </c>
    </row>
    <row r="20" spans="1:24" ht="7.95" customHeight="1" x14ac:dyDescent="0.15">
      <c r="A20" s="53">
        <v>20</v>
      </c>
      <c r="B20" s="54" t="s">
        <v>1547</v>
      </c>
      <c r="C20" s="54" t="s">
        <v>67</v>
      </c>
      <c r="D20" s="55" t="s">
        <v>68</v>
      </c>
      <c r="E20" s="55" t="s">
        <v>1218</v>
      </c>
      <c r="F20" s="55" t="s">
        <v>1517</v>
      </c>
      <c r="G20" s="55" t="s">
        <v>1231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IfcElementAssemblyType and  é.tipoifc  only  SHELTER</v>
      </c>
      <c r="N20" s="36" t="str">
        <f t="shared" si="1"/>
        <v>Conceitos: Conjuntos</v>
      </c>
      <c r="O20" s="36" t="str">
        <f t="shared" si="2"/>
        <v xml:space="preserve">IfcProduct </v>
      </c>
      <c r="P20" s="36" t="str">
        <f t="shared" si="3"/>
        <v xml:space="preserve">IfcElement </v>
      </c>
      <c r="Q20" s="50" t="str">
        <f t="shared" si="4"/>
        <v xml:space="preserve">IfcElementAssembly </v>
      </c>
      <c r="R20" s="48" t="str">
        <f t="shared" si="5"/>
        <v>IfcElementAssemblyType</v>
      </c>
      <c r="S20" s="48" t="str">
        <f t="shared" si="6"/>
        <v>SHELTER</v>
      </c>
      <c r="T20" s="36" t="str">
        <f t="shared" si="8"/>
        <v>Conceitos: Conjuntos IfcProduct  IfcElement  IfcElementAssembly  IfcElementAssemblyType ABRIGO</v>
      </c>
      <c r="U20" s="58" t="s">
        <v>1556</v>
      </c>
      <c r="V20" s="49" t="s">
        <v>27</v>
      </c>
      <c r="W20" s="49" t="s">
        <v>27</v>
      </c>
      <c r="X20" s="57" t="str">
        <f t="shared" si="7"/>
        <v>IFC4X3ADD2-key_20</v>
      </c>
    </row>
    <row r="21" spans="1:24" ht="7.95" customHeight="1" x14ac:dyDescent="0.15">
      <c r="A21" s="53">
        <v>21</v>
      </c>
      <c r="B21" s="54" t="s">
        <v>1547</v>
      </c>
      <c r="C21" s="54" t="s">
        <v>67</v>
      </c>
      <c r="D21" s="55" t="s">
        <v>68</v>
      </c>
      <c r="E21" s="55" t="s">
        <v>1218</v>
      </c>
      <c r="F21" s="55" t="s">
        <v>1517</v>
      </c>
      <c r="G21" s="55" t="s">
        <v>1232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IfcElementAssemblyType and  é.tipoifc  only  SIGNALASSEMBLY</v>
      </c>
      <c r="N21" s="36" t="str">
        <f t="shared" si="1"/>
        <v>Conceitos: Conjuntos</v>
      </c>
      <c r="O21" s="36" t="str">
        <f t="shared" si="2"/>
        <v xml:space="preserve">IfcProduct </v>
      </c>
      <c r="P21" s="36" t="str">
        <f t="shared" si="3"/>
        <v xml:space="preserve">IfcElement </v>
      </c>
      <c r="Q21" s="50" t="str">
        <f t="shared" si="4"/>
        <v xml:space="preserve">IfcElementAssembly </v>
      </c>
      <c r="R21" s="48" t="str">
        <f t="shared" si="5"/>
        <v>IfcElementAssemblyType</v>
      </c>
      <c r="S21" s="48" t="str">
        <f t="shared" si="6"/>
        <v>SIGNALASSEMBLY</v>
      </c>
      <c r="T21" s="36" t="str">
        <f t="shared" si="8"/>
        <v>Conceitos: Conjuntos IfcProduct  IfcElement  IfcElementAssembly  IfcElementAssemblyType MONTAGEM.DE.SINAIS</v>
      </c>
      <c r="U21" s="58" t="s">
        <v>1816</v>
      </c>
      <c r="V21" s="49" t="s">
        <v>27</v>
      </c>
      <c r="W21" s="49" t="s">
        <v>27</v>
      </c>
      <c r="X21" s="57" t="str">
        <f t="shared" si="7"/>
        <v>IFC4X3ADD2-key_21</v>
      </c>
    </row>
    <row r="22" spans="1:24" ht="7.95" customHeight="1" x14ac:dyDescent="0.15">
      <c r="A22" s="53">
        <v>22</v>
      </c>
      <c r="B22" s="54" t="s">
        <v>1547</v>
      </c>
      <c r="C22" s="54" t="s">
        <v>67</v>
      </c>
      <c r="D22" s="55" t="s">
        <v>68</v>
      </c>
      <c r="E22" s="55" t="s">
        <v>1218</v>
      </c>
      <c r="F22" s="55" t="s">
        <v>1517</v>
      </c>
      <c r="G22" s="55" t="s">
        <v>1233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IfcElementAssemblyType and  é.tipoifc  only  SLAB_FIELD</v>
      </c>
      <c r="N22" s="36" t="str">
        <f t="shared" si="1"/>
        <v>Conceitos: Conjuntos</v>
      </c>
      <c r="O22" s="36" t="str">
        <f t="shared" si="2"/>
        <v xml:space="preserve">IfcProduct </v>
      </c>
      <c r="P22" s="36" t="str">
        <f t="shared" si="3"/>
        <v xml:space="preserve">IfcElement </v>
      </c>
      <c r="Q22" s="50" t="str">
        <f t="shared" si="4"/>
        <v xml:space="preserve">IfcElementAssembly </v>
      </c>
      <c r="R22" s="48" t="str">
        <f t="shared" si="5"/>
        <v>IfcElementAssemblyType</v>
      </c>
      <c r="S22" s="48" t="str">
        <f t="shared" si="6"/>
        <v>SLAB_FIELD</v>
      </c>
      <c r="T22" s="36" t="str">
        <f t="shared" si="8"/>
        <v>Conceitos: Conjuntos IfcProduct  IfcElement  IfcElementAssembly  IfcElementAssemblyType LAJE.DE.CAMPO</v>
      </c>
      <c r="U22" s="36" t="s">
        <v>2297</v>
      </c>
      <c r="V22" s="49" t="s">
        <v>27</v>
      </c>
      <c r="W22" s="49" t="s">
        <v>27</v>
      </c>
      <c r="X22" s="57" t="str">
        <f t="shared" si="7"/>
        <v>IFC4X3ADD2-key_22</v>
      </c>
    </row>
    <row r="23" spans="1:24" ht="7.95" customHeight="1" x14ac:dyDescent="0.15">
      <c r="A23" s="53">
        <v>23</v>
      </c>
      <c r="B23" s="54" t="s">
        <v>1547</v>
      </c>
      <c r="C23" s="54" t="s">
        <v>67</v>
      </c>
      <c r="D23" s="55" t="s">
        <v>68</v>
      </c>
      <c r="E23" s="55" t="s">
        <v>1218</v>
      </c>
      <c r="F23" s="55" t="s">
        <v>1517</v>
      </c>
      <c r="G23" s="55" t="s">
        <v>1234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IfcElementAssemblyType and  é.tipoifc  only  SUMPBUSTER</v>
      </c>
      <c r="N23" s="36" t="str">
        <f t="shared" si="1"/>
        <v>Conceitos: Conjuntos</v>
      </c>
      <c r="O23" s="36" t="str">
        <f t="shared" si="2"/>
        <v xml:space="preserve">IfcProduct </v>
      </c>
      <c r="P23" s="36" t="str">
        <f t="shared" si="3"/>
        <v xml:space="preserve">IfcElement </v>
      </c>
      <c r="Q23" s="50" t="str">
        <f t="shared" si="4"/>
        <v xml:space="preserve">IfcElementAssembly </v>
      </c>
      <c r="R23" s="48" t="str">
        <f t="shared" si="5"/>
        <v>IfcElementAssemblyType</v>
      </c>
      <c r="S23" s="48" t="str">
        <f t="shared" si="6"/>
        <v>SUMPBUSTER</v>
      </c>
      <c r="T23" s="36" t="str">
        <f t="shared" si="8"/>
        <v>Conceitos: Conjuntos IfcProduct  IfcElement  IfcElementAssembly  IfcElementAssemblyType SUMP.BUSTER</v>
      </c>
      <c r="U23" s="36" t="s">
        <v>2308</v>
      </c>
      <c r="V23" s="49" t="s">
        <v>27</v>
      </c>
      <c r="W23" s="49" t="s">
        <v>27</v>
      </c>
      <c r="X23" s="57" t="str">
        <f t="shared" si="7"/>
        <v>IFC4X3ADD2-key_23</v>
      </c>
    </row>
    <row r="24" spans="1:24" ht="7.95" customHeight="1" x14ac:dyDescent="0.15">
      <c r="A24" s="53">
        <v>24</v>
      </c>
      <c r="B24" s="54" t="s">
        <v>1547</v>
      </c>
      <c r="C24" s="54" t="s">
        <v>67</v>
      </c>
      <c r="D24" s="55" t="s">
        <v>68</v>
      </c>
      <c r="E24" s="55" t="s">
        <v>1218</v>
      </c>
      <c r="F24" s="55" t="s">
        <v>1517</v>
      </c>
      <c r="G24" s="55" t="s">
        <v>1235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IfcElementAssemblyType and  é.tipoifc  only  SUPPORTINGASSEMBLY</v>
      </c>
      <c r="N24" s="36" t="str">
        <f t="shared" si="1"/>
        <v>Conceitos: Conjuntos</v>
      </c>
      <c r="O24" s="36" t="str">
        <f t="shared" si="2"/>
        <v xml:space="preserve">IfcProduct </v>
      </c>
      <c r="P24" s="36" t="str">
        <f t="shared" si="3"/>
        <v xml:space="preserve">IfcElement </v>
      </c>
      <c r="Q24" s="50" t="str">
        <f t="shared" si="4"/>
        <v xml:space="preserve">IfcElementAssembly </v>
      </c>
      <c r="R24" s="48" t="str">
        <f t="shared" si="5"/>
        <v>IfcElementAssemblyType</v>
      </c>
      <c r="S24" s="48" t="str">
        <f t="shared" si="6"/>
        <v>SUPPORTINGASSEMBLY</v>
      </c>
      <c r="T24" s="36" t="str">
        <f t="shared" si="8"/>
        <v>Conceitos: Conjuntos IfcProduct  IfcElement  IfcElementAssembly  IfcElementAssemblyType SUPORTE.DE.MONTAGEM</v>
      </c>
      <c r="U24" s="36" t="s">
        <v>2309</v>
      </c>
      <c r="V24" s="49" t="s">
        <v>27</v>
      </c>
      <c r="W24" s="49" t="s">
        <v>27</v>
      </c>
      <c r="X24" s="57" t="str">
        <f t="shared" si="7"/>
        <v>IFC4X3ADD2-key_24</v>
      </c>
    </row>
    <row r="25" spans="1:24" ht="7.95" customHeight="1" x14ac:dyDescent="0.15">
      <c r="A25" s="53">
        <v>25</v>
      </c>
      <c r="B25" s="54" t="s">
        <v>1547</v>
      </c>
      <c r="C25" s="54" t="s">
        <v>67</v>
      </c>
      <c r="D25" s="55" t="s">
        <v>68</v>
      </c>
      <c r="E25" s="55" t="s">
        <v>1218</v>
      </c>
      <c r="F25" s="55" t="s">
        <v>1517</v>
      </c>
      <c r="G25" s="55" t="s">
        <v>1236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IfcElementAssemblyType and  é.tipoifc  only  SUSPENSIONASSEMBLY</v>
      </c>
      <c r="N25" s="36" t="str">
        <f t="shared" si="1"/>
        <v>Conceitos: Conjuntos</v>
      </c>
      <c r="O25" s="36" t="str">
        <f t="shared" si="2"/>
        <v xml:space="preserve">IfcProduct </v>
      </c>
      <c r="P25" s="36" t="str">
        <f t="shared" si="3"/>
        <v xml:space="preserve">IfcElement </v>
      </c>
      <c r="Q25" s="50" t="str">
        <f t="shared" si="4"/>
        <v xml:space="preserve">IfcElementAssembly </v>
      </c>
      <c r="R25" s="48" t="str">
        <f t="shared" si="5"/>
        <v>IfcElementAssemblyType</v>
      </c>
      <c r="S25" s="48" t="str">
        <f t="shared" si="6"/>
        <v>SUSPENSIONASSEMBLY</v>
      </c>
      <c r="T25" s="36" t="str">
        <f t="shared" si="8"/>
        <v>Conceitos: Conjuntos IfcProduct  IfcElement  IfcElementAssembly  IfcElementAssemblyType CONJUNTO.DE.SUSPENSÃO</v>
      </c>
      <c r="U25" s="36" t="s">
        <v>2310</v>
      </c>
      <c r="V25" s="49" t="s">
        <v>27</v>
      </c>
      <c r="W25" s="49" t="s">
        <v>27</v>
      </c>
      <c r="X25" s="57" t="str">
        <f t="shared" si="7"/>
        <v>IFC4X3ADD2-key_25</v>
      </c>
    </row>
    <row r="26" spans="1:24" ht="7.95" customHeight="1" x14ac:dyDescent="0.15">
      <c r="A26" s="53">
        <v>26</v>
      </c>
      <c r="B26" s="54" t="s">
        <v>1547</v>
      </c>
      <c r="C26" s="54" t="s">
        <v>67</v>
      </c>
      <c r="D26" s="55" t="s">
        <v>68</v>
      </c>
      <c r="E26" s="55" t="s">
        <v>1218</v>
      </c>
      <c r="F26" s="55" t="s">
        <v>1517</v>
      </c>
      <c r="G26" s="55" t="s">
        <v>1237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IfcElementAssemblyType and  é.tipoifc  only  TRACKPANEL</v>
      </c>
      <c r="N26" s="36" t="str">
        <f t="shared" si="1"/>
        <v>Conceitos: Conjuntos</v>
      </c>
      <c r="O26" s="36" t="str">
        <f t="shared" si="2"/>
        <v xml:space="preserve">IfcProduct </v>
      </c>
      <c r="P26" s="36" t="str">
        <f t="shared" si="3"/>
        <v xml:space="preserve">IfcElement </v>
      </c>
      <c r="Q26" s="50" t="str">
        <f t="shared" si="4"/>
        <v xml:space="preserve">IfcElementAssembly </v>
      </c>
      <c r="R26" s="48" t="str">
        <f t="shared" si="5"/>
        <v>IfcElementAssemblyType</v>
      </c>
      <c r="S26" s="48" t="str">
        <f t="shared" si="6"/>
        <v>TRACKPANEL</v>
      </c>
      <c r="T26" s="36" t="str">
        <f t="shared" si="8"/>
        <v>Conceitos: Conjuntos IfcProduct  IfcElement  IfcElementAssembly  IfcElementAssemblyType PAINEL.DE.RASTREAMENTO</v>
      </c>
      <c r="U26" s="36" t="s">
        <v>1817</v>
      </c>
      <c r="V26" s="49" t="s">
        <v>27</v>
      </c>
      <c r="W26" s="49" t="s">
        <v>27</v>
      </c>
      <c r="X26" s="57" t="str">
        <f t="shared" si="7"/>
        <v>IFC4X3ADD2-key_26</v>
      </c>
    </row>
    <row r="27" spans="1:24" ht="7.95" customHeight="1" x14ac:dyDescent="0.15">
      <c r="A27" s="53">
        <v>27</v>
      </c>
      <c r="B27" s="54" t="s">
        <v>1547</v>
      </c>
      <c r="C27" s="54" t="s">
        <v>67</v>
      </c>
      <c r="D27" s="55" t="s">
        <v>68</v>
      </c>
      <c r="E27" s="55" t="s">
        <v>1218</v>
      </c>
      <c r="F27" s="55" t="s">
        <v>1517</v>
      </c>
      <c r="G27" s="55" t="s">
        <v>1238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IfcElementAssemblyType and  é.tipoifc  only  TRACTION_SWITCHING_ASSEMBLY</v>
      </c>
      <c r="N27" s="36" t="str">
        <f t="shared" si="1"/>
        <v>Conceitos: Conjuntos</v>
      </c>
      <c r="O27" s="36" t="str">
        <f t="shared" si="2"/>
        <v xml:space="preserve">IfcProduct </v>
      </c>
      <c r="P27" s="36" t="str">
        <f t="shared" si="3"/>
        <v xml:space="preserve">IfcElement </v>
      </c>
      <c r="Q27" s="50" t="str">
        <f t="shared" si="4"/>
        <v xml:space="preserve">IfcElementAssembly </v>
      </c>
      <c r="R27" s="48" t="str">
        <f t="shared" si="5"/>
        <v>IfcElementAssemblyType</v>
      </c>
      <c r="S27" s="48" t="str">
        <f t="shared" si="6"/>
        <v>TRACTION_SWITCHING_ASSEMBLY</v>
      </c>
      <c r="T27" s="36" t="str">
        <f t="shared" si="8"/>
        <v>Conceitos: Conjuntos IfcProduct  IfcElement  IfcElementAssembly  IfcElementAssemblyType CONJUNTO.DE.TRACÇÃO</v>
      </c>
      <c r="U27" s="36" t="s">
        <v>2306</v>
      </c>
      <c r="V27" s="49" t="s">
        <v>27</v>
      </c>
      <c r="W27" s="49" t="s">
        <v>27</v>
      </c>
      <c r="X27" s="57" t="str">
        <f t="shared" si="7"/>
        <v>IFC4X3ADD2-key_27</v>
      </c>
    </row>
    <row r="28" spans="1:24" ht="7.95" customHeight="1" x14ac:dyDescent="0.15">
      <c r="A28" s="53">
        <v>28</v>
      </c>
      <c r="B28" s="54" t="s">
        <v>1547</v>
      </c>
      <c r="C28" s="54" t="s">
        <v>67</v>
      </c>
      <c r="D28" s="55" t="s">
        <v>68</v>
      </c>
      <c r="E28" s="55" t="s">
        <v>1218</v>
      </c>
      <c r="F28" s="55" t="s">
        <v>1517</v>
      </c>
      <c r="G28" s="55" t="s">
        <v>1239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IfcElementAssemblyType and  é.tipoifc  only  TRAFFIC_CALMING_DEVICE</v>
      </c>
      <c r="N28" s="36" t="str">
        <f t="shared" si="1"/>
        <v>Conceitos: Conjuntos</v>
      </c>
      <c r="O28" s="36" t="str">
        <f t="shared" si="2"/>
        <v xml:space="preserve">IfcProduct </v>
      </c>
      <c r="P28" s="36" t="str">
        <f t="shared" si="3"/>
        <v xml:space="preserve">IfcElement </v>
      </c>
      <c r="Q28" s="50" t="str">
        <f t="shared" si="4"/>
        <v xml:space="preserve">IfcElementAssembly </v>
      </c>
      <c r="R28" s="48" t="str">
        <f t="shared" si="5"/>
        <v>IfcElementAssemblyType</v>
      </c>
      <c r="S28" s="48" t="str">
        <f t="shared" si="6"/>
        <v>TRAFFIC_CALMING_DEVICE</v>
      </c>
      <c r="T28" s="36" t="str">
        <f t="shared" si="8"/>
        <v>Conceitos: Conjuntos IfcProduct  IfcElement  IfcElementAssembly  IfcElementAssemblyType DISPOSITIVO.DE.DESACELERAÇÃO.VEICULAR</v>
      </c>
      <c r="U28" s="36" t="s">
        <v>2305</v>
      </c>
      <c r="V28" s="49" t="s">
        <v>27</v>
      </c>
      <c r="W28" s="49" t="s">
        <v>27</v>
      </c>
      <c r="X28" s="57" t="str">
        <f t="shared" si="7"/>
        <v>IFC4X3ADD2-key_28</v>
      </c>
    </row>
    <row r="29" spans="1:24" ht="7.95" customHeight="1" x14ac:dyDescent="0.15">
      <c r="A29" s="53">
        <v>29</v>
      </c>
      <c r="B29" s="54" t="s">
        <v>1547</v>
      </c>
      <c r="C29" s="54" t="s">
        <v>67</v>
      </c>
      <c r="D29" s="55" t="s">
        <v>68</v>
      </c>
      <c r="E29" s="55" t="s">
        <v>1218</v>
      </c>
      <c r="F29" s="55" t="s">
        <v>1517</v>
      </c>
      <c r="G29" s="55" t="s">
        <v>1240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IfcElementAssemblyType and  é.tipoifc  only  TURNOUTPANEL</v>
      </c>
      <c r="N29" s="36" t="str">
        <f t="shared" si="1"/>
        <v>Conceitos: Conjuntos</v>
      </c>
      <c r="O29" s="36" t="str">
        <f t="shared" si="2"/>
        <v xml:space="preserve">IfcProduct </v>
      </c>
      <c r="P29" s="36" t="str">
        <f t="shared" si="3"/>
        <v xml:space="preserve">IfcElement </v>
      </c>
      <c r="Q29" s="50" t="str">
        <f t="shared" si="4"/>
        <v xml:space="preserve">IfcElementAssembly </v>
      </c>
      <c r="R29" s="48" t="str">
        <f t="shared" si="5"/>
        <v>IfcElementAssemblyType</v>
      </c>
      <c r="S29" s="48" t="str">
        <f t="shared" si="6"/>
        <v>TURNOUTPANEL</v>
      </c>
      <c r="T29" s="36" t="str">
        <f t="shared" si="8"/>
        <v>Conceitos: Conjuntos IfcProduct  IfcElement  IfcElementAssembly  IfcElementAssemblyType PAINEL.DE.PARTICIPAÇÃO</v>
      </c>
      <c r="U29" s="36" t="s">
        <v>1818</v>
      </c>
      <c r="V29" s="49" t="s">
        <v>27</v>
      </c>
      <c r="W29" s="49" t="s">
        <v>27</v>
      </c>
      <c r="X29" s="57" t="str">
        <f t="shared" si="7"/>
        <v>IFC4X3ADD2-key_29</v>
      </c>
    </row>
    <row r="30" spans="1:24" ht="7.95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1518</v>
      </c>
      <c r="G30" s="55" t="s">
        <v>1243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IfcVirtualElementType and  é.tipoifc  only  CLEARANCE</v>
      </c>
      <c r="N30" s="36" t="str">
        <f t="shared" si="1"/>
        <v>Conceitos: Afastamentos</v>
      </c>
      <c r="O30" s="36" t="str">
        <f t="shared" si="2"/>
        <v xml:space="preserve">IfcProduct </v>
      </c>
      <c r="P30" s="36" t="str">
        <f t="shared" si="3"/>
        <v xml:space="preserve">IfcElement </v>
      </c>
      <c r="Q30" s="50" t="str">
        <f t="shared" si="4"/>
        <v xml:space="preserve">IfcVirtualElement </v>
      </c>
      <c r="R30" s="48" t="str">
        <f t="shared" si="5"/>
        <v>IfcVirtualElementType</v>
      </c>
      <c r="S30" s="48" t="str">
        <f t="shared" si="6"/>
        <v>CLEARANCE</v>
      </c>
      <c r="T30" s="36" t="str">
        <f t="shared" si="8"/>
        <v>Conceitos: Afastamentos IfcProduct  IfcElement  IfcVirtualElement  IfcVirtualElementType AREA.LIVRE</v>
      </c>
      <c r="U30" s="36" t="s">
        <v>2298</v>
      </c>
      <c r="V30" s="49" t="s">
        <v>27</v>
      </c>
      <c r="W30" s="49" t="s">
        <v>27</v>
      </c>
      <c r="X30" s="57" t="str">
        <f t="shared" si="7"/>
        <v>IFC4X3ADD2-key_30</v>
      </c>
    </row>
    <row r="31" spans="1:24" ht="7.95" customHeight="1" x14ac:dyDescent="0.15">
      <c r="A31" s="53">
        <v>31</v>
      </c>
      <c r="B31" s="54" t="s">
        <v>1544</v>
      </c>
      <c r="C31" s="54" t="s">
        <v>77</v>
      </c>
      <c r="D31" s="54" t="s">
        <v>78</v>
      </c>
      <c r="E31" s="55" t="s">
        <v>79</v>
      </c>
      <c r="F31" s="55" t="s">
        <v>1387</v>
      </c>
      <c r="G31" s="55" t="s">
        <v>80</v>
      </c>
      <c r="H31" s="41" t="s">
        <v>3</v>
      </c>
      <c r="I31" s="41" t="s">
        <v>3</v>
      </c>
      <c r="J31" s="40" t="str">
        <f>_xlfn.CONCAT( C31, " and  é.classeifc  only  ", D31, )</f>
        <v>IfcFeatureElement and  é.classeifc  only  IfcFeatureElementSubtraction</v>
      </c>
      <c r="K31" s="40" t="s">
        <v>3</v>
      </c>
      <c r="L31" s="40" t="s">
        <v>3</v>
      </c>
      <c r="M31" s="40" t="str">
        <f t="shared" si="0"/>
        <v>IfcEarthworksCutType and  é.tipoifc  only  BASE_EXCAVATION</v>
      </c>
      <c r="N31" s="36" t="str">
        <f t="shared" si="1"/>
        <v>Conceitos: Solos.Corte.Aterro</v>
      </c>
      <c r="O31" s="36" t="str">
        <f t="shared" si="2"/>
        <v xml:space="preserve">IfcFeatureElement </v>
      </c>
      <c r="P31" s="36" t="str">
        <f t="shared" si="3"/>
        <v xml:space="preserve">IfcFeatureElementSubtraction </v>
      </c>
      <c r="Q31" s="50" t="str">
        <f t="shared" si="4"/>
        <v xml:space="preserve">IfcEarthworksCut </v>
      </c>
      <c r="R31" s="48" t="str">
        <f t="shared" si="5"/>
        <v>IfcEarthworksCutType</v>
      </c>
      <c r="S31" s="48" t="str">
        <f t="shared" si="6"/>
        <v>BASE_EXCAVATION</v>
      </c>
      <c r="T31" s="36" t="str">
        <f t="shared" si="8"/>
        <v>Conceitos: Solos.Corte.Aterro IfcFeatureElement  IfcFeatureElementSubtraction  IfcEarthworksCut  IfcEarthworksCutType ESCAVAÇÃO.DE.BASE</v>
      </c>
      <c r="U31" s="36" t="s">
        <v>2300</v>
      </c>
      <c r="V31" s="49" t="s">
        <v>27</v>
      </c>
      <c r="W31" s="49" t="s">
        <v>27</v>
      </c>
      <c r="X31" s="57" t="str">
        <f t="shared" si="7"/>
        <v>IFC4X3ADD2-key_31</v>
      </c>
    </row>
    <row r="32" spans="1:24" ht="7.95" customHeight="1" x14ac:dyDescent="0.15">
      <c r="A32" s="53">
        <v>32</v>
      </c>
      <c r="B32" s="54" t="s">
        <v>1544</v>
      </c>
      <c r="C32" s="54" t="s">
        <v>77</v>
      </c>
      <c r="D32" s="54" t="s">
        <v>78</v>
      </c>
      <c r="E32" s="55" t="s">
        <v>79</v>
      </c>
      <c r="F32" s="55" t="s">
        <v>1387</v>
      </c>
      <c r="G32" s="55" t="s">
        <v>81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IfcEarthworksCutType and  é.tipoifc  only  CUT</v>
      </c>
      <c r="N32" s="36" t="str">
        <f t="shared" si="1"/>
        <v>Conceitos: Solos.Corte.Aterro</v>
      </c>
      <c r="O32" s="36" t="str">
        <f t="shared" si="2"/>
        <v xml:space="preserve">IfcFeatureElement </v>
      </c>
      <c r="P32" s="36" t="str">
        <f t="shared" si="3"/>
        <v xml:space="preserve">IfcFeatureElementSubtraction </v>
      </c>
      <c r="Q32" s="50" t="str">
        <f t="shared" si="4"/>
        <v xml:space="preserve">IfcEarthworksCut </v>
      </c>
      <c r="R32" s="48" t="str">
        <f t="shared" si="5"/>
        <v>IfcEarthworksCutType</v>
      </c>
      <c r="S32" s="48" t="str">
        <f t="shared" si="6"/>
        <v>CUT</v>
      </c>
      <c r="T32" s="36" t="str">
        <f t="shared" si="8"/>
        <v>Conceitos: Solos.Corte.Aterro IfcFeatureElement  IfcFeatureElementSubtraction  IfcEarthworksCut  IfcEarthworksCutType CORTE.DO.TERRENO</v>
      </c>
      <c r="U32" s="36" t="s">
        <v>2299</v>
      </c>
      <c r="V32" s="49" t="s">
        <v>27</v>
      </c>
      <c r="W32" s="49" t="s">
        <v>27</v>
      </c>
      <c r="X32" s="57" t="str">
        <f t="shared" si="7"/>
        <v>IFC4X3ADD2-key_32</v>
      </c>
    </row>
    <row r="33" spans="1:24" ht="7.95" customHeight="1" x14ac:dyDescent="0.15">
      <c r="A33" s="53">
        <v>33</v>
      </c>
      <c r="B33" s="54" t="s">
        <v>1544</v>
      </c>
      <c r="C33" s="54" t="s">
        <v>77</v>
      </c>
      <c r="D33" s="54" t="s">
        <v>78</v>
      </c>
      <c r="E33" s="55" t="s">
        <v>79</v>
      </c>
      <c r="F33" s="55" t="s">
        <v>1387</v>
      </c>
      <c r="G33" s="55" t="s">
        <v>82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si="0"/>
        <v>IfcEarthworksCutType and  é.tipoifc  only  DREDGING</v>
      </c>
      <c r="N33" s="36" t="str">
        <f t="shared" si="1"/>
        <v>Conceitos: Solos.Corte.Aterro</v>
      </c>
      <c r="O33" s="36" t="str">
        <f t="shared" si="2"/>
        <v xml:space="preserve">IfcFeatureElement </v>
      </c>
      <c r="P33" s="36" t="str">
        <f t="shared" si="3"/>
        <v xml:space="preserve">IfcFeatureElementSubtraction </v>
      </c>
      <c r="Q33" s="50" t="str">
        <f t="shared" si="4"/>
        <v xml:space="preserve">IfcEarthworksCut </v>
      </c>
      <c r="R33" s="48" t="str">
        <f t="shared" si="5"/>
        <v>IfcEarthworksCutType</v>
      </c>
      <c r="S33" s="48" t="str">
        <f t="shared" si="6"/>
        <v>DREDGING</v>
      </c>
      <c r="T33" s="36" t="str">
        <f t="shared" si="8"/>
        <v>Conceitos: Solos.Corte.Aterro IfcFeatureElement  IfcFeatureElementSubtraction  IfcEarthworksCut  IfcEarthworksCutType DRAGAGEM</v>
      </c>
      <c r="U33" s="36" t="s">
        <v>1557</v>
      </c>
      <c r="V33" s="49" t="s">
        <v>27</v>
      </c>
      <c r="W33" s="49" t="s">
        <v>27</v>
      </c>
      <c r="X33" s="57" t="str">
        <f t="shared" si="7"/>
        <v>IFC4X3ADD2-key_33</v>
      </c>
    </row>
    <row r="34" spans="1:24" ht="7.95" customHeight="1" x14ac:dyDescent="0.15">
      <c r="A34" s="53">
        <v>34</v>
      </c>
      <c r="B34" s="54" t="s">
        <v>1544</v>
      </c>
      <c r="C34" s="54" t="s">
        <v>77</v>
      </c>
      <c r="D34" s="54" t="s">
        <v>78</v>
      </c>
      <c r="E34" s="55" t="s">
        <v>79</v>
      </c>
      <c r="F34" s="55" t="s">
        <v>1387</v>
      </c>
      <c r="G34" s="55" t="s">
        <v>83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0"/>
        <v>IfcEarthworksCutType and  é.tipoifc  only  EXCAVATION</v>
      </c>
      <c r="N34" s="36" t="str">
        <f t="shared" si="1"/>
        <v>Conceitos: Solos.Corte.Aterro</v>
      </c>
      <c r="O34" s="36" t="str">
        <f t="shared" si="2"/>
        <v xml:space="preserve">IfcFeatureElement </v>
      </c>
      <c r="P34" s="36" t="str">
        <f t="shared" si="3"/>
        <v xml:space="preserve">IfcFeatureElementSubtraction </v>
      </c>
      <c r="Q34" s="50" t="str">
        <f t="shared" si="4"/>
        <v xml:space="preserve">IfcEarthworksCut </v>
      </c>
      <c r="R34" s="48" t="str">
        <f t="shared" si="5"/>
        <v>IfcEarthworksCutType</v>
      </c>
      <c r="S34" s="48" t="str">
        <f t="shared" si="6"/>
        <v>EXCAVATION</v>
      </c>
      <c r="T34" s="36" t="str">
        <f t="shared" si="8"/>
        <v>Conceitos: Solos.Corte.Aterro IfcFeatureElement  IfcFeatureElementSubtraction  IfcEarthworksCut  IfcEarthworksCutType ESCAVAÇÃO</v>
      </c>
      <c r="U34" s="36" t="s">
        <v>1558</v>
      </c>
      <c r="V34" s="49" t="s">
        <v>27</v>
      </c>
      <c r="W34" s="49" t="s">
        <v>27</v>
      </c>
      <c r="X34" s="57" t="str">
        <f t="shared" si="7"/>
        <v>IFC4X3ADD2-key_34</v>
      </c>
    </row>
    <row r="35" spans="1:24" ht="7.95" customHeight="1" x14ac:dyDescent="0.15">
      <c r="A35" s="53">
        <v>35</v>
      </c>
      <c r="B35" s="54" t="s">
        <v>1544</v>
      </c>
      <c r="C35" s="54" t="s">
        <v>77</v>
      </c>
      <c r="D35" s="54" t="s">
        <v>78</v>
      </c>
      <c r="E35" s="55" t="s">
        <v>79</v>
      </c>
      <c r="F35" s="55" t="s">
        <v>1387</v>
      </c>
      <c r="G35" s="55" t="s">
        <v>84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0"/>
        <v>IfcEarthworksCutType and  é.tipoifc  only  OVEREXCAVATION</v>
      </c>
      <c r="N35" s="36" t="str">
        <f t="shared" si="1"/>
        <v>Conceitos: Solos.Corte.Aterro</v>
      </c>
      <c r="O35" s="36" t="str">
        <f t="shared" si="2"/>
        <v xml:space="preserve">IfcFeatureElement </v>
      </c>
      <c r="P35" s="36" t="str">
        <f t="shared" si="3"/>
        <v xml:space="preserve">IfcFeatureElementSubtraction </v>
      </c>
      <c r="Q35" s="50" t="str">
        <f t="shared" si="4"/>
        <v xml:space="preserve">IfcEarthworksCut </v>
      </c>
      <c r="R35" s="48" t="str">
        <f t="shared" si="5"/>
        <v>IfcEarthworksCutType</v>
      </c>
      <c r="S35" s="48" t="str">
        <f t="shared" si="6"/>
        <v>OVEREXCAVATION</v>
      </c>
      <c r="T35" s="36" t="str">
        <f t="shared" si="8"/>
        <v>Conceitos: Solos.Corte.Aterro IfcFeatureElement  IfcFeatureElementSubtraction  IfcEarthworksCut  IfcEarthworksCutType SOBRE.ESCAVAÇÃO</v>
      </c>
      <c r="U35" s="36" t="s">
        <v>2301</v>
      </c>
      <c r="V35" s="49" t="s">
        <v>27</v>
      </c>
      <c r="W35" s="49" t="s">
        <v>27</v>
      </c>
      <c r="X35" s="57" t="str">
        <f t="shared" si="7"/>
        <v>IFC4X3ADD2-key_35</v>
      </c>
    </row>
    <row r="36" spans="1:24" ht="7.95" customHeight="1" x14ac:dyDescent="0.15">
      <c r="A36" s="53">
        <v>36</v>
      </c>
      <c r="B36" s="54" t="s">
        <v>1544</v>
      </c>
      <c r="C36" s="54" t="s">
        <v>77</v>
      </c>
      <c r="D36" s="54" t="s">
        <v>78</v>
      </c>
      <c r="E36" s="55" t="s">
        <v>79</v>
      </c>
      <c r="F36" s="55" t="s">
        <v>1387</v>
      </c>
      <c r="G36" s="55" t="s">
        <v>85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0"/>
        <v>IfcEarthworksCutType and  é.tipoifc  only  PAVEMENTMILLING</v>
      </c>
      <c r="N36" s="36" t="str">
        <f t="shared" si="1"/>
        <v>Conceitos: Solos.Corte.Aterro</v>
      </c>
      <c r="O36" s="36" t="str">
        <f t="shared" si="2"/>
        <v xml:space="preserve">IfcFeatureElement </v>
      </c>
      <c r="P36" s="36" t="str">
        <f t="shared" si="3"/>
        <v xml:space="preserve">IfcFeatureElementSubtraction </v>
      </c>
      <c r="Q36" s="50" t="str">
        <f t="shared" si="4"/>
        <v xml:space="preserve">IfcEarthworksCut </v>
      </c>
      <c r="R36" s="48" t="str">
        <f t="shared" si="5"/>
        <v>IfcEarthworksCutType</v>
      </c>
      <c r="S36" s="48" t="str">
        <f t="shared" si="6"/>
        <v>PAVEMENTMILLING</v>
      </c>
      <c r="T36" s="36" t="str">
        <f t="shared" si="8"/>
        <v>Conceitos: Solos.Corte.Aterro IfcFeatureElement  IfcFeatureElementSubtraction  IfcEarthworksCut  IfcEarthworksCutType FRESAGEM.DE.PAVIMENTAÇÃO</v>
      </c>
      <c r="U36" s="36" t="s">
        <v>2302</v>
      </c>
      <c r="V36" s="49" t="s">
        <v>27</v>
      </c>
      <c r="W36" s="49" t="s">
        <v>27</v>
      </c>
      <c r="X36" s="57" t="str">
        <f t="shared" si="7"/>
        <v>IFC4X3ADD2-key_36</v>
      </c>
    </row>
    <row r="37" spans="1:24" ht="7.95" customHeight="1" x14ac:dyDescent="0.15">
      <c r="A37" s="53">
        <v>37</v>
      </c>
      <c r="B37" s="54" t="s">
        <v>1544</v>
      </c>
      <c r="C37" s="54" t="s">
        <v>77</v>
      </c>
      <c r="D37" s="54" t="s">
        <v>78</v>
      </c>
      <c r="E37" s="55" t="s">
        <v>79</v>
      </c>
      <c r="F37" s="55" t="s">
        <v>1387</v>
      </c>
      <c r="G37" s="55" t="s">
        <v>86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0"/>
        <v>IfcEarthworksCutType and  é.tipoifc  only  STEPEXCAVATION</v>
      </c>
      <c r="N37" s="36" t="str">
        <f t="shared" si="1"/>
        <v>Conceitos: Solos.Corte.Aterro</v>
      </c>
      <c r="O37" s="36" t="str">
        <f t="shared" si="2"/>
        <v xml:space="preserve">IfcFeatureElement </v>
      </c>
      <c r="P37" s="36" t="str">
        <f t="shared" si="3"/>
        <v xml:space="preserve">IfcFeatureElementSubtraction </v>
      </c>
      <c r="Q37" s="50" t="str">
        <f t="shared" si="4"/>
        <v xml:space="preserve">IfcEarthworksCut </v>
      </c>
      <c r="R37" s="48" t="str">
        <f t="shared" si="5"/>
        <v>IfcEarthworksCutType</v>
      </c>
      <c r="S37" s="48" t="str">
        <f t="shared" si="6"/>
        <v>STEPEXCAVATION</v>
      </c>
      <c r="T37" s="36" t="str">
        <f t="shared" si="8"/>
        <v>Conceitos: Solos.Corte.Aterro IfcFeatureElement  IfcFeatureElementSubtraction  IfcEarthworksCut  IfcEarthworksCutType ESCAVAÇÃO.ESCALONADA</v>
      </c>
      <c r="U37" s="36" t="s">
        <v>2303</v>
      </c>
      <c r="V37" s="49" t="s">
        <v>27</v>
      </c>
      <c r="W37" s="49" t="s">
        <v>27</v>
      </c>
      <c r="X37" s="57" t="str">
        <f t="shared" si="7"/>
        <v>IFC4X3ADD2-key_37</v>
      </c>
    </row>
    <row r="38" spans="1:24" ht="7.95" customHeight="1" x14ac:dyDescent="0.15">
      <c r="A38" s="53">
        <v>38</v>
      </c>
      <c r="B38" s="54" t="s">
        <v>1544</v>
      </c>
      <c r="C38" s="54" t="s">
        <v>77</v>
      </c>
      <c r="D38" s="54" t="s">
        <v>78</v>
      </c>
      <c r="E38" s="55" t="s">
        <v>79</v>
      </c>
      <c r="F38" s="55" t="s">
        <v>1387</v>
      </c>
      <c r="G38" s="55" t="s">
        <v>87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0"/>
        <v>IfcEarthworksCutType and  é.tipoifc  only  TOPSOILREMOVAL</v>
      </c>
      <c r="N38" s="36" t="str">
        <f t="shared" si="1"/>
        <v>Conceitos: Solos.Corte.Aterro</v>
      </c>
      <c r="O38" s="36" t="str">
        <f t="shared" si="2"/>
        <v xml:space="preserve">IfcFeatureElement </v>
      </c>
      <c r="P38" s="36" t="str">
        <f t="shared" si="3"/>
        <v xml:space="preserve">IfcFeatureElementSubtraction </v>
      </c>
      <c r="Q38" s="50" t="str">
        <f t="shared" si="4"/>
        <v xml:space="preserve">IfcEarthworksCut </v>
      </c>
      <c r="R38" s="48" t="str">
        <f t="shared" si="5"/>
        <v>IfcEarthworksCutType</v>
      </c>
      <c r="S38" s="48" t="str">
        <f t="shared" si="6"/>
        <v>TOPSOILREMOVAL</v>
      </c>
      <c r="T38" s="36" t="str">
        <f t="shared" si="8"/>
        <v>Conceitos: Solos.Corte.Aterro IfcFeatureElement  IfcFeatureElementSubtraction  IfcEarthworksCut  IfcEarthworksCutType REMOÇÃO.DE.SOLOS.SUPERFICIAIS</v>
      </c>
      <c r="U38" s="36" t="s">
        <v>1819</v>
      </c>
      <c r="V38" s="49" t="s">
        <v>27</v>
      </c>
      <c r="W38" s="49" t="s">
        <v>27</v>
      </c>
      <c r="X38" s="57" t="str">
        <f t="shared" si="7"/>
        <v>IFC4X3ADD2-key_38</v>
      </c>
    </row>
    <row r="39" spans="1:24" ht="7.95" customHeight="1" x14ac:dyDescent="0.15">
      <c r="A39" s="53">
        <v>39</v>
      </c>
      <c r="B39" s="54" t="s">
        <v>1544</v>
      </c>
      <c r="C39" s="54" t="s">
        <v>88</v>
      </c>
      <c r="D39" s="54" t="s">
        <v>89</v>
      </c>
      <c r="E39" s="55" t="s">
        <v>90</v>
      </c>
      <c r="F39" s="55" t="s">
        <v>1388</v>
      </c>
      <c r="G39" s="55" t="s">
        <v>91</v>
      </c>
      <c r="H39" s="41" t="s">
        <v>3</v>
      </c>
      <c r="I39" s="41" t="s">
        <v>3</v>
      </c>
      <c r="J39" s="40" t="str">
        <f>_xlfn.CONCAT( C39, " and  é.classeifc  only  ", D39, )</f>
        <v>IfcBuiltElement and  é.classeifc  only  IfcEarthworksElement</v>
      </c>
      <c r="K39" s="40" t="s">
        <v>3</v>
      </c>
      <c r="L39" s="40" t="s">
        <v>3</v>
      </c>
      <c r="M39" s="40" t="str">
        <f t="shared" si="0"/>
        <v>IfcEarthworksFillType and  é.tipoifc  only  BACKFILL</v>
      </c>
      <c r="N39" s="36" t="str">
        <f t="shared" si="1"/>
        <v>Conceitos: Solos.Corte.Aterro</v>
      </c>
      <c r="O39" s="36" t="str">
        <f t="shared" si="2"/>
        <v xml:space="preserve">IfcBuiltElement </v>
      </c>
      <c r="P39" s="36" t="str">
        <f t="shared" si="3"/>
        <v xml:space="preserve">IfcEarthworksElement </v>
      </c>
      <c r="Q39" s="50" t="str">
        <f t="shared" si="4"/>
        <v xml:space="preserve">IfcEarthworksFill </v>
      </c>
      <c r="R39" s="48" t="str">
        <f t="shared" si="5"/>
        <v>IfcEarthworksFillType</v>
      </c>
      <c r="S39" s="48" t="str">
        <f t="shared" si="6"/>
        <v>BACKFILL</v>
      </c>
      <c r="T39" s="36" t="str">
        <f t="shared" si="8"/>
        <v>Conceitos: Solos.Corte.Aterro IfcBuiltElement  IfcEarthworksElement  IfcEarthworksFill  IfcEarthworksFillType ATERRO.DO.LOTE</v>
      </c>
      <c r="U39" s="36" t="s">
        <v>2304</v>
      </c>
      <c r="V39" s="49" t="s">
        <v>27</v>
      </c>
      <c r="W39" s="49" t="s">
        <v>27</v>
      </c>
      <c r="X39" s="57" t="str">
        <f t="shared" si="7"/>
        <v>IFC4X3ADD2-key_39</v>
      </c>
    </row>
    <row r="40" spans="1:24" ht="7.95" customHeight="1" x14ac:dyDescent="0.15">
      <c r="A40" s="53">
        <v>40</v>
      </c>
      <c r="B40" s="54" t="s">
        <v>1544</v>
      </c>
      <c r="C40" s="54" t="s">
        <v>88</v>
      </c>
      <c r="D40" s="54" t="s">
        <v>89</v>
      </c>
      <c r="E40" s="55" t="s">
        <v>90</v>
      </c>
      <c r="F40" s="55" t="s">
        <v>1388</v>
      </c>
      <c r="G40" s="55" t="s">
        <v>92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0"/>
        <v>IfcEarthworksFillType and  é.tipoifc  only  COUNTERWEIGHT</v>
      </c>
      <c r="N40" s="36" t="str">
        <f t="shared" si="1"/>
        <v>Conceitos: Solos.Corte.Aterro</v>
      </c>
      <c r="O40" s="36" t="str">
        <f t="shared" si="2"/>
        <v xml:space="preserve">IfcBuiltElement </v>
      </c>
      <c r="P40" s="36" t="str">
        <f t="shared" si="3"/>
        <v xml:space="preserve">IfcEarthworksElement </v>
      </c>
      <c r="Q40" s="50" t="str">
        <f t="shared" si="4"/>
        <v xml:space="preserve">IfcEarthworksFill </v>
      </c>
      <c r="R40" s="48" t="str">
        <f t="shared" si="5"/>
        <v>IfcEarthworksFillType</v>
      </c>
      <c r="S40" s="48" t="str">
        <f t="shared" si="6"/>
        <v>COUNTERWEIGHT</v>
      </c>
      <c r="T40" s="36" t="str">
        <f t="shared" si="8"/>
        <v>Conceitos: Solos.Corte.Aterro IfcBuiltElement  IfcEarthworksElement  IfcEarthworksFill  IfcEarthworksFillType CONTRAPESO</v>
      </c>
      <c r="U40" s="36" t="s">
        <v>1559</v>
      </c>
      <c r="V40" s="49" t="s">
        <v>27</v>
      </c>
      <c r="W40" s="49" t="s">
        <v>27</v>
      </c>
      <c r="X40" s="57" t="str">
        <f t="shared" si="7"/>
        <v>IFC4X3ADD2-key_40</v>
      </c>
    </row>
    <row r="41" spans="1:24" ht="7.95" customHeight="1" x14ac:dyDescent="0.15">
      <c r="A41" s="53">
        <v>41</v>
      </c>
      <c r="B41" s="54" t="s">
        <v>1544</v>
      </c>
      <c r="C41" s="54" t="s">
        <v>88</v>
      </c>
      <c r="D41" s="54" t="s">
        <v>89</v>
      </c>
      <c r="E41" s="55" t="s">
        <v>90</v>
      </c>
      <c r="F41" s="55" t="s">
        <v>1388</v>
      </c>
      <c r="G41" s="55" t="s">
        <v>93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0"/>
        <v>IfcEarthworksFillType and  é.tipoifc  only  EMBANKMENT</v>
      </c>
      <c r="N41" s="36" t="str">
        <f t="shared" si="1"/>
        <v>Conceitos: Solos.Corte.Aterro</v>
      </c>
      <c r="O41" s="36" t="str">
        <f t="shared" si="2"/>
        <v xml:space="preserve">IfcBuiltElement </v>
      </c>
      <c r="P41" s="36" t="str">
        <f t="shared" si="3"/>
        <v xml:space="preserve">IfcEarthworksElement </v>
      </c>
      <c r="Q41" s="50" t="str">
        <f t="shared" si="4"/>
        <v xml:space="preserve">IfcEarthworksFill </v>
      </c>
      <c r="R41" s="48" t="str">
        <f t="shared" si="5"/>
        <v>IfcEarthworksFillType</v>
      </c>
      <c r="S41" s="48" t="str">
        <f t="shared" si="6"/>
        <v>EMBANKMENT</v>
      </c>
      <c r="T41" s="36" t="str">
        <f t="shared" si="8"/>
        <v>Conceitos: Solos.Corte.Aterro IfcBuiltElement  IfcEarthworksElement  IfcEarthworksFill  IfcEarthworksFillType DIQUE</v>
      </c>
      <c r="U41" s="58" t="s">
        <v>1560</v>
      </c>
      <c r="V41" s="49" t="s">
        <v>27</v>
      </c>
      <c r="W41" s="49" t="s">
        <v>27</v>
      </c>
      <c r="X41" s="57" t="str">
        <f t="shared" si="7"/>
        <v>IFC4X3ADD2-key_41</v>
      </c>
    </row>
    <row r="42" spans="1:24" ht="7.95" customHeight="1" x14ac:dyDescent="0.15">
      <c r="A42" s="53">
        <v>42</v>
      </c>
      <c r="B42" s="54" t="s">
        <v>1544</v>
      </c>
      <c r="C42" s="54" t="s">
        <v>88</v>
      </c>
      <c r="D42" s="54" t="s">
        <v>89</v>
      </c>
      <c r="E42" s="55" t="s">
        <v>90</v>
      </c>
      <c r="F42" s="55" t="s">
        <v>1388</v>
      </c>
      <c r="G42" s="55" t="s">
        <v>94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0"/>
        <v>IfcEarthworksFillType and  é.tipoifc  only  SLOPEFILL</v>
      </c>
      <c r="N42" s="36" t="str">
        <f t="shared" si="1"/>
        <v>Conceitos: Solos.Corte.Aterro</v>
      </c>
      <c r="O42" s="36" t="str">
        <f t="shared" si="2"/>
        <v xml:space="preserve">IfcBuiltElement </v>
      </c>
      <c r="P42" s="36" t="str">
        <f t="shared" si="3"/>
        <v xml:space="preserve">IfcEarthworksElement </v>
      </c>
      <c r="Q42" s="50" t="str">
        <f t="shared" si="4"/>
        <v xml:space="preserve">IfcEarthworksFill </v>
      </c>
      <c r="R42" s="48" t="str">
        <f t="shared" si="5"/>
        <v>IfcEarthworksFillType</v>
      </c>
      <c r="S42" s="48" t="str">
        <f t="shared" si="6"/>
        <v>SLOPEFILL</v>
      </c>
      <c r="T42" s="36" t="str">
        <f t="shared" si="8"/>
        <v>Conceitos: Solos.Corte.Aterro IfcBuiltElement  IfcEarthworksElement  IfcEarthworksFill  IfcEarthworksFillType INCLINAÇÃO</v>
      </c>
      <c r="U42" s="58" t="s">
        <v>1561</v>
      </c>
      <c r="V42" s="49" t="s">
        <v>27</v>
      </c>
      <c r="W42" s="49" t="s">
        <v>27</v>
      </c>
      <c r="X42" s="57" t="str">
        <f t="shared" si="7"/>
        <v>IFC4X3ADD2-key_42</v>
      </c>
    </row>
    <row r="43" spans="1:24" ht="7.95" customHeight="1" x14ac:dyDescent="0.15">
      <c r="A43" s="53">
        <v>43</v>
      </c>
      <c r="B43" s="54" t="s">
        <v>1544</v>
      </c>
      <c r="C43" s="54" t="s">
        <v>88</v>
      </c>
      <c r="D43" s="54" t="s">
        <v>89</v>
      </c>
      <c r="E43" s="55" t="s">
        <v>90</v>
      </c>
      <c r="F43" s="55" t="s">
        <v>1388</v>
      </c>
      <c r="G43" s="55" t="s">
        <v>95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0"/>
        <v>IfcEarthworksFillType and  é.tipoifc  only  SUBGRADE</v>
      </c>
      <c r="N43" s="36" t="str">
        <f t="shared" si="1"/>
        <v>Conceitos: Solos.Corte.Aterro</v>
      </c>
      <c r="O43" s="36" t="str">
        <f t="shared" si="2"/>
        <v xml:space="preserve">IfcBuiltElement </v>
      </c>
      <c r="P43" s="36" t="str">
        <f t="shared" si="3"/>
        <v xml:space="preserve">IfcEarthworksElement </v>
      </c>
      <c r="Q43" s="50" t="str">
        <f t="shared" si="4"/>
        <v xml:space="preserve">IfcEarthworksFill </v>
      </c>
      <c r="R43" s="48" t="str">
        <f t="shared" si="5"/>
        <v>IfcEarthworksFillType</v>
      </c>
      <c r="S43" s="48" t="str">
        <f t="shared" si="6"/>
        <v>SUBGRADE</v>
      </c>
      <c r="T43" s="36" t="str">
        <f t="shared" si="8"/>
        <v>Conceitos: Solos.Corte.Aterro IfcBuiltElement  IfcEarthworksElement  IfcEarthworksFill  IfcEarthworksFillType SUBGRADE</v>
      </c>
      <c r="U43" s="58" t="s">
        <v>95</v>
      </c>
      <c r="V43" s="49" t="s">
        <v>27</v>
      </c>
      <c r="W43" s="49" t="s">
        <v>27</v>
      </c>
      <c r="X43" s="57" t="str">
        <f t="shared" si="7"/>
        <v>IFC4X3ADD2-key_43</v>
      </c>
    </row>
    <row r="44" spans="1:24" ht="7.95" customHeight="1" x14ac:dyDescent="0.15">
      <c r="A44" s="53">
        <v>44</v>
      </c>
      <c r="B44" s="54" t="s">
        <v>1544</v>
      </c>
      <c r="C44" s="54" t="s">
        <v>88</v>
      </c>
      <c r="D44" s="54" t="s">
        <v>89</v>
      </c>
      <c r="E44" s="55" t="s">
        <v>90</v>
      </c>
      <c r="F44" s="55" t="s">
        <v>1388</v>
      </c>
      <c r="G44" s="55" t="s">
        <v>96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0"/>
        <v>IfcEarthworksFillType and  é.tipoifc  only  SUBGRADEBED</v>
      </c>
      <c r="N44" s="36" t="str">
        <f t="shared" si="1"/>
        <v>Conceitos: Solos.Corte.Aterro</v>
      </c>
      <c r="O44" s="36" t="str">
        <f t="shared" si="2"/>
        <v xml:space="preserve">IfcBuiltElement </v>
      </c>
      <c r="P44" s="36" t="str">
        <f t="shared" si="3"/>
        <v xml:space="preserve">IfcEarthworksElement </v>
      </c>
      <c r="Q44" s="50" t="str">
        <f t="shared" si="4"/>
        <v xml:space="preserve">IfcEarthworksFill </v>
      </c>
      <c r="R44" s="48" t="str">
        <f t="shared" si="5"/>
        <v>IfcEarthworksFillType</v>
      </c>
      <c r="S44" s="48" t="str">
        <f t="shared" si="6"/>
        <v>SUBGRADEBED</v>
      </c>
      <c r="T44" s="36" t="str">
        <f t="shared" si="8"/>
        <v>Conceitos: Solos.Corte.Aterro IfcBuiltElement  IfcEarthworksElement  IfcEarthworksFill  IfcEarthworksFillType SUBGRADEBED</v>
      </c>
      <c r="U44" s="58" t="s">
        <v>96</v>
      </c>
      <c r="V44" s="49" t="s">
        <v>27</v>
      </c>
      <c r="W44" s="49" t="s">
        <v>27</v>
      </c>
      <c r="X44" s="57" t="str">
        <f t="shared" si="7"/>
        <v>IFC4X3ADD2-key_44</v>
      </c>
    </row>
    <row r="45" spans="1:24" ht="7.95" customHeight="1" x14ac:dyDescent="0.15">
      <c r="A45" s="53">
        <v>45</v>
      </c>
      <c r="B45" s="54" t="s">
        <v>1544</v>
      </c>
      <c r="C45" s="54" t="s">
        <v>88</v>
      </c>
      <c r="D45" s="54" t="s">
        <v>89</v>
      </c>
      <c r="E45" s="55" t="s">
        <v>90</v>
      </c>
      <c r="F45" s="55" t="s">
        <v>1388</v>
      </c>
      <c r="G45" s="55" t="s">
        <v>97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0"/>
        <v>IfcEarthworksFillType and  é.tipoifc  only  TRANSITIONSECTION</v>
      </c>
      <c r="N45" s="36" t="str">
        <f t="shared" si="1"/>
        <v>Conceitos: Solos.Corte.Aterro</v>
      </c>
      <c r="O45" s="36" t="str">
        <f t="shared" si="2"/>
        <v xml:space="preserve">IfcBuiltElement </v>
      </c>
      <c r="P45" s="36" t="str">
        <f t="shared" si="3"/>
        <v xml:space="preserve">IfcEarthworksElement </v>
      </c>
      <c r="Q45" s="50" t="str">
        <f t="shared" si="4"/>
        <v xml:space="preserve">IfcEarthworksFill </v>
      </c>
      <c r="R45" s="48" t="str">
        <f t="shared" si="5"/>
        <v>IfcEarthworksFillType</v>
      </c>
      <c r="S45" s="48" t="str">
        <f t="shared" si="6"/>
        <v>TRANSITIONSECTION</v>
      </c>
      <c r="T45" s="36" t="str">
        <f t="shared" si="8"/>
        <v>Conceitos: Solos.Corte.Aterro IfcBuiltElement  IfcEarthworksElement  IfcEarthworksFill  IfcEarthworksFillType TRANSIÇÃOSEÇÃO</v>
      </c>
      <c r="U45" s="58" t="s">
        <v>1562</v>
      </c>
      <c r="V45" s="49" t="s">
        <v>27</v>
      </c>
      <c r="W45" s="49" t="s">
        <v>27</v>
      </c>
      <c r="X45" s="57" t="str">
        <f t="shared" si="7"/>
        <v>IFC4X3ADD2-key_45</v>
      </c>
    </row>
    <row r="46" spans="1:24" ht="7.95" customHeight="1" x14ac:dyDescent="0.15">
      <c r="A46" s="53">
        <v>46</v>
      </c>
      <c r="B46" s="54" t="s">
        <v>1545</v>
      </c>
      <c r="C46" s="54" t="s">
        <v>88</v>
      </c>
      <c r="D46" s="54" t="s">
        <v>89</v>
      </c>
      <c r="E46" s="55" t="s">
        <v>98</v>
      </c>
      <c r="F46" s="55" t="s">
        <v>1389</v>
      </c>
      <c r="G46" s="55" t="s">
        <v>99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0"/>
        <v>IfcReinforcedSoilType and  é.tipoifc  only  DYNAMICALLYCOMPACTED</v>
      </c>
      <c r="N46" s="36" t="str">
        <f t="shared" si="1"/>
        <v>Conceitos: Solos.Reforço</v>
      </c>
      <c r="O46" s="36" t="str">
        <f t="shared" si="2"/>
        <v xml:space="preserve">IfcBuiltElement </v>
      </c>
      <c r="P46" s="36" t="str">
        <f t="shared" si="3"/>
        <v xml:space="preserve">IfcEarthworksElement </v>
      </c>
      <c r="Q46" s="50" t="str">
        <f t="shared" si="4"/>
        <v xml:space="preserve">IfcReinforcedSoil </v>
      </c>
      <c r="R46" s="48" t="str">
        <f t="shared" si="5"/>
        <v>IfcReinforcedSoilType</v>
      </c>
      <c r="S46" s="48" t="str">
        <f t="shared" si="6"/>
        <v>DYNAMICALLYCOMPACTED</v>
      </c>
      <c r="T46" s="36" t="str">
        <f t="shared" si="8"/>
        <v>Conceitos: Solos.Reforço IfcBuiltElement  IfcEarthworksElement  IfcReinforcedSoil  IfcReinforcedSoilType COMPACTADO.DINAMICAMENTE</v>
      </c>
      <c r="U46" s="58" t="s">
        <v>1820</v>
      </c>
      <c r="V46" s="49" t="s">
        <v>27</v>
      </c>
      <c r="W46" s="49" t="s">
        <v>27</v>
      </c>
      <c r="X46" s="57" t="str">
        <f t="shared" si="7"/>
        <v>IFC4X3ADD2-key_46</v>
      </c>
    </row>
    <row r="47" spans="1:24" ht="7.95" customHeight="1" x14ac:dyDescent="0.15">
      <c r="A47" s="53">
        <v>47</v>
      </c>
      <c r="B47" s="54" t="s">
        <v>1545</v>
      </c>
      <c r="C47" s="54" t="s">
        <v>88</v>
      </c>
      <c r="D47" s="54" t="s">
        <v>89</v>
      </c>
      <c r="E47" s="55" t="s">
        <v>98</v>
      </c>
      <c r="F47" s="55" t="s">
        <v>1389</v>
      </c>
      <c r="G47" s="55" t="s">
        <v>100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0"/>
        <v>IfcReinforcedSoilType and  é.tipoifc  only  GROUTED</v>
      </c>
      <c r="N47" s="36" t="str">
        <f t="shared" si="1"/>
        <v>Conceitos: Solos.Reforço</v>
      </c>
      <c r="O47" s="36" t="str">
        <f t="shared" si="2"/>
        <v xml:space="preserve">IfcBuiltElement </v>
      </c>
      <c r="P47" s="36" t="str">
        <f t="shared" si="3"/>
        <v xml:space="preserve">IfcEarthworksElement </v>
      </c>
      <c r="Q47" s="50" t="str">
        <f t="shared" si="4"/>
        <v xml:space="preserve">IfcReinforcedSoil </v>
      </c>
      <c r="R47" s="48" t="str">
        <f t="shared" si="5"/>
        <v>IfcReinforcedSoilType</v>
      </c>
      <c r="S47" s="48" t="str">
        <f t="shared" si="6"/>
        <v>GROUTED</v>
      </c>
      <c r="T47" s="36" t="str">
        <f t="shared" si="8"/>
        <v>Conceitos: Solos.Reforço IfcBuiltElement  IfcEarthworksElement  IfcReinforcedSoil  IfcReinforcedSoilType REJUNTE</v>
      </c>
      <c r="U47" s="58" t="s">
        <v>2334</v>
      </c>
      <c r="V47" s="49" t="s">
        <v>27</v>
      </c>
      <c r="W47" s="49" t="s">
        <v>27</v>
      </c>
      <c r="X47" s="57" t="str">
        <f t="shared" si="7"/>
        <v>IFC4X3ADD2-key_47</v>
      </c>
    </row>
    <row r="48" spans="1:24" ht="7.95" customHeight="1" x14ac:dyDescent="0.15">
      <c r="A48" s="53">
        <v>48</v>
      </c>
      <c r="B48" s="54" t="s">
        <v>1545</v>
      </c>
      <c r="C48" s="54" t="s">
        <v>88</v>
      </c>
      <c r="D48" s="54" t="s">
        <v>89</v>
      </c>
      <c r="E48" s="55" t="s">
        <v>98</v>
      </c>
      <c r="F48" s="55" t="s">
        <v>1389</v>
      </c>
      <c r="G48" s="55" t="s">
        <v>101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0"/>
        <v>IfcReinforcedSoilType and  é.tipoifc  only  REPLACED</v>
      </c>
      <c r="N48" s="36" t="str">
        <f t="shared" si="1"/>
        <v>Conceitos: Solos.Reforço</v>
      </c>
      <c r="O48" s="36" t="str">
        <f t="shared" si="2"/>
        <v xml:space="preserve">IfcBuiltElement </v>
      </c>
      <c r="P48" s="36" t="str">
        <f t="shared" si="3"/>
        <v xml:space="preserve">IfcEarthworksElement </v>
      </c>
      <c r="Q48" s="50" t="str">
        <f t="shared" si="4"/>
        <v xml:space="preserve">IfcReinforcedSoil </v>
      </c>
      <c r="R48" s="48" t="str">
        <f t="shared" si="5"/>
        <v>IfcReinforcedSoilType</v>
      </c>
      <c r="S48" s="48" t="str">
        <f t="shared" si="6"/>
        <v>REPLACED</v>
      </c>
      <c r="T48" s="36" t="str">
        <f t="shared" si="8"/>
        <v>Conceitos: Solos.Reforço IfcBuiltElement  IfcEarthworksElement  IfcReinforcedSoil  IfcReinforcedSoilType SUBSTITUÍDO</v>
      </c>
      <c r="U48" s="58" t="s">
        <v>1563</v>
      </c>
      <c r="V48" s="49" t="s">
        <v>27</v>
      </c>
      <c r="W48" s="49" t="s">
        <v>27</v>
      </c>
      <c r="X48" s="57" t="str">
        <f t="shared" si="7"/>
        <v>IFC4X3ADD2-key_48</v>
      </c>
    </row>
    <row r="49" spans="1:24" ht="7.95" customHeight="1" x14ac:dyDescent="0.15">
      <c r="A49" s="53">
        <v>49</v>
      </c>
      <c r="B49" s="54" t="s">
        <v>1545</v>
      </c>
      <c r="C49" s="54" t="s">
        <v>88</v>
      </c>
      <c r="D49" s="54" t="s">
        <v>89</v>
      </c>
      <c r="E49" s="55" t="s">
        <v>98</v>
      </c>
      <c r="F49" s="55" t="s">
        <v>1389</v>
      </c>
      <c r="G49" s="55" t="s">
        <v>102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0"/>
        <v>IfcReinforcedSoilType and  é.tipoifc  only  ROLLERCOMPACTED</v>
      </c>
      <c r="N49" s="36" t="str">
        <f t="shared" si="1"/>
        <v>Conceitos: Solos.Reforço</v>
      </c>
      <c r="O49" s="36" t="str">
        <f t="shared" si="2"/>
        <v xml:space="preserve">IfcBuiltElement </v>
      </c>
      <c r="P49" s="36" t="str">
        <f t="shared" si="3"/>
        <v xml:space="preserve">IfcEarthworksElement </v>
      </c>
      <c r="Q49" s="50" t="str">
        <f t="shared" si="4"/>
        <v xml:space="preserve">IfcReinforcedSoil </v>
      </c>
      <c r="R49" s="48" t="str">
        <f t="shared" si="5"/>
        <v>IfcReinforcedSoilType</v>
      </c>
      <c r="S49" s="48" t="str">
        <f t="shared" si="6"/>
        <v>ROLLERCOMPACTED</v>
      </c>
      <c r="T49" s="36" t="str">
        <f t="shared" si="8"/>
        <v>Conceitos: Solos.Reforço IfcBuiltElement  IfcEarthworksElement  IfcReinforcedSoil  IfcReinforcedSoilType ROLO.COMPACTADO</v>
      </c>
      <c r="U49" s="58" t="s">
        <v>1821</v>
      </c>
      <c r="V49" s="49" t="s">
        <v>27</v>
      </c>
      <c r="W49" s="49" t="s">
        <v>27</v>
      </c>
      <c r="X49" s="57" t="str">
        <f t="shared" si="7"/>
        <v>IFC4X3ADD2-key_49</v>
      </c>
    </row>
    <row r="50" spans="1:24" ht="7.95" customHeight="1" x14ac:dyDescent="0.15">
      <c r="A50" s="53">
        <v>50</v>
      </c>
      <c r="B50" s="54" t="s">
        <v>1545</v>
      </c>
      <c r="C50" s="54" t="s">
        <v>88</v>
      </c>
      <c r="D50" s="54" t="s">
        <v>89</v>
      </c>
      <c r="E50" s="55" t="s">
        <v>98</v>
      </c>
      <c r="F50" s="55" t="s">
        <v>1389</v>
      </c>
      <c r="G50" s="55" t="s">
        <v>103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0"/>
        <v>IfcReinforcedSoilType and  é.tipoifc  only  SURCHARGEPRELOADED</v>
      </c>
      <c r="N50" s="36" t="str">
        <f t="shared" si="1"/>
        <v>Conceitos: Solos.Reforço</v>
      </c>
      <c r="O50" s="36" t="str">
        <f t="shared" si="2"/>
        <v xml:space="preserve">IfcBuiltElement </v>
      </c>
      <c r="P50" s="36" t="str">
        <f t="shared" si="3"/>
        <v xml:space="preserve">IfcEarthworksElement </v>
      </c>
      <c r="Q50" s="50" t="str">
        <f t="shared" si="4"/>
        <v xml:space="preserve">IfcReinforcedSoil </v>
      </c>
      <c r="R50" s="48" t="str">
        <f t="shared" si="5"/>
        <v>IfcReinforcedSoilType</v>
      </c>
      <c r="S50" s="48" t="str">
        <f t="shared" si="6"/>
        <v>SURCHARGEPRELOADED</v>
      </c>
      <c r="T50" s="36" t="str">
        <f t="shared" si="8"/>
        <v>Conceitos: Solos.Reforço IfcBuiltElement  IfcEarthworksElement  IfcReinforcedSoil  IfcReinforcedSoilType SOBRETAXA.PRÉ-CARREGADA</v>
      </c>
      <c r="U50" s="58" t="s">
        <v>2335</v>
      </c>
      <c r="V50" s="49" t="s">
        <v>27</v>
      </c>
      <c r="W50" s="49" t="s">
        <v>27</v>
      </c>
      <c r="X50" s="57" t="str">
        <f t="shared" si="7"/>
        <v>IFC4X3ADD2-key_50</v>
      </c>
    </row>
    <row r="51" spans="1:24" ht="7.95" customHeight="1" x14ac:dyDescent="0.15">
      <c r="A51" s="53">
        <v>51</v>
      </c>
      <c r="B51" s="54" t="s">
        <v>1545</v>
      </c>
      <c r="C51" s="54" t="s">
        <v>88</v>
      </c>
      <c r="D51" s="54" t="s">
        <v>89</v>
      </c>
      <c r="E51" s="55" t="s">
        <v>98</v>
      </c>
      <c r="F51" s="55" t="s">
        <v>1389</v>
      </c>
      <c r="G51" s="55" t="s">
        <v>104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0"/>
        <v>IfcReinforcedSoilType and  é.tipoifc  only  VERTICALLYDRAINED</v>
      </c>
      <c r="N51" s="36" t="str">
        <f t="shared" si="1"/>
        <v>Conceitos: Solos.Reforço</v>
      </c>
      <c r="O51" s="36" t="str">
        <f t="shared" si="2"/>
        <v xml:space="preserve">IfcBuiltElement </v>
      </c>
      <c r="P51" s="36" t="str">
        <f t="shared" si="3"/>
        <v xml:space="preserve">IfcEarthworksElement </v>
      </c>
      <c r="Q51" s="50" t="str">
        <f t="shared" si="4"/>
        <v xml:space="preserve">IfcReinforcedSoil </v>
      </c>
      <c r="R51" s="48" t="str">
        <f t="shared" si="5"/>
        <v>IfcReinforcedSoilType</v>
      </c>
      <c r="S51" s="48" t="str">
        <f t="shared" si="6"/>
        <v>VERTICALLYDRAINED</v>
      </c>
      <c r="T51" s="36" t="str">
        <f t="shared" si="8"/>
        <v>Conceitos: Solos.Reforço IfcBuiltElement  IfcEarthworksElement  IfcReinforcedSoil  IfcReinforcedSoilType DRENADO.VERTICALMENTE</v>
      </c>
      <c r="U51" s="58" t="s">
        <v>1822</v>
      </c>
      <c r="V51" s="49" t="s">
        <v>27</v>
      </c>
      <c r="W51" s="49" t="s">
        <v>27</v>
      </c>
      <c r="X51" s="57" t="str">
        <f t="shared" si="7"/>
        <v>IFC4X3ADD2-key_51</v>
      </c>
    </row>
    <row r="52" spans="1:24" ht="7.95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1390</v>
      </c>
      <c r="G52" s="55" t="s">
        <v>115</v>
      </c>
      <c r="H52" s="41" t="s">
        <v>3</v>
      </c>
      <c r="I52" s="41" t="s">
        <v>3</v>
      </c>
      <c r="J52" s="40" t="str">
        <f>_xlfn.CONCAT( C52, " and  é.classeifc  only  ", D52, )</f>
        <v>IfcBuiltElement and  é.classeifc  only  IfcDeepFoundation</v>
      </c>
      <c r="K52" s="40" t="s">
        <v>3</v>
      </c>
      <c r="L52" s="40" t="s">
        <v>3</v>
      </c>
      <c r="M52" s="40" t="str">
        <f t="shared" si="0"/>
        <v>IfcCaissonFoundationType and  é.tipoifc  only  CAISSON</v>
      </c>
      <c r="N52" s="36" t="str">
        <f t="shared" si="1"/>
        <v>Conceitos: Fundações.Profundas</v>
      </c>
      <c r="O52" s="36" t="str">
        <f t="shared" si="2"/>
        <v xml:space="preserve">IfcBuiltElement </v>
      </c>
      <c r="P52" s="36" t="str">
        <f t="shared" si="3"/>
        <v xml:space="preserve">IfcDeepFoundation </v>
      </c>
      <c r="Q52" s="50" t="str">
        <f t="shared" si="4"/>
        <v xml:space="preserve">IfcCaissonFoundation </v>
      </c>
      <c r="R52" s="48" t="str">
        <f t="shared" si="5"/>
        <v>IfcCaissonFoundationType</v>
      </c>
      <c r="S52" s="48" t="str">
        <f t="shared" si="6"/>
        <v>CAISSON</v>
      </c>
      <c r="T52" s="36" t="str">
        <f t="shared" si="8"/>
        <v>Conceitos: Fundações.Profundas IfcBuiltElement  IfcDeepFoundation  IfcCaissonFoundation  IfcCaissonFoundationType CAISSON</v>
      </c>
      <c r="U52" s="58" t="s">
        <v>115</v>
      </c>
      <c r="V52" s="49" t="s">
        <v>27</v>
      </c>
      <c r="W52" s="49" t="s">
        <v>27</v>
      </c>
      <c r="X52" s="57" t="str">
        <f t="shared" si="7"/>
        <v>IFC4X3ADD2-key_52</v>
      </c>
    </row>
    <row r="53" spans="1:24" ht="7.95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1390</v>
      </c>
      <c r="G53" s="55" t="s">
        <v>116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0"/>
        <v>IfcCaissonFoundationType and  é.tipoifc  only  WELL</v>
      </c>
      <c r="N53" s="36" t="str">
        <f t="shared" si="1"/>
        <v>Conceitos: Fundações.Profundas</v>
      </c>
      <c r="O53" s="36" t="str">
        <f t="shared" si="2"/>
        <v xml:space="preserve">IfcBuiltElement </v>
      </c>
      <c r="P53" s="36" t="str">
        <f t="shared" si="3"/>
        <v xml:space="preserve">IfcDeepFoundation </v>
      </c>
      <c r="Q53" s="50" t="str">
        <f t="shared" si="4"/>
        <v xml:space="preserve">IfcCaissonFoundation </v>
      </c>
      <c r="R53" s="48" t="str">
        <f t="shared" si="5"/>
        <v>IfcCaissonFoundationType</v>
      </c>
      <c r="S53" s="48" t="str">
        <f t="shared" si="6"/>
        <v>WELL</v>
      </c>
      <c r="T53" s="36" t="str">
        <f t="shared" si="8"/>
        <v>Conceitos: Fundações.Profundas IfcBuiltElement  IfcDeepFoundation  IfcCaissonFoundation  IfcCaissonFoundationType POÇO</v>
      </c>
      <c r="U53" s="58" t="s">
        <v>1564</v>
      </c>
      <c r="V53" s="49" t="s">
        <v>27</v>
      </c>
      <c r="W53" s="49" t="s">
        <v>27</v>
      </c>
      <c r="X53" s="57" t="str">
        <f t="shared" si="7"/>
        <v>IFC4X3ADD2-key_53</v>
      </c>
    </row>
    <row r="54" spans="1:24" ht="7.95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1391</v>
      </c>
      <c r="G54" s="55" t="s">
        <v>118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0"/>
        <v>IfcPileType and  é.tipoifc  only  BORED</v>
      </c>
      <c r="N54" s="36" t="str">
        <f t="shared" si="1"/>
        <v>Conceitos: Fundações.Profundas</v>
      </c>
      <c r="O54" s="36" t="str">
        <f t="shared" si="2"/>
        <v xml:space="preserve">IfcBuiltElement </v>
      </c>
      <c r="P54" s="36" t="str">
        <f t="shared" si="3"/>
        <v xml:space="preserve">IfcDeepFoundation </v>
      </c>
      <c r="Q54" s="50" t="str">
        <f t="shared" si="4"/>
        <v xml:space="preserve">IfcPile </v>
      </c>
      <c r="R54" s="48" t="str">
        <f t="shared" si="5"/>
        <v>IfcPileType</v>
      </c>
      <c r="S54" s="48" t="str">
        <f t="shared" si="6"/>
        <v>BORED</v>
      </c>
      <c r="T54" s="36" t="str">
        <f t="shared" si="8"/>
        <v>Conceitos: Fundações.Profundas IfcBuiltElement  IfcDeepFoundation  IfcPile  IfcPileType PERFURAÇÃO.DE.ESTACA</v>
      </c>
      <c r="U54" s="58" t="s">
        <v>2408</v>
      </c>
      <c r="V54" s="49" t="s">
        <v>27</v>
      </c>
      <c r="W54" s="49" t="s">
        <v>27</v>
      </c>
      <c r="X54" s="57" t="str">
        <f t="shared" si="7"/>
        <v>IFC4X3ADD2-key_54</v>
      </c>
    </row>
    <row r="55" spans="1:24" ht="7.95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1391</v>
      </c>
      <c r="G55" s="55" t="s">
        <v>119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0"/>
        <v>IfcPileType and  é.tipoifc  only  COHESION</v>
      </c>
      <c r="N55" s="36" t="str">
        <f t="shared" si="1"/>
        <v>Conceitos: Fundações.Profundas</v>
      </c>
      <c r="O55" s="36" t="str">
        <f t="shared" si="2"/>
        <v xml:space="preserve">IfcBuiltElement </v>
      </c>
      <c r="P55" s="36" t="str">
        <f t="shared" si="3"/>
        <v xml:space="preserve">IfcDeepFoundation </v>
      </c>
      <c r="Q55" s="50" t="str">
        <f t="shared" si="4"/>
        <v xml:space="preserve">IfcPile </v>
      </c>
      <c r="R55" s="48" t="str">
        <f t="shared" si="5"/>
        <v>IfcPileType</v>
      </c>
      <c r="S55" s="48" t="str">
        <f t="shared" si="6"/>
        <v>COHESION</v>
      </c>
      <c r="T55" s="36" t="str">
        <f t="shared" si="8"/>
        <v>Conceitos: Fundações.Profundas IfcBuiltElement  IfcDeepFoundation  IfcPile  IfcPileType ESTACA.DE.COESÃO</v>
      </c>
      <c r="U55" s="58" t="s">
        <v>2409</v>
      </c>
      <c r="V55" s="49" t="s">
        <v>27</v>
      </c>
      <c r="W55" s="49" t="s">
        <v>27</v>
      </c>
      <c r="X55" s="57" t="str">
        <f t="shared" si="7"/>
        <v>IFC4X3ADD2-key_55</v>
      </c>
    </row>
    <row r="56" spans="1:24" ht="7.95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1391</v>
      </c>
      <c r="G56" s="55" t="s">
        <v>120</v>
      </c>
      <c r="H56" s="41" t="s">
        <v>3</v>
      </c>
      <c r="I56" s="41" t="s">
        <v>3</v>
      </c>
      <c r="J56" s="40" t="s">
        <v>3</v>
      </c>
      <c r="K56" s="40" t="s">
        <v>3</v>
      </c>
      <c r="L56" s="40" t="s">
        <v>3</v>
      </c>
      <c r="M56" s="40" t="str">
        <f t="shared" si="0"/>
        <v>IfcPileType and  é.tipoifc  only  DRIVEN</v>
      </c>
      <c r="N56" s="36" t="str">
        <f t="shared" si="1"/>
        <v>Conceitos: Fundações.Profundas</v>
      </c>
      <c r="O56" s="36" t="str">
        <f t="shared" si="2"/>
        <v xml:space="preserve">IfcBuiltElement </v>
      </c>
      <c r="P56" s="36" t="str">
        <f t="shared" si="3"/>
        <v xml:space="preserve">IfcDeepFoundation </v>
      </c>
      <c r="Q56" s="50" t="str">
        <f t="shared" si="4"/>
        <v xml:space="preserve">IfcPile </v>
      </c>
      <c r="R56" s="48" t="str">
        <f t="shared" si="5"/>
        <v>IfcPileType</v>
      </c>
      <c r="S56" s="48" t="str">
        <f t="shared" si="6"/>
        <v>DRIVEN</v>
      </c>
      <c r="T56" s="36" t="str">
        <f t="shared" si="8"/>
        <v>Conceitos: Fundações.Profundas IfcBuiltElement  IfcDeepFoundation  IfcPile  IfcPileType ESTACA.DE.DESLOCAMENTO</v>
      </c>
      <c r="U56" s="58" t="s">
        <v>2410</v>
      </c>
      <c r="V56" s="49" t="s">
        <v>27</v>
      </c>
      <c r="W56" s="49" t="s">
        <v>27</v>
      </c>
      <c r="X56" s="57" t="str">
        <f t="shared" si="7"/>
        <v>IFC4X3ADD2-key_56</v>
      </c>
    </row>
    <row r="57" spans="1:24" ht="7.95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1391</v>
      </c>
      <c r="G57" s="55" t="s">
        <v>121</v>
      </c>
      <c r="H57" s="41" t="s">
        <v>3</v>
      </c>
      <c r="I57" s="41" t="s">
        <v>3</v>
      </c>
      <c r="J57" s="40" t="s">
        <v>3</v>
      </c>
      <c r="K57" s="40" t="s">
        <v>3</v>
      </c>
      <c r="L57" s="40" t="s">
        <v>3</v>
      </c>
      <c r="M57" s="40" t="str">
        <f t="shared" si="0"/>
        <v>IfcPileType and  é.tipoifc  only  FRICTION</v>
      </c>
      <c r="N57" s="36" t="str">
        <f t="shared" si="1"/>
        <v>Conceitos: Fundações.Profundas</v>
      </c>
      <c r="O57" s="36" t="str">
        <f t="shared" si="2"/>
        <v xml:space="preserve">IfcBuiltElement </v>
      </c>
      <c r="P57" s="36" t="str">
        <f t="shared" si="3"/>
        <v xml:space="preserve">IfcDeepFoundation </v>
      </c>
      <c r="Q57" s="50" t="str">
        <f t="shared" si="4"/>
        <v xml:space="preserve">IfcPile </v>
      </c>
      <c r="R57" s="48" t="str">
        <f t="shared" si="5"/>
        <v>IfcPileType</v>
      </c>
      <c r="S57" s="48" t="str">
        <f t="shared" si="6"/>
        <v>FRICTION</v>
      </c>
      <c r="T57" s="36" t="str">
        <f t="shared" si="8"/>
        <v>Conceitos: Fundações.Profundas IfcBuiltElement  IfcDeepFoundation  IfcPile  IfcPileType ESTACA.DE.ATRITO</v>
      </c>
      <c r="U57" s="58" t="s">
        <v>2411</v>
      </c>
      <c r="V57" s="49" t="s">
        <v>27</v>
      </c>
      <c r="W57" s="49" t="s">
        <v>27</v>
      </c>
      <c r="X57" s="57" t="str">
        <f t="shared" si="7"/>
        <v>IFC4X3ADD2-key_57</v>
      </c>
    </row>
    <row r="58" spans="1:24" ht="7.95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1391</v>
      </c>
      <c r="G58" s="55" t="s">
        <v>122</v>
      </c>
      <c r="H58" s="41" t="s">
        <v>3</v>
      </c>
      <c r="I58" s="41" t="s">
        <v>3</v>
      </c>
      <c r="J58" s="40" t="s">
        <v>3</v>
      </c>
      <c r="K58" s="40" t="s">
        <v>3</v>
      </c>
      <c r="L58" s="40" t="s">
        <v>3</v>
      </c>
      <c r="M58" s="40" t="str">
        <f t="shared" si="0"/>
        <v>IfcPileType and  é.tipoifc  only  JETGROUTING</v>
      </c>
      <c r="N58" s="36" t="str">
        <f t="shared" si="1"/>
        <v>Conceitos: Fundações.Profundas</v>
      </c>
      <c r="O58" s="36" t="str">
        <f t="shared" si="2"/>
        <v xml:space="preserve">IfcBuiltElement </v>
      </c>
      <c r="P58" s="36" t="str">
        <f t="shared" si="3"/>
        <v xml:space="preserve">IfcDeepFoundation </v>
      </c>
      <c r="Q58" s="50" t="str">
        <f t="shared" si="4"/>
        <v xml:space="preserve">IfcPile </v>
      </c>
      <c r="R58" s="48" t="str">
        <f t="shared" si="5"/>
        <v>IfcPileType</v>
      </c>
      <c r="S58" s="48" t="str">
        <f t="shared" si="6"/>
        <v>JETGROUTING</v>
      </c>
      <c r="T58" s="36" t="str">
        <f t="shared" si="8"/>
        <v>Conceitos: Fundações.Profundas IfcBuiltElement  IfcDeepFoundation  IfcPile  IfcPileType ESTACA.DE.GRAUTEADA</v>
      </c>
      <c r="U58" s="58" t="s">
        <v>2412</v>
      </c>
      <c r="V58" s="49" t="s">
        <v>27</v>
      </c>
      <c r="W58" s="49" t="s">
        <v>27</v>
      </c>
      <c r="X58" s="57" t="str">
        <f t="shared" si="7"/>
        <v>IFC4X3ADD2-key_58</v>
      </c>
    </row>
    <row r="59" spans="1:24" ht="7.95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1391</v>
      </c>
      <c r="G59" s="55" t="s">
        <v>123</v>
      </c>
      <c r="H59" s="41" t="s">
        <v>3</v>
      </c>
      <c r="I59" s="41" t="s">
        <v>3</v>
      </c>
      <c r="J59" s="40" t="s">
        <v>3</v>
      </c>
      <c r="K59" s="40" t="s">
        <v>3</v>
      </c>
      <c r="L59" s="40" t="s">
        <v>3</v>
      </c>
      <c r="M59" s="40" t="str">
        <f t="shared" si="0"/>
        <v>IfcPileType and  é.tipoifc  only  SUPPORT</v>
      </c>
      <c r="N59" s="36" t="str">
        <f t="shared" si="1"/>
        <v>Conceitos: Fundações.Profundas</v>
      </c>
      <c r="O59" s="36" t="str">
        <f t="shared" si="2"/>
        <v xml:space="preserve">IfcBuiltElement </v>
      </c>
      <c r="P59" s="36" t="str">
        <f t="shared" si="3"/>
        <v xml:space="preserve">IfcDeepFoundation </v>
      </c>
      <c r="Q59" s="50" t="str">
        <f t="shared" si="4"/>
        <v xml:space="preserve">IfcPile </v>
      </c>
      <c r="R59" s="48" t="str">
        <f t="shared" si="5"/>
        <v>IfcPileType</v>
      </c>
      <c r="S59" s="48" t="str">
        <f t="shared" si="6"/>
        <v>SUPPORT</v>
      </c>
      <c r="T59" s="36" t="str">
        <f t="shared" si="8"/>
        <v>Conceitos: Fundações.Profundas IfcBuiltElement  IfcDeepFoundation  IfcPile  IfcPileType ESTACA.DE.APOIO</v>
      </c>
      <c r="U59" s="58" t="s">
        <v>2413</v>
      </c>
      <c r="V59" s="49" t="s">
        <v>27</v>
      </c>
      <c r="W59" s="49" t="s">
        <v>27</v>
      </c>
      <c r="X59" s="57" t="str">
        <f t="shared" si="7"/>
        <v>IFC4X3ADD2-key_59</v>
      </c>
    </row>
    <row r="60" spans="1:24" ht="7.95" customHeight="1" x14ac:dyDescent="0.15">
      <c r="A60" s="53">
        <v>60</v>
      </c>
      <c r="B60" s="54" t="s">
        <v>1546</v>
      </c>
      <c r="C60" s="54" t="s">
        <v>68</v>
      </c>
      <c r="D60" s="54" t="s">
        <v>73</v>
      </c>
      <c r="E60" s="55" t="s">
        <v>74</v>
      </c>
      <c r="F60" s="55" t="s">
        <v>1392</v>
      </c>
      <c r="G60" s="55" t="s">
        <v>75</v>
      </c>
      <c r="H60" s="41" t="s">
        <v>3</v>
      </c>
      <c r="I60" s="41" t="s">
        <v>3</v>
      </c>
      <c r="J60" s="40" t="str">
        <f>_xlfn.CONCAT( C60, " and  é.classeifc  only  ", D60, )</f>
        <v>IfcElement and  é.classeifc  only  IfcGeotechnicalElement</v>
      </c>
      <c r="K60" s="40" t="s">
        <v>3</v>
      </c>
      <c r="L60" s="40" t="s">
        <v>3</v>
      </c>
      <c r="M60" s="40" t="str">
        <f t="shared" si="0"/>
        <v>IfcGeotechnicalStratumType and  é.tipoifc  only  SOLID</v>
      </c>
      <c r="N60" s="36" t="str">
        <f t="shared" si="1"/>
        <v>Conceitos: Solos.Solo</v>
      </c>
      <c r="O60" s="36" t="str">
        <f t="shared" si="2"/>
        <v xml:space="preserve">IfcElement </v>
      </c>
      <c r="P60" s="36" t="str">
        <f t="shared" si="3"/>
        <v xml:space="preserve">IfcGeotechnicalElement </v>
      </c>
      <c r="Q60" s="50" t="str">
        <f t="shared" si="4"/>
        <v xml:space="preserve">IfcGeotechnicalStratum </v>
      </c>
      <c r="R60" s="48" t="str">
        <f t="shared" si="5"/>
        <v>IfcGeotechnicalStratumType</v>
      </c>
      <c r="S60" s="48" t="str">
        <f t="shared" si="6"/>
        <v>SOLID</v>
      </c>
      <c r="T60" s="36" t="str">
        <f t="shared" si="8"/>
        <v>Conceitos: Solos.Solo IfcElement  IfcGeotechnicalElement  IfcGeotechnicalStratum  IfcGeotechnicalStratumType SÓLIDO</v>
      </c>
      <c r="U60" s="58" t="s">
        <v>1566</v>
      </c>
      <c r="V60" s="49" t="s">
        <v>27</v>
      </c>
      <c r="W60" s="49" t="s">
        <v>27</v>
      </c>
      <c r="X60" s="57" t="str">
        <f t="shared" si="7"/>
        <v>IFC4X3ADD2-key_60</v>
      </c>
    </row>
    <row r="61" spans="1:24" ht="7.95" customHeight="1" x14ac:dyDescent="0.15">
      <c r="A61" s="53">
        <v>61</v>
      </c>
      <c r="B61" s="54" t="s">
        <v>1546</v>
      </c>
      <c r="C61" s="54" t="s">
        <v>68</v>
      </c>
      <c r="D61" s="54" t="s">
        <v>73</v>
      </c>
      <c r="E61" s="55" t="s">
        <v>74</v>
      </c>
      <c r="F61" s="55" t="s">
        <v>1392</v>
      </c>
      <c r="G61" s="55" t="s">
        <v>76</v>
      </c>
      <c r="H61" s="41" t="s">
        <v>3</v>
      </c>
      <c r="I61" s="41" t="s">
        <v>3</v>
      </c>
      <c r="J61" s="40" t="s">
        <v>3</v>
      </c>
      <c r="K61" s="40" t="s">
        <v>3</v>
      </c>
      <c r="L61" s="40" t="s">
        <v>3</v>
      </c>
      <c r="M61" s="40" t="str">
        <f t="shared" si="0"/>
        <v>IfcGeotechnicalStratumType and  é.tipoifc  only  VOID</v>
      </c>
      <c r="N61" s="36" t="str">
        <f t="shared" si="1"/>
        <v>Conceitos: Solos.Solo</v>
      </c>
      <c r="O61" s="36" t="str">
        <f t="shared" si="2"/>
        <v xml:space="preserve">IfcElement </v>
      </c>
      <c r="P61" s="36" t="str">
        <f t="shared" si="3"/>
        <v xml:space="preserve">IfcGeotechnicalElement </v>
      </c>
      <c r="Q61" s="50" t="str">
        <f t="shared" si="4"/>
        <v xml:space="preserve">IfcGeotechnicalStratum </v>
      </c>
      <c r="R61" s="48" t="str">
        <f t="shared" si="5"/>
        <v>IfcGeotechnicalStratumType</v>
      </c>
      <c r="S61" s="48" t="str">
        <f t="shared" si="6"/>
        <v>VOID</v>
      </c>
      <c r="T61" s="36" t="str">
        <f t="shared" si="8"/>
        <v>Conceitos: Solos.Solo IfcElement  IfcGeotechnicalElement  IfcGeotechnicalStratum  IfcGeotechnicalStratumType VAZIO</v>
      </c>
      <c r="U61" s="58" t="s">
        <v>1567</v>
      </c>
      <c r="V61" s="49" t="s">
        <v>27</v>
      </c>
      <c r="W61" s="49" t="s">
        <v>27</v>
      </c>
      <c r="X61" s="57" t="str">
        <f t="shared" si="7"/>
        <v>IFC4X3ADD2-key_61</v>
      </c>
    </row>
    <row r="62" spans="1:24" ht="7.95" customHeight="1" x14ac:dyDescent="0.15">
      <c r="A62" s="53">
        <v>62</v>
      </c>
      <c r="B62" s="54" t="s">
        <v>1546</v>
      </c>
      <c r="C62" s="54" t="s">
        <v>68</v>
      </c>
      <c r="D62" s="54" t="s">
        <v>88</v>
      </c>
      <c r="E62" s="55" t="s">
        <v>105</v>
      </c>
      <c r="F62" s="55" t="s">
        <v>1393</v>
      </c>
      <c r="G62" s="55" t="s">
        <v>106</v>
      </c>
      <c r="H62" s="41" t="s">
        <v>3</v>
      </c>
      <c r="I62" s="41" t="s">
        <v>3</v>
      </c>
      <c r="J62" s="40" t="str">
        <f>_xlfn.CONCAT( C62, " and  é.classeifc  only  ", D62, )</f>
        <v>IfcElement and  é.classeifc  only  IfcBuiltElement</v>
      </c>
      <c r="K62" s="40" t="s">
        <v>3</v>
      </c>
      <c r="L62" s="40" t="s">
        <v>3</v>
      </c>
      <c r="M62" s="40" t="str">
        <f t="shared" si="0"/>
        <v>IfcCourseType and  é.tipoifc  only  ARMOUR</v>
      </c>
      <c r="N62" s="36" t="str">
        <f t="shared" si="1"/>
        <v>Conceitos: Solos.Solo</v>
      </c>
      <c r="O62" s="36" t="str">
        <f t="shared" si="2"/>
        <v xml:space="preserve">IfcElement </v>
      </c>
      <c r="P62" s="36" t="str">
        <f t="shared" si="3"/>
        <v xml:space="preserve">IfcBuiltElement </v>
      </c>
      <c r="Q62" s="50" t="str">
        <f t="shared" si="4"/>
        <v xml:space="preserve">IfcCourse </v>
      </c>
      <c r="R62" s="48" t="str">
        <f t="shared" si="5"/>
        <v>IfcCourseType</v>
      </c>
      <c r="S62" s="48" t="str">
        <f t="shared" si="6"/>
        <v>ARMOUR</v>
      </c>
      <c r="T62" s="36" t="str">
        <f t="shared" si="8"/>
        <v>Conceitos: Solos.Solo IfcElement  IfcBuiltElement  IfcCourse  IfcCourseType ARMADURA</v>
      </c>
      <c r="U62" s="58" t="s">
        <v>1568</v>
      </c>
      <c r="V62" s="49" t="s">
        <v>27</v>
      </c>
      <c r="W62" s="49" t="s">
        <v>27</v>
      </c>
      <c r="X62" s="57" t="str">
        <f t="shared" si="7"/>
        <v>IFC4X3ADD2-key_62</v>
      </c>
    </row>
    <row r="63" spans="1:24" ht="7.95" customHeight="1" x14ac:dyDescent="0.15">
      <c r="A63" s="53">
        <v>63</v>
      </c>
      <c r="B63" s="54" t="s">
        <v>1546</v>
      </c>
      <c r="C63" s="54" t="s">
        <v>68</v>
      </c>
      <c r="D63" s="54" t="s">
        <v>88</v>
      </c>
      <c r="E63" s="55" t="s">
        <v>105</v>
      </c>
      <c r="F63" s="55" t="s">
        <v>1393</v>
      </c>
      <c r="G63" s="55" t="s">
        <v>107</v>
      </c>
      <c r="H63" s="41" t="s">
        <v>3</v>
      </c>
      <c r="I63" s="41" t="s">
        <v>3</v>
      </c>
      <c r="J63" s="40" t="s">
        <v>3</v>
      </c>
      <c r="K63" s="40" t="s">
        <v>3</v>
      </c>
      <c r="L63" s="40" t="s">
        <v>3</v>
      </c>
      <c r="M63" s="40" t="str">
        <f t="shared" si="0"/>
        <v>IfcCourseType and  é.tipoifc  only  BALLASTBED</v>
      </c>
      <c r="N63" s="36" t="str">
        <f t="shared" si="1"/>
        <v>Conceitos: Solos.Solo</v>
      </c>
      <c r="O63" s="36" t="str">
        <f t="shared" si="2"/>
        <v xml:space="preserve">IfcElement </v>
      </c>
      <c r="P63" s="36" t="str">
        <f t="shared" si="3"/>
        <v xml:space="preserve">IfcBuiltElement </v>
      </c>
      <c r="Q63" s="50" t="str">
        <f t="shared" si="4"/>
        <v xml:space="preserve">IfcCourse </v>
      </c>
      <c r="R63" s="48" t="str">
        <f t="shared" si="5"/>
        <v>IfcCourseType</v>
      </c>
      <c r="S63" s="48" t="str">
        <f t="shared" si="6"/>
        <v>BALLASTBED</v>
      </c>
      <c r="T63" s="36" t="str">
        <f t="shared" si="8"/>
        <v>Conceitos: Solos.Solo IfcElement  IfcBuiltElement  IfcCourse  IfcCourseType LASTRO</v>
      </c>
      <c r="U63" s="58" t="s">
        <v>1569</v>
      </c>
      <c r="V63" s="49" t="s">
        <v>27</v>
      </c>
      <c r="W63" s="49" t="s">
        <v>27</v>
      </c>
      <c r="X63" s="57" t="str">
        <f t="shared" si="7"/>
        <v>IFC4X3ADD2-key_63</v>
      </c>
    </row>
    <row r="64" spans="1:24" ht="7.95" customHeight="1" x14ac:dyDescent="0.15">
      <c r="A64" s="53">
        <v>64</v>
      </c>
      <c r="B64" s="54" t="s">
        <v>1546</v>
      </c>
      <c r="C64" s="54" t="s">
        <v>68</v>
      </c>
      <c r="D64" s="54" t="s">
        <v>88</v>
      </c>
      <c r="E64" s="55" t="s">
        <v>105</v>
      </c>
      <c r="F64" s="55" t="s">
        <v>1393</v>
      </c>
      <c r="G64" s="55" t="s">
        <v>108</v>
      </c>
      <c r="H64" s="41" t="s">
        <v>3</v>
      </c>
      <c r="I64" s="41" t="s">
        <v>3</v>
      </c>
      <c r="J64" s="40" t="s">
        <v>3</v>
      </c>
      <c r="K64" s="40" t="s">
        <v>3</v>
      </c>
      <c r="L64" s="40" t="s">
        <v>3</v>
      </c>
      <c r="M64" s="40" t="str">
        <f t="shared" si="0"/>
        <v>IfcCourseType and  é.tipoifc  only  CORE</v>
      </c>
      <c r="N64" s="36" t="str">
        <f t="shared" si="1"/>
        <v>Conceitos: Solos.Solo</v>
      </c>
      <c r="O64" s="36" t="str">
        <f t="shared" si="2"/>
        <v xml:space="preserve">IfcElement </v>
      </c>
      <c r="P64" s="36" t="str">
        <f t="shared" si="3"/>
        <v xml:space="preserve">IfcBuiltElement </v>
      </c>
      <c r="Q64" s="50" t="str">
        <f t="shared" si="4"/>
        <v xml:space="preserve">IfcCourse </v>
      </c>
      <c r="R64" s="48" t="str">
        <f t="shared" si="5"/>
        <v>IfcCourseType</v>
      </c>
      <c r="S64" s="48" t="str">
        <f t="shared" si="6"/>
        <v>CORE</v>
      </c>
      <c r="T64" s="36" t="str">
        <f t="shared" si="8"/>
        <v>Conceitos: Solos.Solo IfcElement  IfcBuiltElement  IfcCourse  IfcCourseType NÚCLEO</v>
      </c>
      <c r="U64" s="58" t="s">
        <v>1570</v>
      </c>
      <c r="V64" s="49" t="s">
        <v>27</v>
      </c>
      <c r="W64" s="49" t="s">
        <v>27</v>
      </c>
      <c r="X64" s="57" t="str">
        <f t="shared" si="7"/>
        <v>IFC4X3ADD2-key_64</v>
      </c>
    </row>
    <row r="65" spans="1:24" ht="7.95" customHeight="1" x14ac:dyDescent="0.15">
      <c r="A65" s="53">
        <v>65</v>
      </c>
      <c r="B65" s="54" t="s">
        <v>1546</v>
      </c>
      <c r="C65" s="54" t="s">
        <v>68</v>
      </c>
      <c r="D65" s="54" t="s">
        <v>88</v>
      </c>
      <c r="E65" s="55" t="s">
        <v>105</v>
      </c>
      <c r="F65" s="55" t="s">
        <v>1393</v>
      </c>
      <c r="G65" s="55" t="s">
        <v>109</v>
      </c>
      <c r="H65" s="41" t="s">
        <v>3</v>
      </c>
      <c r="I65" s="41" t="s">
        <v>3</v>
      </c>
      <c r="J65" s="40" t="s">
        <v>3</v>
      </c>
      <c r="K65" s="40" t="s">
        <v>3</v>
      </c>
      <c r="L65" s="40" t="s">
        <v>3</v>
      </c>
      <c r="M65" s="40" t="str">
        <f t="shared" si="0"/>
        <v>IfcCourseType and  é.tipoifc  only  FILTER</v>
      </c>
      <c r="N65" s="36" t="str">
        <f t="shared" si="1"/>
        <v>Conceitos: Solos.Solo</v>
      </c>
      <c r="O65" s="36" t="str">
        <f t="shared" si="2"/>
        <v xml:space="preserve">IfcElement </v>
      </c>
      <c r="P65" s="36" t="str">
        <f t="shared" si="3"/>
        <v xml:space="preserve">IfcBuiltElement </v>
      </c>
      <c r="Q65" s="50" t="str">
        <f t="shared" si="4"/>
        <v xml:space="preserve">IfcCourse </v>
      </c>
      <c r="R65" s="48" t="str">
        <f t="shared" si="5"/>
        <v>IfcCourseType</v>
      </c>
      <c r="S65" s="48" t="str">
        <f t="shared" si="6"/>
        <v>FILTER</v>
      </c>
      <c r="T65" s="36" t="str">
        <f t="shared" si="8"/>
        <v>Conceitos: Solos.Solo IfcElement  IfcBuiltElement  IfcCourse  IfcCourseType FILTRO</v>
      </c>
      <c r="U65" s="58" t="s">
        <v>1571</v>
      </c>
      <c r="V65" s="49" t="s">
        <v>27</v>
      </c>
      <c r="W65" s="49" t="s">
        <v>27</v>
      </c>
      <c r="X65" s="57" t="str">
        <f t="shared" si="7"/>
        <v>IFC4X3ADD2-key_65</v>
      </c>
    </row>
    <row r="66" spans="1:24" ht="7.95" customHeight="1" x14ac:dyDescent="0.15">
      <c r="A66" s="53">
        <v>66</v>
      </c>
      <c r="B66" s="54" t="s">
        <v>1546</v>
      </c>
      <c r="C66" s="54" t="s">
        <v>68</v>
      </c>
      <c r="D66" s="54" t="s">
        <v>88</v>
      </c>
      <c r="E66" s="55" t="s">
        <v>105</v>
      </c>
      <c r="F66" s="55" t="s">
        <v>1393</v>
      </c>
      <c r="G66" s="55" t="s">
        <v>110</v>
      </c>
      <c r="H66" s="41" t="s">
        <v>3</v>
      </c>
      <c r="I66" s="41" t="s">
        <v>3</v>
      </c>
      <c r="J66" s="40" t="s">
        <v>3</v>
      </c>
      <c r="K66" s="40" t="s">
        <v>3</v>
      </c>
      <c r="L66" s="40" t="s">
        <v>3</v>
      </c>
      <c r="M66" s="40" t="str">
        <f t="shared" ref="M66:M129" si="9">_xlfn.CONCAT( F66, " and  é.tipoifc  only  ", G66, )</f>
        <v>IfcCourseType and  é.tipoifc  only  PAVEMENT</v>
      </c>
      <c r="N66" s="36" t="str">
        <f t="shared" ref="N66:N129" si="10">_xlfn.CONCAT("Conceitos: ", B66)</f>
        <v>Conceitos: Solos.Solo</v>
      </c>
      <c r="O66" s="36" t="str">
        <f t="shared" ref="O66:O129" si="11">_xlfn.CONCAT(C66," ")</f>
        <v xml:space="preserve">IfcElement </v>
      </c>
      <c r="P66" s="36" t="str">
        <f t="shared" ref="P66:P129" si="12">_xlfn.CONCAT(D66," ")</f>
        <v xml:space="preserve">IfcBuiltElement </v>
      </c>
      <c r="Q66" s="50" t="str">
        <f t="shared" ref="Q66:Q129" si="13">_xlfn.CONCAT(E66," ")</f>
        <v xml:space="preserve">IfcCourse </v>
      </c>
      <c r="R66" s="48" t="str">
        <f t="shared" ref="R66:R129" si="14">_xlfn.CONCAT(F66, )</f>
        <v>IfcCourseType</v>
      </c>
      <c r="S66" s="48" t="str">
        <f t="shared" ref="S66:S129" si="15">_xlfn.CONCAT(G66, )</f>
        <v>PAVEMENT</v>
      </c>
      <c r="T66" s="36" t="str">
        <f t="shared" si="8"/>
        <v>Conceitos: Solos.Solo IfcElement  IfcBuiltElement  IfcCourse  IfcCourseType PAVIMENTO</v>
      </c>
      <c r="U66" s="58" t="s">
        <v>1572</v>
      </c>
      <c r="V66" s="49" t="s">
        <v>27</v>
      </c>
      <c r="W66" s="49" t="s">
        <v>27</v>
      </c>
      <c r="X66" s="57" t="str">
        <f t="shared" ref="X66:X129" si="16">_xlfn.CONCAT("IFC4X3ADD2-key_",A66)</f>
        <v>IFC4X3ADD2-key_66</v>
      </c>
    </row>
    <row r="67" spans="1:24" ht="7.95" customHeight="1" x14ac:dyDescent="0.15">
      <c r="A67" s="53">
        <v>67</v>
      </c>
      <c r="B67" s="54" t="s">
        <v>1546</v>
      </c>
      <c r="C67" s="54" t="s">
        <v>68</v>
      </c>
      <c r="D67" s="54" t="s">
        <v>88</v>
      </c>
      <c r="E67" s="55" t="s">
        <v>105</v>
      </c>
      <c r="F67" s="55" t="s">
        <v>1393</v>
      </c>
      <c r="G67" s="55" t="s">
        <v>111</v>
      </c>
      <c r="H67" s="41" t="s">
        <v>3</v>
      </c>
      <c r="I67" s="41" t="s">
        <v>3</v>
      </c>
      <c r="J67" s="40" t="s">
        <v>3</v>
      </c>
      <c r="K67" s="40" t="s">
        <v>3</v>
      </c>
      <c r="L67" s="40" t="s">
        <v>3</v>
      </c>
      <c r="M67" s="40" t="str">
        <f t="shared" si="9"/>
        <v>IfcCourseType and  é.tipoifc  only  PROTECTION</v>
      </c>
      <c r="N67" s="36" t="str">
        <f t="shared" si="10"/>
        <v>Conceitos: Solos.Solo</v>
      </c>
      <c r="O67" s="36" t="str">
        <f t="shared" si="11"/>
        <v xml:space="preserve">IfcElement </v>
      </c>
      <c r="P67" s="36" t="str">
        <f t="shared" si="12"/>
        <v xml:space="preserve">IfcBuiltElement </v>
      </c>
      <c r="Q67" s="50" t="str">
        <f t="shared" si="13"/>
        <v xml:space="preserve">IfcCourse </v>
      </c>
      <c r="R67" s="48" t="str">
        <f t="shared" si="14"/>
        <v>IfcCourseType</v>
      </c>
      <c r="S67" s="48" t="str">
        <f t="shared" si="15"/>
        <v>PROTECTION</v>
      </c>
      <c r="T67" s="36" t="str">
        <f t="shared" ref="T67:T130" si="17">_xlfn.CONCAT(SUBSTITUTE(N67, "null", " ")," ",SUBSTITUTE(O67, "null", " ")," ",SUBSTITUTE(P67, "null", " ")," ",SUBSTITUTE(Q67, "null", " ")," ", SUBSTITUTE(R67, "null", " ")," ", SUBSTITUTE(U67, "null", " "))</f>
        <v>Conceitos: Solos.Solo IfcElement  IfcBuiltElement  IfcCourse  IfcCourseType PROTEÇÃO</v>
      </c>
      <c r="U67" s="58" t="s">
        <v>1573</v>
      </c>
      <c r="V67" s="49" t="s">
        <v>27</v>
      </c>
      <c r="W67" s="49" t="s">
        <v>27</v>
      </c>
      <c r="X67" s="57" t="str">
        <f t="shared" si="16"/>
        <v>IFC4X3ADD2-key_67</v>
      </c>
    </row>
    <row r="68" spans="1:24" ht="7.95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1394</v>
      </c>
      <c r="G68" s="55" t="s">
        <v>126</v>
      </c>
      <c r="H68" s="41" t="s">
        <v>3</v>
      </c>
      <c r="I68" s="41" t="s">
        <v>3</v>
      </c>
      <c r="J68" s="40" t="s">
        <v>3</v>
      </c>
      <c r="K68" s="40" t="s">
        <v>3</v>
      </c>
      <c r="L68" s="40" t="s">
        <v>3</v>
      </c>
      <c r="M68" s="40" t="str">
        <f t="shared" si="9"/>
        <v>IfcFootingType and  é.tipoifc  only  CAISSON_FOUNDATION</v>
      </c>
      <c r="N68" s="36" t="str">
        <f t="shared" si="10"/>
        <v>Conceitos: Fundações.Rasas</v>
      </c>
      <c r="O68" s="36" t="str">
        <f t="shared" si="11"/>
        <v xml:space="preserve">IfcElement </v>
      </c>
      <c r="P68" s="36" t="str">
        <f t="shared" si="12"/>
        <v xml:space="preserve">IfcBuiltElement </v>
      </c>
      <c r="Q68" s="50" t="str">
        <f t="shared" si="13"/>
        <v xml:space="preserve">IfcFooting </v>
      </c>
      <c r="R68" s="48" t="str">
        <f t="shared" si="14"/>
        <v>IfcFootingType</v>
      </c>
      <c r="S68" s="48" t="str">
        <f t="shared" si="15"/>
        <v>CAISSON_FOUNDATION</v>
      </c>
      <c r="T68" s="36" t="str">
        <f t="shared" si="17"/>
        <v>Conceitos: Fundações.Rasas IfcElement  IfcBuiltElement  IfcFooting  IfcFootingType FUNDAÇÃO.CAIXÃO</v>
      </c>
      <c r="U68" s="58" t="s">
        <v>2331</v>
      </c>
      <c r="V68" s="49" t="s">
        <v>27</v>
      </c>
      <c r="W68" s="49" t="s">
        <v>27</v>
      </c>
      <c r="X68" s="57" t="str">
        <f t="shared" si="16"/>
        <v>IFC4X3ADD2-key_68</v>
      </c>
    </row>
    <row r="69" spans="1:24" ht="7.95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1394</v>
      </c>
      <c r="G69" s="55" t="s">
        <v>127</v>
      </c>
      <c r="H69" s="41" t="s">
        <v>3</v>
      </c>
      <c r="I69" s="41" t="s">
        <v>3</v>
      </c>
      <c r="J69" s="40" t="s">
        <v>3</v>
      </c>
      <c r="K69" s="40" t="s">
        <v>3</v>
      </c>
      <c r="L69" s="40" t="s">
        <v>3</v>
      </c>
      <c r="M69" s="40" t="str">
        <f t="shared" si="9"/>
        <v>IfcFootingType and  é.tipoifc  only  FOOTING_BEAM</v>
      </c>
      <c r="N69" s="36" t="str">
        <f t="shared" si="10"/>
        <v>Conceitos: Fundações.Rasas</v>
      </c>
      <c r="O69" s="36" t="str">
        <f t="shared" si="11"/>
        <v xml:space="preserve">IfcElement </v>
      </c>
      <c r="P69" s="36" t="str">
        <f t="shared" si="12"/>
        <v xml:space="preserve">IfcBuiltElement </v>
      </c>
      <c r="Q69" s="50" t="str">
        <f t="shared" si="13"/>
        <v xml:space="preserve">IfcFooting </v>
      </c>
      <c r="R69" s="48" t="str">
        <f t="shared" si="14"/>
        <v>IfcFootingType</v>
      </c>
      <c r="S69" s="48" t="str">
        <f t="shared" si="15"/>
        <v>FOOTING_BEAM</v>
      </c>
      <c r="T69" s="36" t="str">
        <f t="shared" si="17"/>
        <v>Conceitos: Fundações.Rasas IfcElement  IfcBuiltElement  IfcFooting  IfcFootingType CINTA</v>
      </c>
      <c r="U69" s="58" t="s">
        <v>2329</v>
      </c>
      <c r="V69" s="49" t="s">
        <v>27</v>
      </c>
      <c r="W69" s="49" t="s">
        <v>27</v>
      </c>
      <c r="X69" s="57" t="str">
        <f t="shared" si="16"/>
        <v>IFC4X3ADD2-key_69</v>
      </c>
    </row>
    <row r="70" spans="1:24" ht="7.95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1394</v>
      </c>
      <c r="G70" s="55" t="s">
        <v>128</v>
      </c>
      <c r="H70" s="41" t="s">
        <v>3</v>
      </c>
      <c r="I70" s="41" t="s">
        <v>3</v>
      </c>
      <c r="J70" s="40" t="s">
        <v>3</v>
      </c>
      <c r="K70" s="40" t="s">
        <v>3</v>
      </c>
      <c r="L70" s="40" t="s">
        <v>3</v>
      </c>
      <c r="M70" s="40" t="str">
        <f t="shared" si="9"/>
        <v>IfcFootingType and  é.tipoifc  only  PAD_FOOTING</v>
      </c>
      <c r="N70" s="36" t="str">
        <f t="shared" si="10"/>
        <v>Conceitos: Fundações.Rasas</v>
      </c>
      <c r="O70" s="36" t="str">
        <f t="shared" si="11"/>
        <v xml:space="preserve">IfcElement </v>
      </c>
      <c r="P70" s="36" t="str">
        <f t="shared" si="12"/>
        <v xml:space="preserve">IfcBuiltElement </v>
      </c>
      <c r="Q70" s="50" t="str">
        <f t="shared" si="13"/>
        <v xml:space="preserve">IfcFooting </v>
      </c>
      <c r="R70" s="48" t="str">
        <f t="shared" si="14"/>
        <v>IfcFootingType</v>
      </c>
      <c r="S70" s="48" t="str">
        <f t="shared" si="15"/>
        <v>PAD_FOOTING</v>
      </c>
      <c r="T70" s="36" t="str">
        <f t="shared" si="17"/>
        <v>Conceitos: Fundações.Rasas IfcElement  IfcBuiltElement  IfcFooting  IfcFootingType PLATÔ</v>
      </c>
      <c r="U70" s="58" t="s">
        <v>2330</v>
      </c>
      <c r="V70" s="49" t="s">
        <v>27</v>
      </c>
      <c r="W70" s="49" t="s">
        <v>27</v>
      </c>
      <c r="X70" s="57" t="str">
        <f t="shared" si="16"/>
        <v>IFC4X3ADD2-key_70</v>
      </c>
    </row>
    <row r="71" spans="1:24" ht="7.95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1394</v>
      </c>
      <c r="G71" s="55" t="s">
        <v>129</v>
      </c>
      <c r="H71" s="41" t="s">
        <v>3</v>
      </c>
      <c r="I71" s="41" t="s">
        <v>3</v>
      </c>
      <c r="J71" s="40" t="s">
        <v>3</v>
      </c>
      <c r="K71" s="40" t="s">
        <v>3</v>
      </c>
      <c r="L71" s="40" t="s">
        <v>3</v>
      </c>
      <c r="M71" s="40" t="str">
        <f t="shared" si="9"/>
        <v>IfcFootingType and  é.tipoifc  only  PILE_CAP</v>
      </c>
      <c r="N71" s="36" t="str">
        <f t="shared" si="10"/>
        <v>Conceitos: Fundações.Rasas</v>
      </c>
      <c r="O71" s="36" t="str">
        <f t="shared" si="11"/>
        <v xml:space="preserve">IfcElement </v>
      </c>
      <c r="P71" s="36" t="str">
        <f t="shared" si="12"/>
        <v xml:space="preserve">IfcBuiltElement </v>
      </c>
      <c r="Q71" s="50" t="str">
        <f t="shared" si="13"/>
        <v xml:space="preserve">IfcFooting </v>
      </c>
      <c r="R71" s="48" t="str">
        <f t="shared" si="14"/>
        <v>IfcFootingType</v>
      </c>
      <c r="S71" s="48" t="str">
        <f t="shared" si="15"/>
        <v>PILE_CAP</v>
      </c>
      <c r="T71" s="36" t="str">
        <f t="shared" si="17"/>
        <v>Conceitos: Fundações.Rasas IfcElement  IfcBuiltElement  IfcFooting  IfcFootingType CABEÇA.DE.ESTACA</v>
      </c>
      <c r="U71" s="58" t="s">
        <v>2010</v>
      </c>
      <c r="V71" s="49" t="s">
        <v>27</v>
      </c>
      <c r="W71" s="49" t="s">
        <v>27</v>
      </c>
      <c r="X71" s="57" t="str">
        <f t="shared" si="16"/>
        <v>IFC4X3ADD2-key_71</v>
      </c>
    </row>
    <row r="72" spans="1:24" ht="7.95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1394</v>
      </c>
      <c r="G72" s="55" t="s">
        <v>130</v>
      </c>
      <c r="H72" s="41" t="s">
        <v>3</v>
      </c>
      <c r="I72" s="41" t="s">
        <v>3</v>
      </c>
      <c r="J72" s="40" t="s">
        <v>3</v>
      </c>
      <c r="K72" s="40" t="s">
        <v>3</v>
      </c>
      <c r="L72" s="40" t="s">
        <v>3</v>
      </c>
      <c r="M72" s="40" t="str">
        <f t="shared" si="9"/>
        <v>IfcFootingType and  é.tipoifc  only  STRIP_FOOTING</v>
      </c>
      <c r="N72" s="36" t="str">
        <f t="shared" si="10"/>
        <v>Conceitos: Fundações.Rasas</v>
      </c>
      <c r="O72" s="36" t="str">
        <f t="shared" si="11"/>
        <v xml:space="preserve">IfcElement </v>
      </c>
      <c r="P72" s="36" t="str">
        <f t="shared" si="12"/>
        <v xml:space="preserve">IfcBuiltElement </v>
      </c>
      <c r="Q72" s="50" t="str">
        <f t="shared" si="13"/>
        <v xml:space="preserve">IfcFooting </v>
      </c>
      <c r="R72" s="48" t="str">
        <f t="shared" si="14"/>
        <v>IfcFootingType</v>
      </c>
      <c r="S72" s="48" t="str">
        <f t="shared" si="15"/>
        <v>STRIP_FOOTING</v>
      </c>
      <c r="T72" s="36" t="str">
        <f t="shared" si="17"/>
        <v>Conceitos: Fundações.Rasas IfcElement  IfcBuiltElement  IfcFooting  IfcFootingType FUNDAÇÃO.CORRIDA</v>
      </c>
      <c r="U72" s="58" t="s">
        <v>2327</v>
      </c>
      <c r="V72" s="49" t="s">
        <v>27</v>
      </c>
      <c r="W72" s="49" t="s">
        <v>27</v>
      </c>
      <c r="X72" s="57" t="str">
        <f t="shared" si="16"/>
        <v>IFC4X3ADD2-key_72</v>
      </c>
    </row>
    <row r="73" spans="1:24" ht="7.95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1395</v>
      </c>
      <c r="G73" s="55" t="s">
        <v>133</v>
      </c>
      <c r="H73" s="41" t="s">
        <v>3</v>
      </c>
      <c r="I73" s="41" t="s">
        <v>3</v>
      </c>
      <c r="J73" s="40" t="s">
        <v>3</v>
      </c>
      <c r="K73" s="40" t="s">
        <v>3</v>
      </c>
      <c r="L73" s="40" t="s">
        <v>3</v>
      </c>
      <c r="M73" s="40" t="str">
        <f t="shared" si="9"/>
        <v>IfcSlabType and  é.tipoifc  only  APPROACH_SLAB</v>
      </c>
      <c r="N73" s="36" t="str">
        <f t="shared" si="10"/>
        <v>Conceitos: Lajes</v>
      </c>
      <c r="O73" s="36" t="str">
        <f t="shared" si="11"/>
        <v xml:space="preserve">IfcElement </v>
      </c>
      <c r="P73" s="36" t="str">
        <f t="shared" si="12"/>
        <v xml:space="preserve">IfcBuiltElement </v>
      </c>
      <c r="Q73" s="50" t="str">
        <f t="shared" si="13"/>
        <v xml:space="preserve">IfcSlab </v>
      </c>
      <c r="R73" s="48" t="str">
        <f t="shared" si="14"/>
        <v>IfcSlabType</v>
      </c>
      <c r="S73" s="48" t="str">
        <f t="shared" si="15"/>
        <v>APPROACH_SLAB</v>
      </c>
      <c r="T73" s="36" t="str">
        <f t="shared" si="17"/>
        <v>Conceitos: Lajes IfcElement  IfcBuiltElement  IfcSlab  IfcSlabType LAJE.DE.APROXIMAÇÃO</v>
      </c>
      <c r="U73" s="58" t="s">
        <v>2326</v>
      </c>
      <c r="V73" s="49" t="s">
        <v>27</v>
      </c>
      <c r="W73" s="49" t="s">
        <v>27</v>
      </c>
      <c r="X73" s="57" t="str">
        <f t="shared" si="16"/>
        <v>IFC4X3ADD2-key_73</v>
      </c>
    </row>
    <row r="74" spans="1:24" ht="7.95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1395</v>
      </c>
      <c r="G74" s="55" t="s">
        <v>134</v>
      </c>
      <c r="H74" s="41" t="s">
        <v>3</v>
      </c>
      <c r="I74" s="41" t="s">
        <v>3</v>
      </c>
      <c r="J74" s="40" t="s">
        <v>3</v>
      </c>
      <c r="K74" s="40" t="s">
        <v>3</v>
      </c>
      <c r="L74" s="40" t="s">
        <v>3</v>
      </c>
      <c r="M74" s="40" t="str">
        <f t="shared" si="9"/>
        <v>IfcSlabType and  é.tipoifc  only  BASESLAB</v>
      </c>
      <c r="N74" s="36" t="str">
        <f t="shared" si="10"/>
        <v>Conceitos: Lajes</v>
      </c>
      <c r="O74" s="36" t="str">
        <f t="shared" si="11"/>
        <v xml:space="preserve">IfcElement </v>
      </c>
      <c r="P74" s="36" t="str">
        <f t="shared" si="12"/>
        <v xml:space="preserve">IfcBuiltElement </v>
      </c>
      <c r="Q74" s="50" t="str">
        <f t="shared" si="13"/>
        <v xml:space="preserve">IfcSlab </v>
      </c>
      <c r="R74" s="48" t="str">
        <f t="shared" si="14"/>
        <v>IfcSlabType</v>
      </c>
      <c r="S74" s="48" t="str">
        <f t="shared" si="15"/>
        <v>BASESLAB</v>
      </c>
      <c r="T74" s="36" t="str">
        <f t="shared" si="17"/>
        <v>Conceitos: Lajes IfcElement  IfcBuiltElement  IfcSlab  IfcSlabType LAJE.DE.FUNDAÇÃO</v>
      </c>
      <c r="U74" s="58" t="s">
        <v>2325</v>
      </c>
      <c r="V74" s="49" t="s">
        <v>27</v>
      </c>
      <c r="W74" s="49" t="s">
        <v>27</v>
      </c>
      <c r="X74" s="57" t="str">
        <f t="shared" si="16"/>
        <v>IFC4X3ADD2-key_74</v>
      </c>
    </row>
    <row r="75" spans="1:24" ht="7.95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1395</v>
      </c>
      <c r="G75" s="55" t="s">
        <v>135</v>
      </c>
      <c r="H75" s="41" t="s">
        <v>3</v>
      </c>
      <c r="I75" s="41" t="s">
        <v>3</v>
      </c>
      <c r="J75" s="40" t="s">
        <v>3</v>
      </c>
      <c r="K75" s="40" t="s">
        <v>3</v>
      </c>
      <c r="L75" s="40" t="s">
        <v>3</v>
      </c>
      <c r="M75" s="40" t="str">
        <f t="shared" si="9"/>
        <v>IfcSlabType and  é.tipoifc  only  FLOOR</v>
      </c>
      <c r="N75" s="36" t="str">
        <f t="shared" si="10"/>
        <v>Conceitos: Lajes</v>
      </c>
      <c r="O75" s="36" t="str">
        <f t="shared" si="11"/>
        <v xml:space="preserve">IfcElement </v>
      </c>
      <c r="P75" s="36" t="str">
        <f t="shared" si="12"/>
        <v xml:space="preserve">IfcBuiltElement </v>
      </c>
      <c r="Q75" s="50" t="str">
        <f t="shared" si="13"/>
        <v xml:space="preserve">IfcSlab </v>
      </c>
      <c r="R75" s="48" t="str">
        <f t="shared" si="14"/>
        <v>IfcSlabType</v>
      </c>
      <c r="S75" s="48" t="str">
        <f t="shared" si="15"/>
        <v>FLOOR</v>
      </c>
      <c r="T75" s="36" t="str">
        <f t="shared" si="17"/>
        <v>Conceitos: Lajes IfcElement  IfcBuiltElement  IfcSlab  IfcSlabType PISOS</v>
      </c>
      <c r="U75" s="58" t="s">
        <v>2009</v>
      </c>
      <c r="V75" s="49" t="s">
        <v>27</v>
      </c>
      <c r="W75" s="49" t="s">
        <v>27</v>
      </c>
      <c r="X75" s="57" t="str">
        <f t="shared" si="16"/>
        <v>IFC4X3ADD2-key_75</v>
      </c>
    </row>
    <row r="76" spans="1:24" ht="7.95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1395</v>
      </c>
      <c r="G76" s="55" t="s">
        <v>136</v>
      </c>
      <c r="H76" s="41" t="s">
        <v>3</v>
      </c>
      <c r="I76" s="41" t="s">
        <v>3</v>
      </c>
      <c r="J76" s="40" t="s">
        <v>3</v>
      </c>
      <c r="K76" s="40" t="s">
        <v>3</v>
      </c>
      <c r="L76" s="40" t="s">
        <v>3</v>
      </c>
      <c r="M76" s="40" t="str">
        <f t="shared" si="9"/>
        <v>IfcSlabType and  é.tipoifc  only  LANDING</v>
      </c>
      <c r="N76" s="36" t="str">
        <f t="shared" si="10"/>
        <v>Conceitos: Lajes</v>
      </c>
      <c r="O76" s="36" t="str">
        <f t="shared" si="11"/>
        <v xml:space="preserve">IfcElement </v>
      </c>
      <c r="P76" s="36" t="str">
        <f t="shared" si="12"/>
        <v xml:space="preserve">IfcBuiltElement </v>
      </c>
      <c r="Q76" s="50" t="str">
        <f t="shared" si="13"/>
        <v xml:space="preserve">IfcSlab </v>
      </c>
      <c r="R76" s="48" t="str">
        <f t="shared" si="14"/>
        <v>IfcSlabType</v>
      </c>
      <c r="S76" s="48" t="str">
        <f t="shared" si="15"/>
        <v>LANDING</v>
      </c>
      <c r="T76" s="36" t="str">
        <f t="shared" si="17"/>
        <v>Conceitos: Lajes IfcElement  IfcBuiltElement  IfcSlab  IfcSlabType PATAMAR</v>
      </c>
      <c r="U76" s="58" t="s">
        <v>2008</v>
      </c>
      <c r="V76" s="49" t="s">
        <v>27</v>
      </c>
      <c r="W76" s="49" t="s">
        <v>27</v>
      </c>
      <c r="X76" s="57" t="str">
        <f t="shared" si="16"/>
        <v>IFC4X3ADD2-key_76</v>
      </c>
    </row>
    <row r="77" spans="1:24" ht="7.95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1395</v>
      </c>
      <c r="G77" s="55" t="s">
        <v>137</v>
      </c>
      <c r="H77" s="41" t="s">
        <v>3</v>
      </c>
      <c r="I77" s="41" t="s">
        <v>3</v>
      </c>
      <c r="J77" s="40" t="s">
        <v>3</v>
      </c>
      <c r="K77" s="40" t="s">
        <v>3</v>
      </c>
      <c r="L77" s="40" t="s">
        <v>3</v>
      </c>
      <c r="M77" s="40" t="str">
        <f t="shared" si="9"/>
        <v>IfcSlabType and  é.tipoifc  only  ROOF</v>
      </c>
      <c r="N77" s="36" t="str">
        <f t="shared" si="10"/>
        <v>Conceitos: Lajes</v>
      </c>
      <c r="O77" s="36" t="str">
        <f t="shared" si="11"/>
        <v xml:space="preserve">IfcElement </v>
      </c>
      <c r="P77" s="36" t="str">
        <f t="shared" si="12"/>
        <v xml:space="preserve">IfcBuiltElement </v>
      </c>
      <c r="Q77" s="50" t="str">
        <f t="shared" si="13"/>
        <v xml:space="preserve">IfcSlab </v>
      </c>
      <c r="R77" s="48" t="str">
        <f t="shared" si="14"/>
        <v>IfcSlabType</v>
      </c>
      <c r="S77" s="48" t="str">
        <f t="shared" si="15"/>
        <v>ROOF</v>
      </c>
      <c r="T77" s="36" t="str">
        <f t="shared" si="17"/>
        <v>Conceitos: Lajes IfcElement  IfcBuiltElement  IfcSlab  IfcSlabType TELHADO</v>
      </c>
      <c r="U77" s="58" t="s">
        <v>1574</v>
      </c>
      <c r="V77" s="49" t="s">
        <v>27</v>
      </c>
      <c r="W77" s="49" t="s">
        <v>27</v>
      </c>
      <c r="X77" s="57" t="str">
        <f t="shared" si="16"/>
        <v>IFC4X3ADD2-key_77</v>
      </c>
    </row>
    <row r="78" spans="1:24" ht="7.95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1395</v>
      </c>
      <c r="G78" s="55" t="s">
        <v>138</v>
      </c>
      <c r="H78" s="41" t="s">
        <v>3</v>
      </c>
      <c r="I78" s="41" t="s">
        <v>3</v>
      </c>
      <c r="J78" s="40" t="s">
        <v>3</v>
      </c>
      <c r="K78" s="40" t="s">
        <v>3</v>
      </c>
      <c r="L78" s="40" t="s">
        <v>3</v>
      </c>
      <c r="M78" s="40" t="str">
        <f t="shared" si="9"/>
        <v>IfcSlabType and  é.tipoifc  only  TRACKSLAB</v>
      </c>
      <c r="N78" s="36" t="str">
        <f t="shared" si="10"/>
        <v>Conceitos: Lajes</v>
      </c>
      <c r="O78" s="36" t="str">
        <f t="shared" si="11"/>
        <v xml:space="preserve">IfcElement </v>
      </c>
      <c r="P78" s="36" t="str">
        <f t="shared" si="12"/>
        <v xml:space="preserve">IfcBuiltElement </v>
      </c>
      <c r="Q78" s="50" t="str">
        <f t="shared" si="13"/>
        <v xml:space="preserve">IfcSlab </v>
      </c>
      <c r="R78" s="48" t="str">
        <f t="shared" si="14"/>
        <v>IfcSlabType</v>
      </c>
      <c r="S78" s="48" t="str">
        <f t="shared" si="15"/>
        <v>TRACKSLAB</v>
      </c>
      <c r="T78" s="36" t="str">
        <f t="shared" si="17"/>
        <v>Conceitos: Lajes IfcElement  IfcBuiltElement  IfcSlab  IfcSlabType LAJE.DE.TRILHA</v>
      </c>
      <c r="U78" s="58" t="s">
        <v>2324</v>
      </c>
      <c r="V78" s="49" t="s">
        <v>27</v>
      </c>
      <c r="W78" s="49" t="s">
        <v>27</v>
      </c>
      <c r="X78" s="57" t="str">
        <f t="shared" si="16"/>
        <v>IFC4X3ADD2-key_78</v>
      </c>
    </row>
    <row r="79" spans="1:24" ht="7.95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1395</v>
      </c>
      <c r="G79" s="55" t="s">
        <v>139</v>
      </c>
      <c r="H79" s="41" t="s">
        <v>3</v>
      </c>
      <c r="I79" s="41" t="s">
        <v>3</v>
      </c>
      <c r="J79" s="40" t="s">
        <v>3</v>
      </c>
      <c r="K79" s="40" t="s">
        <v>3</v>
      </c>
      <c r="L79" s="40" t="s">
        <v>3</v>
      </c>
      <c r="M79" s="40" t="str">
        <f t="shared" si="9"/>
        <v>IfcSlabType and  é.tipoifc  only  WEARING</v>
      </c>
      <c r="N79" s="36" t="str">
        <f t="shared" si="10"/>
        <v>Conceitos: Lajes</v>
      </c>
      <c r="O79" s="36" t="str">
        <f t="shared" si="11"/>
        <v xml:space="preserve">IfcElement </v>
      </c>
      <c r="P79" s="36" t="str">
        <f t="shared" si="12"/>
        <v xml:space="preserve">IfcBuiltElement </v>
      </c>
      <c r="Q79" s="50" t="str">
        <f t="shared" si="13"/>
        <v xml:space="preserve">IfcSlab </v>
      </c>
      <c r="R79" s="48" t="str">
        <f t="shared" si="14"/>
        <v>IfcSlabType</v>
      </c>
      <c r="S79" s="48" t="str">
        <f t="shared" si="15"/>
        <v>WEARING</v>
      </c>
      <c r="T79" s="36" t="str">
        <f t="shared" si="17"/>
        <v>Conceitos: Lajes IfcElement  IfcBuiltElement  IfcSlab  IfcSlabType ACABAMENTO</v>
      </c>
      <c r="U79" s="58" t="s">
        <v>2323</v>
      </c>
      <c r="V79" s="49" t="s">
        <v>27</v>
      </c>
      <c r="W79" s="49" t="s">
        <v>27</v>
      </c>
      <c r="X79" s="57" t="str">
        <f t="shared" si="16"/>
        <v>IFC4X3ADD2-key_79</v>
      </c>
    </row>
    <row r="80" spans="1:24" ht="7.95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1396</v>
      </c>
      <c r="G80" s="55" t="s">
        <v>142</v>
      </c>
      <c r="H80" s="41" t="s">
        <v>3</v>
      </c>
      <c r="I80" s="41" t="s">
        <v>3</v>
      </c>
      <c r="J80" s="40" t="s">
        <v>3</v>
      </c>
      <c r="K80" s="40" t="s">
        <v>3</v>
      </c>
      <c r="L80" s="40" t="s">
        <v>3</v>
      </c>
      <c r="M80" s="40" t="str">
        <f t="shared" si="9"/>
        <v>IfcBeamType and  é.tipoifc  only  BEAM</v>
      </c>
      <c r="N80" s="36" t="str">
        <f t="shared" si="10"/>
        <v>Conceitos: Vigas</v>
      </c>
      <c r="O80" s="36" t="str">
        <f t="shared" si="11"/>
        <v xml:space="preserve">IfcElement </v>
      </c>
      <c r="P80" s="36" t="str">
        <f t="shared" si="12"/>
        <v xml:space="preserve">IfcBuiltElement </v>
      </c>
      <c r="Q80" s="50" t="str">
        <f t="shared" si="13"/>
        <v xml:space="preserve">IfcBeam </v>
      </c>
      <c r="R80" s="48" t="str">
        <f t="shared" si="14"/>
        <v>IfcBeamType</v>
      </c>
      <c r="S80" s="48" t="str">
        <f t="shared" si="15"/>
        <v>BEAM</v>
      </c>
      <c r="T80" s="36" t="str">
        <f t="shared" si="17"/>
        <v>Conceitos: Vigas IfcElement  IfcBuiltElement  IfcBeam  IfcBeamType VIGAS</v>
      </c>
      <c r="U80" s="58" t="s">
        <v>2005</v>
      </c>
      <c r="V80" s="49" t="s">
        <v>27</v>
      </c>
      <c r="W80" s="49" t="s">
        <v>27</v>
      </c>
      <c r="X80" s="57" t="str">
        <f t="shared" si="16"/>
        <v>IFC4X3ADD2-key_80</v>
      </c>
    </row>
    <row r="81" spans="1:24" ht="7.95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1396</v>
      </c>
      <c r="G81" s="55" t="s">
        <v>143</v>
      </c>
      <c r="H81" s="41" t="s">
        <v>3</v>
      </c>
      <c r="I81" s="41" t="s">
        <v>3</v>
      </c>
      <c r="J81" s="40" t="s">
        <v>3</v>
      </c>
      <c r="K81" s="40" t="s">
        <v>3</v>
      </c>
      <c r="L81" s="40" t="s">
        <v>3</v>
      </c>
      <c r="M81" s="40" t="str">
        <f t="shared" si="9"/>
        <v>IfcBeamType and  é.tipoifc  only  CORNICE</v>
      </c>
      <c r="N81" s="36" t="str">
        <f t="shared" si="10"/>
        <v>Conceitos: Vigas</v>
      </c>
      <c r="O81" s="36" t="str">
        <f t="shared" si="11"/>
        <v xml:space="preserve">IfcElement </v>
      </c>
      <c r="P81" s="36" t="str">
        <f t="shared" si="12"/>
        <v xml:space="preserve">IfcBuiltElement </v>
      </c>
      <c r="Q81" s="50" t="str">
        <f t="shared" si="13"/>
        <v xml:space="preserve">IfcBeam </v>
      </c>
      <c r="R81" s="48" t="str">
        <f t="shared" si="14"/>
        <v>IfcBeamType</v>
      </c>
      <c r="S81" s="48" t="str">
        <f t="shared" si="15"/>
        <v>CORNICE</v>
      </c>
      <c r="T81" s="36" t="str">
        <f t="shared" si="17"/>
        <v>Conceitos: Vigas IfcElement  IfcBuiltElement  IfcBeam  IfcBeamType CORNIJAS</v>
      </c>
      <c r="U81" s="58" t="s">
        <v>2006</v>
      </c>
      <c r="V81" s="49" t="s">
        <v>27</v>
      </c>
      <c r="W81" s="49" t="s">
        <v>27</v>
      </c>
      <c r="X81" s="57" t="str">
        <f t="shared" si="16"/>
        <v>IFC4X3ADD2-key_81</v>
      </c>
    </row>
    <row r="82" spans="1:24" ht="7.95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1396</v>
      </c>
      <c r="G82" s="55" t="s">
        <v>144</v>
      </c>
      <c r="H82" s="41" t="s">
        <v>3</v>
      </c>
      <c r="I82" s="41" t="s">
        <v>3</v>
      </c>
      <c r="J82" s="40" t="s">
        <v>3</v>
      </c>
      <c r="K82" s="40" t="s">
        <v>3</v>
      </c>
      <c r="L82" s="40" t="s">
        <v>3</v>
      </c>
      <c r="M82" s="40" t="str">
        <f t="shared" si="9"/>
        <v>IfcBeamType and  é.tipoifc  only  DIAPHRAGM</v>
      </c>
      <c r="N82" s="36" t="str">
        <f t="shared" si="10"/>
        <v>Conceitos: Vigas</v>
      </c>
      <c r="O82" s="36" t="str">
        <f t="shared" si="11"/>
        <v xml:space="preserve">IfcElement </v>
      </c>
      <c r="P82" s="36" t="str">
        <f t="shared" si="12"/>
        <v xml:space="preserve">IfcBuiltElement </v>
      </c>
      <c r="Q82" s="50" t="str">
        <f t="shared" si="13"/>
        <v xml:space="preserve">IfcBeam </v>
      </c>
      <c r="R82" s="48" t="str">
        <f t="shared" si="14"/>
        <v>IfcBeamType</v>
      </c>
      <c r="S82" s="48" t="str">
        <f t="shared" si="15"/>
        <v>DIAPHRAGM</v>
      </c>
      <c r="T82" s="36" t="str">
        <f t="shared" si="17"/>
        <v>Conceitos: Vigas IfcElement  IfcBuiltElement  IfcBeam  IfcBeamType DIAFRAGMAS</v>
      </c>
      <c r="U82" s="58" t="s">
        <v>2007</v>
      </c>
      <c r="V82" s="49" t="s">
        <v>27</v>
      </c>
      <c r="W82" s="49" t="s">
        <v>27</v>
      </c>
      <c r="X82" s="57" t="str">
        <f t="shared" si="16"/>
        <v>IFC4X3ADD2-key_82</v>
      </c>
    </row>
    <row r="83" spans="1:24" ht="7.95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1396</v>
      </c>
      <c r="G83" s="55" t="s">
        <v>145</v>
      </c>
      <c r="H83" s="41" t="s">
        <v>3</v>
      </c>
      <c r="I83" s="41" t="s">
        <v>3</v>
      </c>
      <c r="J83" s="40" t="s">
        <v>3</v>
      </c>
      <c r="K83" s="40" t="s">
        <v>3</v>
      </c>
      <c r="L83" s="40" t="s">
        <v>3</v>
      </c>
      <c r="M83" s="40" t="str">
        <f t="shared" si="9"/>
        <v>IfcBeamType and  é.tipoifc  only  EDGEBEAM</v>
      </c>
      <c r="N83" s="36" t="str">
        <f t="shared" si="10"/>
        <v>Conceitos: Vigas</v>
      </c>
      <c r="O83" s="36" t="str">
        <f t="shared" si="11"/>
        <v xml:space="preserve">IfcElement </v>
      </c>
      <c r="P83" s="36" t="str">
        <f t="shared" si="12"/>
        <v xml:space="preserve">IfcBuiltElement </v>
      </c>
      <c r="Q83" s="50" t="str">
        <f t="shared" si="13"/>
        <v xml:space="preserve">IfcBeam </v>
      </c>
      <c r="R83" s="48" t="str">
        <f t="shared" si="14"/>
        <v>IfcBeamType</v>
      </c>
      <c r="S83" s="48" t="str">
        <f t="shared" si="15"/>
        <v>EDGEBEAM</v>
      </c>
      <c r="T83" s="36" t="str">
        <f t="shared" si="17"/>
        <v>Conceitos: Vigas IfcElement  IfcBuiltElement  IfcBeam  IfcBeamType VIGA.DE.BORDA</v>
      </c>
      <c r="U83" s="58" t="s">
        <v>1823</v>
      </c>
      <c r="V83" s="49" t="s">
        <v>27</v>
      </c>
      <c r="W83" s="49" t="s">
        <v>27</v>
      </c>
      <c r="X83" s="57" t="str">
        <f t="shared" si="16"/>
        <v>IFC4X3ADD2-key_83</v>
      </c>
    </row>
    <row r="84" spans="1:24" ht="7.95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1396</v>
      </c>
      <c r="G84" s="55" t="s">
        <v>146</v>
      </c>
      <c r="H84" s="41" t="s">
        <v>3</v>
      </c>
      <c r="I84" s="41" t="s">
        <v>3</v>
      </c>
      <c r="J84" s="40" t="s">
        <v>3</v>
      </c>
      <c r="K84" s="40" t="s">
        <v>3</v>
      </c>
      <c r="L84" s="40" t="s">
        <v>3</v>
      </c>
      <c r="M84" s="40" t="str">
        <f t="shared" si="9"/>
        <v>IfcBeamType and  é.tipoifc  only  GIRDER_SEGMENT</v>
      </c>
      <c r="N84" s="36" t="str">
        <f t="shared" si="10"/>
        <v>Conceitos: Vigas</v>
      </c>
      <c r="O84" s="36" t="str">
        <f t="shared" si="11"/>
        <v xml:space="preserve">IfcElement </v>
      </c>
      <c r="P84" s="36" t="str">
        <f t="shared" si="12"/>
        <v xml:space="preserve">IfcBuiltElement </v>
      </c>
      <c r="Q84" s="50" t="str">
        <f t="shared" si="13"/>
        <v xml:space="preserve">IfcBeam </v>
      </c>
      <c r="R84" s="48" t="str">
        <f t="shared" si="14"/>
        <v>IfcBeamType</v>
      </c>
      <c r="S84" s="48" t="str">
        <f t="shared" si="15"/>
        <v>GIRDER_SEGMENT</v>
      </c>
      <c r="T84" s="36" t="str">
        <f t="shared" si="17"/>
        <v>Conceitos: Vigas IfcElement  IfcBuiltElement  IfcBeam  IfcBeamType VIGA.PRINCIPAL</v>
      </c>
      <c r="U84" s="58" t="s">
        <v>2321</v>
      </c>
      <c r="V84" s="49" t="s">
        <v>27</v>
      </c>
      <c r="W84" s="49" t="s">
        <v>27</v>
      </c>
      <c r="X84" s="57" t="str">
        <f t="shared" si="16"/>
        <v>IFC4X3ADD2-key_84</v>
      </c>
    </row>
    <row r="85" spans="1:24" ht="7.95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1396</v>
      </c>
      <c r="G85" s="55" t="s">
        <v>147</v>
      </c>
      <c r="H85" s="41" t="s">
        <v>3</v>
      </c>
      <c r="I85" s="41" t="s">
        <v>3</v>
      </c>
      <c r="J85" s="40" t="s">
        <v>3</v>
      </c>
      <c r="K85" s="40" t="s">
        <v>3</v>
      </c>
      <c r="L85" s="40" t="s">
        <v>3</v>
      </c>
      <c r="M85" s="40" t="str">
        <f t="shared" si="9"/>
        <v>IfcBeamType and  é.tipoifc  only  HATSTONE</v>
      </c>
      <c r="N85" s="36" t="str">
        <f t="shared" si="10"/>
        <v>Conceitos: Vigas</v>
      </c>
      <c r="O85" s="36" t="str">
        <f t="shared" si="11"/>
        <v xml:space="preserve">IfcElement </v>
      </c>
      <c r="P85" s="36" t="str">
        <f t="shared" si="12"/>
        <v xml:space="preserve">IfcBuiltElement </v>
      </c>
      <c r="Q85" s="50" t="str">
        <f t="shared" si="13"/>
        <v xml:space="preserve">IfcBeam </v>
      </c>
      <c r="R85" s="48" t="str">
        <f t="shared" si="14"/>
        <v>IfcBeamType</v>
      </c>
      <c r="S85" s="48" t="str">
        <f t="shared" si="15"/>
        <v>HATSTONE</v>
      </c>
      <c r="T85" s="36" t="str">
        <f t="shared" si="17"/>
        <v>Conceitos: Vigas IfcElement  IfcBuiltElement  IfcBeam  IfcBeamType CÚPULA</v>
      </c>
      <c r="U85" s="58" t="s">
        <v>2322</v>
      </c>
      <c r="V85" s="49" t="s">
        <v>27</v>
      </c>
      <c r="W85" s="49" t="s">
        <v>27</v>
      </c>
      <c r="X85" s="57" t="str">
        <f t="shared" si="16"/>
        <v>IFC4X3ADD2-key_85</v>
      </c>
    </row>
    <row r="86" spans="1:24" ht="7.95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1396</v>
      </c>
      <c r="G86" s="55" t="s">
        <v>148</v>
      </c>
      <c r="H86" s="41" t="s">
        <v>3</v>
      </c>
      <c r="I86" s="41" t="s">
        <v>3</v>
      </c>
      <c r="J86" s="40" t="s">
        <v>3</v>
      </c>
      <c r="K86" s="40" t="s">
        <v>3</v>
      </c>
      <c r="L86" s="40" t="s">
        <v>3</v>
      </c>
      <c r="M86" s="40" t="str">
        <f t="shared" si="9"/>
        <v>IfcBeamType and  é.tipoifc  only  HOLLOWCORE</v>
      </c>
      <c r="N86" s="36" t="str">
        <f t="shared" si="10"/>
        <v>Conceitos: Vigas</v>
      </c>
      <c r="O86" s="36" t="str">
        <f t="shared" si="11"/>
        <v xml:space="preserve">IfcElement </v>
      </c>
      <c r="P86" s="36" t="str">
        <f t="shared" si="12"/>
        <v xml:space="preserve">IfcBuiltElement </v>
      </c>
      <c r="Q86" s="50" t="str">
        <f t="shared" si="13"/>
        <v xml:space="preserve">IfcBeam </v>
      </c>
      <c r="R86" s="48" t="str">
        <f t="shared" si="14"/>
        <v>IfcBeamType</v>
      </c>
      <c r="S86" s="48" t="str">
        <f t="shared" si="15"/>
        <v>HOLLOWCORE</v>
      </c>
      <c r="T86" s="36" t="str">
        <f t="shared" si="17"/>
        <v>Conceitos: Vigas IfcElement  IfcBuiltElement  IfcBeam  IfcBeamType SEÇÃO.TUBULAR</v>
      </c>
      <c r="U86" s="58" t="s">
        <v>2320</v>
      </c>
      <c r="V86" s="49" t="s">
        <v>27</v>
      </c>
      <c r="W86" s="49" t="s">
        <v>27</v>
      </c>
      <c r="X86" s="57" t="str">
        <f t="shared" si="16"/>
        <v>IFC4X3ADD2-key_86</v>
      </c>
    </row>
    <row r="87" spans="1:24" ht="7.95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1396</v>
      </c>
      <c r="G87" s="55" t="s">
        <v>149</v>
      </c>
      <c r="H87" s="41" t="s">
        <v>3</v>
      </c>
      <c r="I87" s="41" t="s">
        <v>3</v>
      </c>
      <c r="J87" s="40" t="s">
        <v>3</v>
      </c>
      <c r="K87" s="40" t="s">
        <v>3</v>
      </c>
      <c r="L87" s="40" t="s">
        <v>3</v>
      </c>
      <c r="M87" s="40" t="str">
        <f t="shared" si="9"/>
        <v>IfcBeamType and  é.tipoifc  only  JOIST</v>
      </c>
      <c r="N87" s="36" t="str">
        <f t="shared" si="10"/>
        <v>Conceitos: Vigas</v>
      </c>
      <c r="O87" s="36" t="str">
        <f t="shared" si="11"/>
        <v xml:space="preserve">IfcElement </v>
      </c>
      <c r="P87" s="36" t="str">
        <f t="shared" si="12"/>
        <v xml:space="preserve">IfcBuiltElement </v>
      </c>
      <c r="Q87" s="50" t="str">
        <f t="shared" si="13"/>
        <v xml:space="preserve">IfcBeam </v>
      </c>
      <c r="R87" s="48" t="str">
        <f t="shared" si="14"/>
        <v>IfcBeamType</v>
      </c>
      <c r="S87" s="48" t="str">
        <f t="shared" si="15"/>
        <v>JOIST</v>
      </c>
      <c r="T87" s="36" t="str">
        <f t="shared" si="17"/>
        <v>Conceitos: Vigas IfcElement  IfcBuiltElement  IfcBeam  IfcBeamType VIGA.SECUNDÁRIA</v>
      </c>
      <c r="U87" s="58" t="s">
        <v>2319</v>
      </c>
      <c r="V87" s="49" t="s">
        <v>27</v>
      </c>
      <c r="W87" s="49" t="s">
        <v>27</v>
      </c>
      <c r="X87" s="57" t="str">
        <f t="shared" si="16"/>
        <v>IFC4X3ADD2-key_87</v>
      </c>
    </row>
    <row r="88" spans="1:24" ht="7.95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1396</v>
      </c>
      <c r="G88" s="55" t="s">
        <v>150</v>
      </c>
      <c r="H88" s="41" t="s">
        <v>3</v>
      </c>
      <c r="I88" s="41" t="s">
        <v>3</v>
      </c>
      <c r="J88" s="40" t="s">
        <v>3</v>
      </c>
      <c r="K88" s="40" t="s">
        <v>3</v>
      </c>
      <c r="L88" s="40" t="s">
        <v>3</v>
      </c>
      <c r="M88" s="40" t="str">
        <f t="shared" si="9"/>
        <v>IfcBeamType and  é.tipoifc  only  LINTEL</v>
      </c>
      <c r="N88" s="36" t="str">
        <f t="shared" si="10"/>
        <v>Conceitos: Vigas</v>
      </c>
      <c r="O88" s="36" t="str">
        <f t="shared" si="11"/>
        <v xml:space="preserve">IfcElement </v>
      </c>
      <c r="P88" s="36" t="str">
        <f t="shared" si="12"/>
        <v xml:space="preserve">IfcBuiltElement </v>
      </c>
      <c r="Q88" s="50" t="str">
        <f t="shared" si="13"/>
        <v xml:space="preserve">IfcBeam </v>
      </c>
      <c r="R88" s="48" t="str">
        <f t="shared" si="14"/>
        <v>IfcBeamType</v>
      </c>
      <c r="S88" s="48" t="str">
        <f t="shared" si="15"/>
        <v>LINTEL</v>
      </c>
      <c r="T88" s="36" t="str">
        <f t="shared" si="17"/>
        <v>Conceitos: Vigas IfcElement  IfcBuiltElement  IfcBeam  IfcBeamType VERGA</v>
      </c>
      <c r="U88" s="58" t="s">
        <v>1577</v>
      </c>
      <c r="V88" s="49" t="s">
        <v>27</v>
      </c>
      <c r="W88" s="49" t="s">
        <v>27</v>
      </c>
      <c r="X88" s="57" t="str">
        <f t="shared" si="16"/>
        <v>IFC4X3ADD2-key_88</v>
      </c>
    </row>
    <row r="89" spans="1:24" ht="7.95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1396</v>
      </c>
      <c r="G89" s="55" t="s">
        <v>151</v>
      </c>
      <c r="H89" s="41" t="s">
        <v>3</v>
      </c>
      <c r="I89" s="41" t="s">
        <v>3</v>
      </c>
      <c r="J89" s="40" t="s">
        <v>3</v>
      </c>
      <c r="K89" s="40" t="s">
        <v>3</v>
      </c>
      <c r="L89" s="40" t="s">
        <v>3</v>
      </c>
      <c r="M89" s="40" t="str">
        <f t="shared" si="9"/>
        <v>IfcBeamType and  é.tipoifc  only  PIERCAP</v>
      </c>
      <c r="N89" s="36" t="str">
        <f t="shared" si="10"/>
        <v>Conceitos: Vigas</v>
      </c>
      <c r="O89" s="36" t="str">
        <f t="shared" si="11"/>
        <v xml:space="preserve">IfcElement </v>
      </c>
      <c r="P89" s="36" t="str">
        <f t="shared" si="12"/>
        <v xml:space="preserve">IfcBuiltElement </v>
      </c>
      <c r="Q89" s="50" t="str">
        <f t="shared" si="13"/>
        <v xml:space="preserve">IfcBeam </v>
      </c>
      <c r="R89" s="48" t="str">
        <f t="shared" si="14"/>
        <v>IfcBeamType</v>
      </c>
      <c r="S89" s="48" t="str">
        <f t="shared" si="15"/>
        <v>PIERCAP</v>
      </c>
      <c r="T89" s="36" t="str">
        <f t="shared" si="17"/>
        <v>Conceitos: Vigas IfcElement  IfcBuiltElement  IfcBeam  IfcBeamType CABEÇA.DE.CAIS</v>
      </c>
      <c r="U89" s="58" t="s">
        <v>2328</v>
      </c>
      <c r="V89" s="49" t="s">
        <v>27</v>
      </c>
      <c r="W89" s="49" t="s">
        <v>27</v>
      </c>
      <c r="X89" s="57" t="str">
        <f t="shared" si="16"/>
        <v>IFC4X3ADD2-key_89</v>
      </c>
    </row>
    <row r="90" spans="1:24" ht="7.95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1396</v>
      </c>
      <c r="G90" s="55" t="s">
        <v>152</v>
      </c>
      <c r="H90" s="41" t="s">
        <v>3</v>
      </c>
      <c r="I90" s="41" t="s">
        <v>3</v>
      </c>
      <c r="J90" s="40" t="s">
        <v>3</v>
      </c>
      <c r="K90" s="40" t="s">
        <v>3</v>
      </c>
      <c r="L90" s="40" t="s">
        <v>3</v>
      </c>
      <c r="M90" s="40" t="str">
        <f t="shared" si="9"/>
        <v>IfcBeamType and  é.tipoifc  only  SPANDREL</v>
      </c>
      <c r="N90" s="36" t="str">
        <f t="shared" si="10"/>
        <v>Conceitos: Vigas</v>
      </c>
      <c r="O90" s="36" t="str">
        <f t="shared" si="11"/>
        <v xml:space="preserve">IfcElement </v>
      </c>
      <c r="P90" s="36" t="str">
        <f t="shared" si="12"/>
        <v xml:space="preserve">IfcBuiltElement </v>
      </c>
      <c r="Q90" s="50" t="str">
        <f t="shared" si="13"/>
        <v xml:space="preserve">IfcBeam </v>
      </c>
      <c r="R90" s="48" t="str">
        <f t="shared" si="14"/>
        <v>IfcBeamType</v>
      </c>
      <c r="S90" s="48" t="str">
        <f t="shared" si="15"/>
        <v>SPANDREL</v>
      </c>
      <c r="T90" s="36" t="str">
        <f t="shared" si="17"/>
        <v>Conceitos: Vigas IfcElement  IfcBuiltElement  IfcBeam  IfcBeamType VIGA.PERIMETRAL</v>
      </c>
      <c r="U90" s="58" t="s">
        <v>2318</v>
      </c>
      <c r="V90" s="49" t="s">
        <v>27</v>
      </c>
      <c r="W90" s="49" t="s">
        <v>27</v>
      </c>
      <c r="X90" s="57" t="str">
        <f t="shared" si="16"/>
        <v>IFC4X3ADD2-key_90</v>
      </c>
    </row>
    <row r="91" spans="1:24" ht="7.95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1396</v>
      </c>
      <c r="G91" s="55" t="s">
        <v>153</v>
      </c>
      <c r="H91" s="41" t="s">
        <v>3</v>
      </c>
      <c r="I91" s="41" t="s">
        <v>3</v>
      </c>
      <c r="J91" s="40" t="s">
        <v>3</v>
      </c>
      <c r="K91" s="40" t="s">
        <v>3</v>
      </c>
      <c r="L91" s="40" t="s">
        <v>3</v>
      </c>
      <c r="M91" s="40" t="str">
        <f t="shared" si="9"/>
        <v>IfcBeamType and  é.tipoifc  only  T_BEAM</v>
      </c>
      <c r="N91" s="36" t="str">
        <f t="shared" si="10"/>
        <v>Conceitos: Vigas</v>
      </c>
      <c r="O91" s="36" t="str">
        <f t="shared" si="11"/>
        <v xml:space="preserve">IfcElement </v>
      </c>
      <c r="P91" s="36" t="str">
        <f t="shared" si="12"/>
        <v xml:space="preserve">IfcBuiltElement </v>
      </c>
      <c r="Q91" s="50" t="str">
        <f t="shared" si="13"/>
        <v xml:space="preserve">IfcBeam </v>
      </c>
      <c r="R91" s="48" t="str">
        <f t="shared" si="14"/>
        <v>IfcBeamType</v>
      </c>
      <c r="S91" s="48" t="str">
        <f t="shared" si="15"/>
        <v>T_BEAM</v>
      </c>
      <c r="T91" s="36" t="str">
        <f t="shared" si="17"/>
        <v>Conceitos: Vigas IfcElement  IfcBuiltElement  IfcBeam  IfcBeamType VIGA.T</v>
      </c>
      <c r="U91" s="58" t="s">
        <v>2011</v>
      </c>
      <c r="V91" s="49" t="s">
        <v>27</v>
      </c>
      <c r="W91" s="49" t="s">
        <v>27</v>
      </c>
      <c r="X91" s="57" t="str">
        <f t="shared" si="16"/>
        <v>IFC4X3ADD2-key_91</v>
      </c>
    </row>
    <row r="92" spans="1:24" ht="7.95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1397</v>
      </c>
      <c r="G92" s="55" t="s">
        <v>156</v>
      </c>
      <c r="H92" s="41" t="s">
        <v>3</v>
      </c>
      <c r="I92" s="41" t="s">
        <v>3</v>
      </c>
      <c r="J92" s="40" t="s">
        <v>3</v>
      </c>
      <c r="K92" s="40" t="s">
        <v>3</v>
      </c>
      <c r="L92" s="40" t="s">
        <v>3</v>
      </c>
      <c r="M92" s="40" t="str">
        <f t="shared" si="9"/>
        <v>IfcColumnType and  é.tipoifc  only  COLUMN</v>
      </c>
      <c r="N92" s="36" t="str">
        <f t="shared" si="10"/>
        <v>Conceitos: Colunas</v>
      </c>
      <c r="O92" s="36" t="str">
        <f t="shared" si="11"/>
        <v xml:space="preserve">IfcElement </v>
      </c>
      <c r="P92" s="36" t="str">
        <f t="shared" si="12"/>
        <v xml:space="preserve">IfcBuiltElement </v>
      </c>
      <c r="Q92" s="50" t="str">
        <f t="shared" si="13"/>
        <v xml:space="preserve">IfcColumn </v>
      </c>
      <c r="R92" s="48" t="str">
        <f t="shared" si="14"/>
        <v>IfcColumnType</v>
      </c>
      <c r="S92" s="48" t="str">
        <f t="shared" si="15"/>
        <v>COLUMN</v>
      </c>
      <c r="T92" s="36" t="str">
        <f t="shared" si="17"/>
        <v>Conceitos: Colunas IfcElement  IfcBuiltElement  IfcColumn  IfcColumnType COLUNA</v>
      </c>
      <c r="U92" s="58" t="s">
        <v>1575</v>
      </c>
      <c r="V92" s="49" t="s">
        <v>27</v>
      </c>
      <c r="W92" s="49" t="s">
        <v>27</v>
      </c>
      <c r="X92" s="57" t="str">
        <f t="shared" si="16"/>
        <v>IFC4X3ADD2-key_92</v>
      </c>
    </row>
    <row r="93" spans="1:24" ht="7.95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1397</v>
      </c>
      <c r="G93" s="55" t="s">
        <v>157</v>
      </c>
      <c r="H93" s="41" t="s">
        <v>3</v>
      </c>
      <c r="I93" s="41" t="s">
        <v>3</v>
      </c>
      <c r="J93" s="40" t="s">
        <v>3</v>
      </c>
      <c r="K93" s="40" t="s">
        <v>3</v>
      </c>
      <c r="L93" s="40" t="s">
        <v>3</v>
      </c>
      <c r="M93" s="40" t="str">
        <f t="shared" si="9"/>
        <v>IfcColumnType and  é.tipoifc  only  PIERSTEM</v>
      </c>
      <c r="N93" s="36" t="str">
        <f t="shared" si="10"/>
        <v>Conceitos: Colunas</v>
      </c>
      <c r="O93" s="36" t="str">
        <f t="shared" si="11"/>
        <v xml:space="preserve">IfcElement </v>
      </c>
      <c r="P93" s="36" t="str">
        <f t="shared" si="12"/>
        <v xml:space="preserve">IfcBuiltElement </v>
      </c>
      <c r="Q93" s="50" t="str">
        <f t="shared" si="13"/>
        <v xml:space="preserve">IfcColumn </v>
      </c>
      <c r="R93" s="48" t="str">
        <f t="shared" si="14"/>
        <v>IfcColumnType</v>
      </c>
      <c r="S93" s="48" t="str">
        <f t="shared" si="15"/>
        <v>PIERSTEM</v>
      </c>
      <c r="T93" s="36" t="str">
        <f t="shared" si="17"/>
        <v>Conceitos: Colunas IfcElement  IfcBuiltElement  IfcColumn  IfcColumnType RAIZ.DE.CAIS</v>
      </c>
      <c r="U93" s="58" t="s">
        <v>2333</v>
      </c>
      <c r="V93" s="49" t="s">
        <v>27</v>
      </c>
      <c r="W93" s="49" t="s">
        <v>27</v>
      </c>
      <c r="X93" s="57" t="str">
        <f t="shared" si="16"/>
        <v>IFC4X3ADD2-key_93</v>
      </c>
    </row>
    <row r="94" spans="1:24" ht="7.95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1397</v>
      </c>
      <c r="G94" s="55" t="s">
        <v>158</v>
      </c>
      <c r="H94" s="41" t="s">
        <v>3</v>
      </c>
      <c r="I94" s="41" t="s">
        <v>3</v>
      </c>
      <c r="J94" s="40" t="s">
        <v>3</v>
      </c>
      <c r="K94" s="40" t="s">
        <v>3</v>
      </c>
      <c r="L94" s="40" t="s">
        <v>3</v>
      </c>
      <c r="M94" s="40" t="str">
        <f t="shared" si="9"/>
        <v>IfcColumnType and  é.tipoifc  only  PIERSTEM_SEGMENT</v>
      </c>
      <c r="N94" s="36" t="str">
        <f t="shared" si="10"/>
        <v>Conceitos: Colunas</v>
      </c>
      <c r="O94" s="36" t="str">
        <f t="shared" si="11"/>
        <v xml:space="preserve">IfcElement </v>
      </c>
      <c r="P94" s="36" t="str">
        <f t="shared" si="12"/>
        <v xml:space="preserve">IfcBuiltElement </v>
      </c>
      <c r="Q94" s="50" t="str">
        <f t="shared" si="13"/>
        <v xml:space="preserve">IfcColumn </v>
      </c>
      <c r="R94" s="48" t="str">
        <f t="shared" si="14"/>
        <v>IfcColumnType</v>
      </c>
      <c r="S94" s="48" t="str">
        <f t="shared" si="15"/>
        <v>PIERSTEM_SEGMENT</v>
      </c>
      <c r="T94" s="36" t="str">
        <f t="shared" si="17"/>
        <v>Conceitos: Colunas IfcElement  IfcBuiltElement  IfcColumn  IfcColumnType SEGMENTO.DE.CAIS</v>
      </c>
      <c r="U94" s="58" t="s">
        <v>2332</v>
      </c>
      <c r="V94" s="49" t="s">
        <v>27</v>
      </c>
      <c r="W94" s="49" t="s">
        <v>27</v>
      </c>
      <c r="X94" s="57" t="str">
        <f t="shared" si="16"/>
        <v>IFC4X3ADD2-key_94</v>
      </c>
    </row>
    <row r="95" spans="1:24" ht="7.95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1397</v>
      </c>
      <c r="G95" s="55" t="s">
        <v>159</v>
      </c>
      <c r="H95" s="41" t="s">
        <v>3</v>
      </c>
      <c r="I95" s="41" t="s">
        <v>3</v>
      </c>
      <c r="J95" s="40" t="s">
        <v>3</v>
      </c>
      <c r="K95" s="40" t="s">
        <v>3</v>
      </c>
      <c r="L95" s="40" t="s">
        <v>3</v>
      </c>
      <c r="M95" s="40" t="str">
        <f t="shared" si="9"/>
        <v>IfcColumnType and  é.tipoifc  only  PILASTER</v>
      </c>
      <c r="N95" s="36" t="str">
        <f t="shared" si="10"/>
        <v>Conceitos: Colunas</v>
      </c>
      <c r="O95" s="36" t="str">
        <f t="shared" si="11"/>
        <v xml:space="preserve">IfcElement </v>
      </c>
      <c r="P95" s="36" t="str">
        <f t="shared" si="12"/>
        <v xml:space="preserve">IfcBuiltElement </v>
      </c>
      <c r="Q95" s="50" t="str">
        <f t="shared" si="13"/>
        <v xml:space="preserve">IfcColumn </v>
      </c>
      <c r="R95" s="48" t="str">
        <f t="shared" si="14"/>
        <v>IfcColumnType</v>
      </c>
      <c r="S95" s="48" t="str">
        <f t="shared" si="15"/>
        <v>PILASTER</v>
      </c>
      <c r="T95" s="36" t="str">
        <f t="shared" si="17"/>
        <v>Conceitos: Colunas IfcElement  IfcBuiltElement  IfcColumn  IfcColumnType PILASTRA</v>
      </c>
      <c r="U95" s="58" t="s">
        <v>1576</v>
      </c>
      <c r="V95" s="49" t="s">
        <v>27</v>
      </c>
      <c r="W95" s="49" t="s">
        <v>27</v>
      </c>
      <c r="X95" s="57" t="str">
        <f t="shared" si="16"/>
        <v>IFC4X3ADD2-key_95</v>
      </c>
    </row>
    <row r="96" spans="1:24" ht="7.95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1397</v>
      </c>
      <c r="G96" s="55" t="s">
        <v>160</v>
      </c>
      <c r="H96" s="41" t="s">
        <v>3</v>
      </c>
      <c r="I96" s="41" t="s">
        <v>3</v>
      </c>
      <c r="J96" s="40" t="s">
        <v>3</v>
      </c>
      <c r="K96" s="40" t="s">
        <v>3</v>
      </c>
      <c r="L96" s="40" t="s">
        <v>3</v>
      </c>
      <c r="M96" s="40" t="str">
        <f t="shared" si="9"/>
        <v>IfcColumnType and  é.tipoifc  only  STANDCOLUMN</v>
      </c>
      <c r="N96" s="36" t="str">
        <f t="shared" si="10"/>
        <v>Conceitos: Colunas</v>
      </c>
      <c r="O96" s="36" t="str">
        <f t="shared" si="11"/>
        <v xml:space="preserve">IfcElement </v>
      </c>
      <c r="P96" s="36" t="str">
        <f t="shared" si="12"/>
        <v xml:space="preserve">IfcBuiltElement </v>
      </c>
      <c r="Q96" s="50" t="str">
        <f t="shared" si="13"/>
        <v xml:space="preserve">IfcColumn </v>
      </c>
      <c r="R96" s="48" t="str">
        <f t="shared" si="14"/>
        <v>IfcColumnType</v>
      </c>
      <c r="S96" s="48" t="str">
        <f t="shared" si="15"/>
        <v>STANDCOLUMN</v>
      </c>
      <c r="T96" s="36" t="str">
        <f t="shared" si="17"/>
        <v>Conceitos: Colunas IfcElement  IfcBuiltElement  IfcColumn  IfcColumnType COLUNA.SUPORTE</v>
      </c>
      <c r="U96" s="58" t="s">
        <v>2336</v>
      </c>
      <c r="V96" s="49" t="s">
        <v>27</v>
      </c>
      <c r="W96" s="49" t="s">
        <v>27</v>
      </c>
      <c r="X96" s="57" t="str">
        <f t="shared" si="16"/>
        <v>IFC4X3ADD2-key_96</v>
      </c>
    </row>
    <row r="97" spans="1:24" ht="7.95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1398</v>
      </c>
      <c r="G97" s="55" t="s">
        <v>163</v>
      </c>
      <c r="H97" s="41" t="s">
        <v>3</v>
      </c>
      <c r="I97" s="41" t="s">
        <v>3</v>
      </c>
      <c r="J97" s="40" t="s">
        <v>3</v>
      </c>
      <c r="K97" s="40" t="s">
        <v>3</v>
      </c>
      <c r="L97" s="40" t="s">
        <v>3</v>
      </c>
      <c r="M97" s="40" t="str">
        <f t="shared" si="9"/>
        <v>IfcBearingType and  é.tipoifc  only  CYLINDRICAL</v>
      </c>
      <c r="N97" s="36" t="str">
        <f t="shared" si="10"/>
        <v>Conceitos: Aparelhos.de.Apoio</v>
      </c>
      <c r="O97" s="36" t="str">
        <f t="shared" si="11"/>
        <v xml:space="preserve">IfcElement </v>
      </c>
      <c r="P97" s="36" t="str">
        <f t="shared" si="12"/>
        <v xml:space="preserve">IfcBuiltElement </v>
      </c>
      <c r="Q97" s="50" t="str">
        <f t="shared" si="13"/>
        <v xml:space="preserve">IfcBearing </v>
      </c>
      <c r="R97" s="48" t="str">
        <f t="shared" si="14"/>
        <v>IfcBearingType</v>
      </c>
      <c r="S97" s="48" t="str">
        <f t="shared" si="15"/>
        <v>CYLINDRICAL</v>
      </c>
      <c r="T97" s="36" t="str">
        <f t="shared" si="17"/>
        <v>Conceitos: Aparelhos.de.Apoio IfcElement  IfcBuiltElement  IfcBearing  IfcBearingType APARELHO.APOIO.TIPO.CILÍNDRICO</v>
      </c>
      <c r="U97" s="58" t="s">
        <v>2344</v>
      </c>
      <c r="V97" s="49" t="s">
        <v>27</v>
      </c>
      <c r="W97" s="49" t="s">
        <v>27</v>
      </c>
      <c r="X97" s="57" t="str">
        <f t="shared" si="16"/>
        <v>IFC4X3ADD2-key_97</v>
      </c>
    </row>
    <row r="98" spans="1:24" ht="7.95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1398</v>
      </c>
      <c r="G98" s="55" t="s">
        <v>164</v>
      </c>
      <c r="H98" s="41" t="s">
        <v>3</v>
      </c>
      <c r="I98" s="41" t="s">
        <v>3</v>
      </c>
      <c r="J98" s="40" t="s">
        <v>3</v>
      </c>
      <c r="K98" s="40" t="s">
        <v>3</v>
      </c>
      <c r="L98" s="40" t="s">
        <v>3</v>
      </c>
      <c r="M98" s="40" t="str">
        <f t="shared" si="9"/>
        <v>IfcBearingType and  é.tipoifc  only  DISK</v>
      </c>
      <c r="N98" s="36" t="str">
        <f t="shared" si="10"/>
        <v>Conceitos: Aparelhos.de.Apoio</v>
      </c>
      <c r="O98" s="36" t="str">
        <f t="shared" si="11"/>
        <v xml:space="preserve">IfcElement </v>
      </c>
      <c r="P98" s="36" t="str">
        <f t="shared" si="12"/>
        <v xml:space="preserve">IfcBuiltElement </v>
      </c>
      <c r="Q98" s="50" t="str">
        <f t="shared" si="13"/>
        <v xml:space="preserve">IfcBearing </v>
      </c>
      <c r="R98" s="48" t="str">
        <f t="shared" si="14"/>
        <v>IfcBearingType</v>
      </c>
      <c r="S98" s="48" t="str">
        <f t="shared" si="15"/>
        <v>DISK</v>
      </c>
      <c r="T98" s="36" t="str">
        <f t="shared" si="17"/>
        <v>Conceitos: Aparelhos.de.Apoio IfcElement  IfcBuiltElement  IfcBearing  IfcBearingType APARELHO.APOIO.TIPO.DISCO</v>
      </c>
      <c r="U98" s="58" t="s">
        <v>2343</v>
      </c>
      <c r="V98" s="49" t="s">
        <v>27</v>
      </c>
      <c r="W98" s="49" t="s">
        <v>27</v>
      </c>
      <c r="X98" s="57" t="str">
        <f t="shared" si="16"/>
        <v>IFC4X3ADD2-key_98</v>
      </c>
    </row>
    <row r="99" spans="1:24" ht="7.95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1398</v>
      </c>
      <c r="G99" s="55" t="s">
        <v>165</v>
      </c>
      <c r="H99" s="41" t="s">
        <v>3</v>
      </c>
      <c r="I99" s="41" t="s">
        <v>3</v>
      </c>
      <c r="J99" s="40" t="s">
        <v>3</v>
      </c>
      <c r="K99" s="40" t="s">
        <v>3</v>
      </c>
      <c r="L99" s="40" t="s">
        <v>3</v>
      </c>
      <c r="M99" s="40" t="str">
        <f t="shared" si="9"/>
        <v>IfcBearingType and  é.tipoifc  only  ELASTOMERIC</v>
      </c>
      <c r="N99" s="36" t="str">
        <f t="shared" si="10"/>
        <v>Conceitos: Aparelhos.de.Apoio</v>
      </c>
      <c r="O99" s="36" t="str">
        <f t="shared" si="11"/>
        <v xml:space="preserve">IfcElement </v>
      </c>
      <c r="P99" s="36" t="str">
        <f t="shared" si="12"/>
        <v xml:space="preserve">IfcBuiltElement </v>
      </c>
      <c r="Q99" s="50" t="str">
        <f t="shared" si="13"/>
        <v xml:space="preserve">IfcBearing </v>
      </c>
      <c r="R99" s="48" t="str">
        <f t="shared" si="14"/>
        <v>IfcBearingType</v>
      </c>
      <c r="S99" s="48" t="str">
        <f t="shared" si="15"/>
        <v>ELASTOMERIC</v>
      </c>
      <c r="T99" s="36" t="str">
        <f t="shared" si="17"/>
        <v>Conceitos: Aparelhos.de.Apoio IfcElement  IfcBuiltElement  IfcBearing  IfcBearingType APARELHO.APOIO.ELASTOMÉRICO</v>
      </c>
      <c r="U99" s="58" t="s">
        <v>2342</v>
      </c>
      <c r="V99" s="49" t="s">
        <v>27</v>
      </c>
      <c r="W99" s="49" t="s">
        <v>27</v>
      </c>
      <c r="X99" s="57" t="str">
        <f t="shared" si="16"/>
        <v>IFC4X3ADD2-key_99</v>
      </c>
    </row>
    <row r="100" spans="1:24" ht="7.95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1398</v>
      </c>
      <c r="G100" s="55" t="s">
        <v>166</v>
      </c>
      <c r="H100" s="41" t="s">
        <v>3</v>
      </c>
      <c r="I100" s="41" t="s">
        <v>3</v>
      </c>
      <c r="J100" s="40" t="s">
        <v>3</v>
      </c>
      <c r="K100" s="40" t="s">
        <v>3</v>
      </c>
      <c r="L100" s="40" t="s">
        <v>3</v>
      </c>
      <c r="M100" s="40" t="str">
        <f t="shared" si="9"/>
        <v>IfcBearingType and  é.tipoifc  only  GUIDE</v>
      </c>
      <c r="N100" s="36" t="str">
        <f t="shared" si="10"/>
        <v>Conceitos: Aparelhos.de.Apoio</v>
      </c>
      <c r="O100" s="36" t="str">
        <f t="shared" si="11"/>
        <v xml:space="preserve">IfcElement </v>
      </c>
      <c r="P100" s="36" t="str">
        <f t="shared" si="12"/>
        <v xml:space="preserve">IfcBuiltElement </v>
      </c>
      <c r="Q100" s="50" t="str">
        <f t="shared" si="13"/>
        <v xml:space="preserve">IfcBearing </v>
      </c>
      <c r="R100" s="48" t="str">
        <f t="shared" si="14"/>
        <v>IfcBearingType</v>
      </c>
      <c r="S100" s="48" t="str">
        <f t="shared" si="15"/>
        <v>GUIDE</v>
      </c>
      <c r="T100" s="36" t="str">
        <f t="shared" si="17"/>
        <v>Conceitos: Aparelhos.de.Apoio IfcElement  IfcBuiltElement  IfcBearing  IfcBearingType APARELHO.APOIO.COM.GUIA</v>
      </c>
      <c r="U100" s="58" t="s">
        <v>2341</v>
      </c>
      <c r="V100" s="49" t="s">
        <v>27</v>
      </c>
      <c r="W100" s="49" t="s">
        <v>27</v>
      </c>
      <c r="X100" s="57" t="str">
        <f t="shared" si="16"/>
        <v>IFC4X3ADD2-key_100</v>
      </c>
    </row>
    <row r="101" spans="1:24" ht="7.95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1398</v>
      </c>
      <c r="G101" s="55" t="s">
        <v>167</v>
      </c>
      <c r="H101" s="41" t="s">
        <v>3</v>
      </c>
      <c r="I101" s="41" t="s">
        <v>3</v>
      </c>
      <c r="J101" s="40" t="s">
        <v>3</v>
      </c>
      <c r="K101" s="40" t="s">
        <v>3</v>
      </c>
      <c r="L101" s="40" t="s">
        <v>3</v>
      </c>
      <c r="M101" s="40" t="str">
        <f t="shared" si="9"/>
        <v>IfcBearingType and  é.tipoifc  only  POT</v>
      </c>
      <c r="N101" s="36" t="str">
        <f t="shared" si="10"/>
        <v>Conceitos: Aparelhos.de.Apoio</v>
      </c>
      <c r="O101" s="36" t="str">
        <f t="shared" si="11"/>
        <v xml:space="preserve">IfcElement </v>
      </c>
      <c r="P101" s="36" t="str">
        <f t="shared" si="12"/>
        <v xml:space="preserve">IfcBuiltElement </v>
      </c>
      <c r="Q101" s="50" t="str">
        <f t="shared" si="13"/>
        <v xml:space="preserve">IfcBearing </v>
      </c>
      <c r="R101" s="48" t="str">
        <f t="shared" si="14"/>
        <v>IfcBearingType</v>
      </c>
      <c r="S101" s="48" t="str">
        <f t="shared" si="15"/>
        <v>POT</v>
      </c>
      <c r="T101" s="36" t="str">
        <f t="shared" si="17"/>
        <v>Conceitos: Aparelhos.de.Apoio IfcElement  IfcBuiltElement  IfcBearing  IfcBearingType APARELHO.APOIO.TIPO.PANELA</v>
      </c>
      <c r="U101" s="58" t="s">
        <v>2340</v>
      </c>
      <c r="V101" s="49" t="s">
        <v>27</v>
      </c>
      <c r="W101" s="49" t="s">
        <v>27</v>
      </c>
      <c r="X101" s="57" t="str">
        <f t="shared" si="16"/>
        <v>IFC4X3ADD2-key_101</v>
      </c>
    </row>
    <row r="102" spans="1:24" ht="7.95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1398</v>
      </c>
      <c r="G102" s="55" t="s">
        <v>168</v>
      </c>
      <c r="H102" s="41" t="s">
        <v>3</v>
      </c>
      <c r="I102" s="41" t="s">
        <v>3</v>
      </c>
      <c r="J102" s="40" t="s">
        <v>3</v>
      </c>
      <c r="K102" s="40" t="s">
        <v>3</v>
      </c>
      <c r="L102" s="40" t="s">
        <v>3</v>
      </c>
      <c r="M102" s="40" t="str">
        <f t="shared" si="9"/>
        <v>IfcBearingType and  é.tipoifc  only  ROCKER</v>
      </c>
      <c r="N102" s="36" t="str">
        <f t="shared" si="10"/>
        <v>Conceitos: Aparelhos.de.Apoio</v>
      </c>
      <c r="O102" s="36" t="str">
        <f t="shared" si="11"/>
        <v xml:space="preserve">IfcElement </v>
      </c>
      <c r="P102" s="36" t="str">
        <f t="shared" si="12"/>
        <v xml:space="preserve">IfcBuiltElement </v>
      </c>
      <c r="Q102" s="50" t="str">
        <f t="shared" si="13"/>
        <v xml:space="preserve">IfcBearing </v>
      </c>
      <c r="R102" s="48" t="str">
        <f t="shared" si="14"/>
        <v>IfcBearingType</v>
      </c>
      <c r="S102" s="48" t="str">
        <f t="shared" si="15"/>
        <v>ROCKER</v>
      </c>
      <c r="T102" s="36" t="str">
        <f t="shared" si="17"/>
        <v>Conceitos: Aparelhos.de.Apoio IfcElement  IfcBuiltElement  IfcBearing  IfcBearingType APARELHO.APOIO.TIPO.ROCKER.BEARING</v>
      </c>
      <c r="U102" s="58" t="s">
        <v>2337</v>
      </c>
      <c r="V102" s="49" t="s">
        <v>27</v>
      </c>
      <c r="W102" s="49" t="s">
        <v>27</v>
      </c>
      <c r="X102" s="57" t="str">
        <f t="shared" si="16"/>
        <v>IFC4X3ADD2-key_102</v>
      </c>
    </row>
    <row r="103" spans="1:24" ht="7.95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1398</v>
      </c>
      <c r="G103" s="55" t="s">
        <v>169</v>
      </c>
      <c r="H103" s="41" t="s">
        <v>3</v>
      </c>
      <c r="I103" s="41" t="s">
        <v>3</v>
      </c>
      <c r="J103" s="40" t="s">
        <v>3</v>
      </c>
      <c r="K103" s="40" t="s">
        <v>3</v>
      </c>
      <c r="L103" s="40" t="s">
        <v>3</v>
      </c>
      <c r="M103" s="40" t="str">
        <f t="shared" si="9"/>
        <v>IfcBearingType and  é.tipoifc  only  ROLLER</v>
      </c>
      <c r="N103" s="36" t="str">
        <f t="shared" si="10"/>
        <v>Conceitos: Aparelhos.de.Apoio</v>
      </c>
      <c r="O103" s="36" t="str">
        <f t="shared" si="11"/>
        <v xml:space="preserve">IfcElement </v>
      </c>
      <c r="P103" s="36" t="str">
        <f t="shared" si="12"/>
        <v xml:space="preserve">IfcBuiltElement </v>
      </c>
      <c r="Q103" s="50" t="str">
        <f t="shared" si="13"/>
        <v xml:space="preserve">IfcBearing </v>
      </c>
      <c r="R103" s="48" t="str">
        <f t="shared" si="14"/>
        <v>IfcBearingType</v>
      </c>
      <c r="S103" s="48" t="str">
        <f t="shared" si="15"/>
        <v>ROLLER</v>
      </c>
      <c r="T103" s="36" t="str">
        <f t="shared" si="17"/>
        <v>Conceitos: Aparelhos.de.Apoio IfcElement  IfcBuiltElement  IfcBearing  IfcBearingType APARELHO.APOIO.TIPO.ROLANTE</v>
      </c>
      <c r="U103" s="58" t="s">
        <v>2338</v>
      </c>
      <c r="V103" s="49" t="s">
        <v>27</v>
      </c>
      <c r="W103" s="49" t="s">
        <v>27</v>
      </c>
      <c r="X103" s="57" t="str">
        <f t="shared" si="16"/>
        <v>IFC4X3ADD2-key_103</v>
      </c>
    </row>
    <row r="104" spans="1:24" ht="7.95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1398</v>
      </c>
      <c r="G104" s="55" t="s">
        <v>170</v>
      </c>
      <c r="H104" s="41" t="s">
        <v>3</v>
      </c>
      <c r="I104" s="41" t="s">
        <v>3</v>
      </c>
      <c r="J104" s="40" t="s">
        <v>3</v>
      </c>
      <c r="K104" s="40" t="s">
        <v>3</v>
      </c>
      <c r="L104" s="40" t="s">
        <v>3</v>
      </c>
      <c r="M104" s="40" t="str">
        <f t="shared" si="9"/>
        <v>IfcBearingType and  é.tipoifc  only  SPHERICAL</v>
      </c>
      <c r="N104" s="36" t="str">
        <f t="shared" si="10"/>
        <v>Conceitos: Aparelhos.de.Apoio</v>
      </c>
      <c r="O104" s="36" t="str">
        <f t="shared" si="11"/>
        <v xml:space="preserve">IfcElement </v>
      </c>
      <c r="P104" s="36" t="str">
        <f t="shared" si="12"/>
        <v xml:space="preserve">IfcBuiltElement </v>
      </c>
      <c r="Q104" s="50" t="str">
        <f t="shared" si="13"/>
        <v xml:space="preserve">IfcBearing </v>
      </c>
      <c r="R104" s="48" t="str">
        <f t="shared" si="14"/>
        <v>IfcBearingType</v>
      </c>
      <c r="S104" s="48" t="str">
        <f t="shared" si="15"/>
        <v>SPHERICAL</v>
      </c>
      <c r="T104" s="36" t="str">
        <f t="shared" si="17"/>
        <v>Conceitos: Aparelhos.de.Apoio IfcElement  IfcBuiltElement  IfcBearing  IfcBearingType APARELHO.APOIO.TIPO.ESFÉRICO</v>
      </c>
      <c r="U104" s="58" t="s">
        <v>2339</v>
      </c>
      <c r="V104" s="49" t="s">
        <v>27</v>
      </c>
      <c r="W104" s="49" t="s">
        <v>27</v>
      </c>
      <c r="X104" s="57" t="str">
        <f t="shared" si="16"/>
        <v>IFC4X3ADD2-key_104</v>
      </c>
    </row>
    <row r="105" spans="1:24" ht="7.95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1399</v>
      </c>
      <c r="G105" s="55" t="s">
        <v>181</v>
      </c>
      <c r="H105" s="41" t="s">
        <v>3</v>
      </c>
      <c r="I105" s="41" t="s">
        <v>3</v>
      </c>
      <c r="J105" s="40" t="s">
        <v>3</v>
      </c>
      <c r="K105" s="40" t="s">
        <v>3</v>
      </c>
      <c r="L105" s="40" t="s">
        <v>3</v>
      </c>
      <c r="M105" s="40" t="str">
        <f t="shared" si="9"/>
        <v>IfcBuildingElementProxyType and  é.tipoifc  only  COMPLEX</v>
      </c>
      <c r="N105" s="36" t="str">
        <f t="shared" si="10"/>
        <v>Conceitos: Proxy</v>
      </c>
      <c r="O105" s="36" t="str">
        <f t="shared" si="11"/>
        <v xml:space="preserve">IfcElement </v>
      </c>
      <c r="P105" s="36" t="str">
        <f t="shared" si="12"/>
        <v xml:space="preserve">IfcBuiltElement </v>
      </c>
      <c r="Q105" s="50" t="str">
        <f t="shared" si="13"/>
        <v xml:space="preserve">IfcBuildingElementProxy </v>
      </c>
      <c r="R105" s="48" t="str">
        <f t="shared" si="14"/>
        <v>IfcBuildingElementProxyType</v>
      </c>
      <c r="S105" s="48" t="str">
        <f t="shared" si="15"/>
        <v>COMPLEX</v>
      </c>
      <c r="T105" s="36" t="str">
        <f t="shared" si="17"/>
        <v>Conceitos: Proxy IfcElement  IfcBuiltElement  IfcBuildingElementProxy  IfcBuildingElementProxyType APARELHO.APOIO.TIPO.COMPLEXO</v>
      </c>
      <c r="U105" s="58" t="s">
        <v>2345</v>
      </c>
      <c r="V105" s="49" t="s">
        <v>27</v>
      </c>
      <c r="W105" s="49" t="s">
        <v>27</v>
      </c>
      <c r="X105" s="57" t="str">
        <f t="shared" si="16"/>
        <v>IFC4X3ADD2-key_105</v>
      </c>
    </row>
    <row r="106" spans="1:24" ht="7.95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1399</v>
      </c>
      <c r="G106" s="55" t="s">
        <v>182</v>
      </c>
      <c r="H106" s="41" t="s">
        <v>3</v>
      </c>
      <c r="I106" s="41" t="s">
        <v>3</v>
      </c>
      <c r="J106" s="40" t="s">
        <v>3</v>
      </c>
      <c r="K106" s="40" t="s">
        <v>3</v>
      </c>
      <c r="L106" s="40" t="s">
        <v>3</v>
      </c>
      <c r="M106" s="40" t="str">
        <f t="shared" si="9"/>
        <v>IfcBuildingElementProxyType and  é.tipoifc  only  ELEMENT</v>
      </c>
      <c r="N106" s="36" t="str">
        <f t="shared" si="10"/>
        <v>Conceitos: Proxy</v>
      </c>
      <c r="O106" s="36" t="str">
        <f t="shared" si="11"/>
        <v xml:space="preserve">IfcElement </v>
      </c>
      <c r="P106" s="36" t="str">
        <f t="shared" si="12"/>
        <v xml:space="preserve">IfcBuiltElement </v>
      </c>
      <c r="Q106" s="50" t="str">
        <f t="shared" si="13"/>
        <v xml:space="preserve">IfcBuildingElementProxy </v>
      </c>
      <c r="R106" s="48" t="str">
        <f t="shared" si="14"/>
        <v>IfcBuildingElementProxyType</v>
      </c>
      <c r="S106" s="48" t="str">
        <f t="shared" si="15"/>
        <v>ELEMENT</v>
      </c>
      <c r="T106" s="36" t="str">
        <f t="shared" si="17"/>
        <v>Conceitos: Proxy IfcElement  IfcBuiltElement  IfcBuildingElementProxy  IfcBuildingElementProxyType ELEMENTO</v>
      </c>
      <c r="U106" s="58" t="s">
        <v>1578</v>
      </c>
      <c r="V106" s="49" t="s">
        <v>27</v>
      </c>
      <c r="W106" s="49" t="s">
        <v>27</v>
      </c>
      <c r="X106" s="57" t="str">
        <f t="shared" si="16"/>
        <v>IFC4X3ADD2-key_106</v>
      </c>
    </row>
    <row r="107" spans="1:24" ht="7.95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1399</v>
      </c>
      <c r="G107" s="55" t="s">
        <v>183</v>
      </c>
      <c r="H107" s="41" t="s">
        <v>3</v>
      </c>
      <c r="I107" s="41" t="s">
        <v>3</v>
      </c>
      <c r="J107" s="40" t="s">
        <v>3</v>
      </c>
      <c r="K107" s="40" t="s">
        <v>3</v>
      </c>
      <c r="L107" s="40" t="s">
        <v>3</v>
      </c>
      <c r="M107" s="40" t="str">
        <f t="shared" si="9"/>
        <v>IfcBuildingElementProxyType and  é.tipoifc  only  PARTIAL</v>
      </c>
      <c r="N107" s="36" t="str">
        <f t="shared" si="10"/>
        <v>Conceitos: Proxy</v>
      </c>
      <c r="O107" s="36" t="str">
        <f t="shared" si="11"/>
        <v xml:space="preserve">IfcElement </v>
      </c>
      <c r="P107" s="36" t="str">
        <f t="shared" si="12"/>
        <v xml:space="preserve">IfcBuiltElement </v>
      </c>
      <c r="Q107" s="50" t="str">
        <f t="shared" si="13"/>
        <v xml:space="preserve">IfcBuildingElementProxy </v>
      </c>
      <c r="R107" s="48" t="str">
        <f t="shared" si="14"/>
        <v>IfcBuildingElementProxyType</v>
      </c>
      <c r="S107" s="48" t="str">
        <f t="shared" si="15"/>
        <v>PARTIAL</v>
      </c>
      <c r="T107" s="36" t="str">
        <f t="shared" si="17"/>
        <v>Conceitos: Proxy IfcElement  IfcBuiltElement  IfcBuildingElementProxy  IfcBuildingElementProxyType PARCIAL</v>
      </c>
      <c r="U107" s="58" t="s">
        <v>1580</v>
      </c>
      <c r="V107" s="49" t="s">
        <v>27</v>
      </c>
      <c r="W107" s="49" t="s">
        <v>27</v>
      </c>
      <c r="X107" s="57" t="str">
        <f t="shared" si="16"/>
        <v>IFC4X3ADD2-key_107</v>
      </c>
    </row>
    <row r="108" spans="1:24" ht="7.95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1399</v>
      </c>
      <c r="G108" s="55" t="s">
        <v>184</v>
      </c>
      <c r="H108" s="41" t="s">
        <v>3</v>
      </c>
      <c r="I108" s="41" t="s">
        <v>3</v>
      </c>
      <c r="J108" s="40" t="s">
        <v>3</v>
      </c>
      <c r="K108" s="40" t="s">
        <v>3</v>
      </c>
      <c r="L108" s="40" t="s">
        <v>3</v>
      </c>
      <c r="M108" s="40" t="str">
        <f t="shared" si="9"/>
        <v>IfcBuildingElementProxyType and  é.tipoifc  only  PROVISIONFORSPACE</v>
      </c>
      <c r="N108" s="36" t="str">
        <f t="shared" si="10"/>
        <v>Conceitos: Proxy</v>
      </c>
      <c r="O108" s="36" t="str">
        <f t="shared" si="11"/>
        <v xml:space="preserve">IfcElement </v>
      </c>
      <c r="P108" s="36" t="str">
        <f t="shared" si="12"/>
        <v xml:space="preserve">IfcBuiltElement </v>
      </c>
      <c r="Q108" s="50" t="str">
        <f t="shared" si="13"/>
        <v xml:space="preserve">IfcBuildingElementProxy </v>
      </c>
      <c r="R108" s="48" t="str">
        <f t="shared" si="14"/>
        <v>IfcBuildingElementProxyType</v>
      </c>
      <c r="S108" s="48" t="str">
        <f t="shared" si="15"/>
        <v>PROVISIONFORSPACE</v>
      </c>
      <c r="T108" s="36" t="str">
        <f t="shared" si="17"/>
        <v>Conceitos: Proxy IfcElement  IfcBuiltElement  IfcBuildingElementProxy  IfcBuildingElementProxyType PROVISÃO.DE.ESPAÇO</v>
      </c>
      <c r="U108" s="58" t="s">
        <v>1824</v>
      </c>
      <c r="V108" s="49" t="s">
        <v>27</v>
      </c>
      <c r="W108" s="49" t="s">
        <v>27</v>
      </c>
      <c r="X108" s="57" t="str">
        <f t="shared" si="16"/>
        <v>IFC4X3ADD2-key_108</v>
      </c>
    </row>
    <row r="109" spans="1:24" ht="7.95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1399</v>
      </c>
      <c r="G109" s="55" t="s">
        <v>185</v>
      </c>
      <c r="H109" s="41" t="s">
        <v>3</v>
      </c>
      <c r="I109" s="41" t="s">
        <v>3</v>
      </c>
      <c r="J109" s="40" t="s">
        <v>3</v>
      </c>
      <c r="K109" s="40" t="s">
        <v>3</v>
      </c>
      <c r="L109" s="40" t="s">
        <v>3</v>
      </c>
      <c r="M109" s="40" t="str">
        <f t="shared" si="9"/>
        <v>IfcBuildingElementProxyType and  é.tipoifc  only  PROVISIONFORVOID</v>
      </c>
      <c r="N109" s="36" t="str">
        <f t="shared" si="10"/>
        <v>Conceitos: Proxy</v>
      </c>
      <c r="O109" s="36" t="str">
        <f t="shared" si="11"/>
        <v xml:space="preserve">IfcElement </v>
      </c>
      <c r="P109" s="36" t="str">
        <f t="shared" si="12"/>
        <v xml:space="preserve">IfcBuiltElement </v>
      </c>
      <c r="Q109" s="50" t="str">
        <f t="shared" si="13"/>
        <v xml:space="preserve">IfcBuildingElementProxy </v>
      </c>
      <c r="R109" s="48" t="str">
        <f t="shared" si="14"/>
        <v>IfcBuildingElementProxyType</v>
      </c>
      <c r="S109" s="48" t="str">
        <f t="shared" si="15"/>
        <v>PROVISIONFORVOID</v>
      </c>
      <c r="T109" s="36" t="str">
        <f t="shared" si="17"/>
        <v>Conceitos: Proxy IfcElement  IfcBuiltElement  IfcBuildingElementProxy  IfcBuildingElementProxyType PROVIMENTO.NULO</v>
      </c>
      <c r="U109" s="58" t="s">
        <v>1825</v>
      </c>
      <c r="V109" s="49" t="s">
        <v>27</v>
      </c>
      <c r="W109" s="49" t="s">
        <v>27</v>
      </c>
      <c r="X109" s="57" t="str">
        <f t="shared" si="16"/>
        <v>IFC4X3ADD2-key_109</v>
      </c>
    </row>
    <row r="110" spans="1:24" ht="7.95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1400</v>
      </c>
      <c r="G110" s="55" t="str">
        <f>_xlfn.CONCAT("NOTDEFINED-",F110)</f>
        <v>NOTDEFINED-IfcChimneyType</v>
      </c>
      <c r="H110" s="41" t="s">
        <v>3</v>
      </c>
      <c r="I110" s="41" t="s">
        <v>3</v>
      </c>
      <c r="J110" s="40" t="s">
        <v>3</v>
      </c>
      <c r="K110" s="40" t="s">
        <v>3</v>
      </c>
      <c r="L110" s="40" t="s">
        <v>3</v>
      </c>
      <c r="M110" s="40" t="str">
        <f t="shared" si="9"/>
        <v>IfcChimneyType and  é.tipoifc  only  NOTDEFINED-IfcChimneyType</v>
      </c>
      <c r="N110" s="36" t="str">
        <f t="shared" si="10"/>
        <v>Conceitos: Chaminê</v>
      </c>
      <c r="O110" s="36" t="str">
        <f t="shared" si="11"/>
        <v xml:space="preserve">IfcElement </v>
      </c>
      <c r="P110" s="36" t="str">
        <f t="shared" si="12"/>
        <v xml:space="preserve">IfcBuiltElement </v>
      </c>
      <c r="Q110" s="50" t="str">
        <f t="shared" si="13"/>
        <v xml:space="preserve">IfcChimney </v>
      </c>
      <c r="R110" s="48" t="str">
        <f t="shared" si="14"/>
        <v>IfcChimneyType</v>
      </c>
      <c r="S110" s="48" t="str">
        <f t="shared" si="15"/>
        <v>NOTDEFINED-IfcChimneyType</v>
      </c>
      <c r="T110" s="36" t="str">
        <f t="shared" si="17"/>
        <v>Conceitos: Chaminê IfcElement  IfcBuiltElement  IfcChimney  IfcChimneyType NÃO.DEFINIDO-1</v>
      </c>
      <c r="U110" s="58" t="s">
        <v>2373</v>
      </c>
      <c r="V110" s="49" t="s">
        <v>27</v>
      </c>
      <c r="W110" s="49" t="s">
        <v>27</v>
      </c>
      <c r="X110" s="57" t="str">
        <f t="shared" si="16"/>
        <v>IFC4X3ADD2-key_110</v>
      </c>
    </row>
    <row r="111" spans="1:24" ht="7.95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1473</v>
      </c>
      <c r="G111" s="55" t="s">
        <v>174</v>
      </c>
      <c r="H111" s="41" t="s">
        <v>3</v>
      </c>
      <c r="I111" s="41" t="s">
        <v>3</v>
      </c>
      <c r="J111" s="40" t="str">
        <f>_xlfn.CONCAT( C111, " and  é.classeifc  only  ", D111, )</f>
        <v>IfcElement and  é.classeifc  only  IfcElementComponent</v>
      </c>
      <c r="K111" s="40" t="s">
        <v>3</v>
      </c>
      <c r="L111" s="40" t="s">
        <v>3</v>
      </c>
      <c r="M111" s="40" t="str">
        <f t="shared" si="9"/>
        <v>IfcBuildingElementPartType and  é.tipoifc  only  APRON</v>
      </c>
      <c r="N111" s="36" t="str">
        <f t="shared" si="10"/>
        <v>Conceitos: Partes.Construtivas</v>
      </c>
      <c r="O111" s="36" t="str">
        <f t="shared" si="11"/>
        <v xml:space="preserve">IfcElement </v>
      </c>
      <c r="P111" s="36" t="str">
        <f t="shared" si="12"/>
        <v xml:space="preserve">IfcElementComponent </v>
      </c>
      <c r="Q111" s="50" t="str">
        <f t="shared" si="13"/>
        <v xml:space="preserve">IfcBuildingElementPart </v>
      </c>
      <c r="R111" s="48" t="str">
        <f t="shared" si="14"/>
        <v>IfcBuildingElementPartType</v>
      </c>
      <c r="S111" s="48" t="str">
        <f t="shared" si="15"/>
        <v>APRON</v>
      </c>
      <c r="T111" s="36" t="str">
        <f t="shared" si="17"/>
        <v>Conceitos: Partes.Construtivas IfcElement  IfcElementComponent  IfcBuildingElementPart  IfcBuildingElementPartType MANTA.DE.PISO</v>
      </c>
      <c r="U111" s="36" t="s">
        <v>2346</v>
      </c>
      <c r="V111" s="49" t="s">
        <v>27</v>
      </c>
      <c r="W111" s="49" t="s">
        <v>27</v>
      </c>
      <c r="X111" s="57" t="str">
        <f t="shared" si="16"/>
        <v>IFC4X3ADD2-key_111</v>
      </c>
    </row>
    <row r="112" spans="1:24" ht="7.95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1473</v>
      </c>
      <c r="G112" s="55" t="s">
        <v>175</v>
      </c>
      <c r="H112" s="41" t="s">
        <v>3</v>
      </c>
      <c r="I112" s="41" t="s">
        <v>3</v>
      </c>
      <c r="J112" s="40" t="s">
        <v>3</v>
      </c>
      <c r="K112" s="40" t="s">
        <v>3</v>
      </c>
      <c r="L112" s="40" t="s">
        <v>3</v>
      </c>
      <c r="M112" s="40" t="str">
        <f t="shared" si="9"/>
        <v>IfcBuildingElementPartType and  é.tipoifc  only  ARMOURUNIT</v>
      </c>
      <c r="N112" s="36" t="str">
        <f t="shared" si="10"/>
        <v>Conceitos: Partes.Construtivas</v>
      </c>
      <c r="O112" s="36" t="str">
        <f t="shared" si="11"/>
        <v xml:space="preserve">IfcElement </v>
      </c>
      <c r="P112" s="36" t="str">
        <f t="shared" si="12"/>
        <v xml:space="preserve">IfcElementComponent </v>
      </c>
      <c r="Q112" s="50" t="str">
        <f t="shared" si="13"/>
        <v xml:space="preserve">IfcBuildingElementPart </v>
      </c>
      <c r="R112" s="48" t="str">
        <f t="shared" si="14"/>
        <v>IfcBuildingElementPartType</v>
      </c>
      <c r="S112" s="48" t="str">
        <f t="shared" si="15"/>
        <v>ARMOURUNIT</v>
      </c>
      <c r="T112" s="36" t="str">
        <f t="shared" si="17"/>
        <v>Conceitos: Partes.Construtivas IfcElement  IfcElementComponent  IfcBuildingElementPart  IfcBuildingElementPartType UNIDADE.ARMADURA</v>
      </c>
      <c r="U112" s="36" t="s">
        <v>2012</v>
      </c>
      <c r="V112" s="49" t="s">
        <v>27</v>
      </c>
      <c r="W112" s="49" t="s">
        <v>27</v>
      </c>
      <c r="X112" s="57" t="str">
        <f t="shared" si="16"/>
        <v>IFC4X3ADD2-key_112</v>
      </c>
    </row>
    <row r="113" spans="1:24" ht="7.95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1473</v>
      </c>
      <c r="G113" s="55" t="s">
        <v>176</v>
      </c>
      <c r="H113" s="41" t="s">
        <v>3</v>
      </c>
      <c r="I113" s="41" t="s">
        <v>3</v>
      </c>
      <c r="J113" s="40" t="s">
        <v>3</v>
      </c>
      <c r="K113" s="40" t="s">
        <v>3</v>
      </c>
      <c r="L113" s="40" t="s">
        <v>3</v>
      </c>
      <c r="M113" s="40" t="str">
        <f t="shared" si="9"/>
        <v>IfcBuildingElementPartType and  é.tipoifc  only  INSULATION</v>
      </c>
      <c r="N113" s="36" t="str">
        <f t="shared" si="10"/>
        <v>Conceitos: Partes.Construtivas</v>
      </c>
      <c r="O113" s="36" t="str">
        <f t="shared" si="11"/>
        <v xml:space="preserve">IfcElement </v>
      </c>
      <c r="P113" s="36" t="str">
        <f t="shared" si="12"/>
        <v xml:space="preserve">IfcElementComponent </v>
      </c>
      <c r="Q113" s="50" t="str">
        <f t="shared" si="13"/>
        <v xml:space="preserve">IfcBuildingElementPart </v>
      </c>
      <c r="R113" s="48" t="str">
        <f t="shared" si="14"/>
        <v>IfcBuildingElementPartType</v>
      </c>
      <c r="S113" s="48" t="str">
        <f t="shared" si="15"/>
        <v>INSULATION</v>
      </c>
      <c r="T113" s="36" t="str">
        <f t="shared" si="17"/>
        <v>Conceitos: Partes.Construtivas IfcElement  IfcElementComponent  IfcBuildingElementPart  IfcBuildingElementPartType ISOLAMENTO</v>
      </c>
      <c r="U113" s="36" t="s">
        <v>1581</v>
      </c>
      <c r="V113" s="49" t="s">
        <v>27</v>
      </c>
      <c r="W113" s="49" t="s">
        <v>27</v>
      </c>
      <c r="X113" s="57" t="str">
        <f t="shared" si="16"/>
        <v>IFC4X3ADD2-key_113</v>
      </c>
    </row>
    <row r="114" spans="1:24" ht="7.95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1473</v>
      </c>
      <c r="G114" s="55" t="s">
        <v>177</v>
      </c>
      <c r="H114" s="41" t="s">
        <v>3</v>
      </c>
      <c r="I114" s="41" t="s">
        <v>3</v>
      </c>
      <c r="J114" s="40" t="s">
        <v>3</v>
      </c>
      <c r="K114" s="40" t="s">
        <v>3</v>
      </c>
      <c r="L114" s="40" t="s">
        <v>3</v>
      </c>
      <c r="M114" s="40" t="str">
        <f t="shared" si="9"/>
        <v>IfcBuildingElementPartType and  é.tipoifc  only  PRECASTPANEL</v>
      </c>
      <c r="N114" s="36" t="str">
        <f t="shared" si="10"/>
        <v>Conceitos: Partes.Construtivas</v>
      </c>
      <c r="O114" s="36" t="str">
        <f t="shared" si="11"/>
        <v xml:space="preserve">IfcElement </v>
      </c>
      <c r="P114" s="36" t="str">
        <f t="shared" si="12"/>
        <v xml:space="preserve">IfcElementComponent </v>
      </c>
      <c r="Q114" s="50" t="str">
        <f t="shared" si="13"/>
        <v xml:space="preserve">IfcBuildingElementPart </v>
      </c>
      <c r="R114" s="48" t="str">
        <f t="shared" si="14"/>
        <v>IfcBuildingElementPartType</v>
      </c>
      <c r="S114" s="48" t="str">
        <f t="shared" si="15"/>
        <v>PRECASTPANEL</v>
      </c>
      <c r="T114" s="36" t="str">
        <f t="shared" si="17"/>
        <v>Conceitos: Partes.Construtivas IfcElement  IfcElementComponent  IfcBuildingElementPart  IfcBuildingElementPartType PAINEL.PRÉ-MOLDADO</v>
      </c>
      <c r="U114" s="36" t="s">
        <v>1827</v>
      </c>
      <c r="V114" s="49" t="s">
        <v>27</v>
      </c>
      <c r="W114" s="49" t="s">
        <v>27</v>
      </c>
      <c r="X114" s="57" t="str">
        <f t="shared" si="16"/>
        <v>IFC4X3ADD2-key_114</v>
      </c>
    </row>
    <row r="115" spans="1:24" ht="7.95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1473</v>
      </c>
      <c r="G115" s="55" t="s">
        <v>178</v>
      </c>
      <c r="H115" s="41" t="s">
        <v>3</v>
      </c>
      <c r="I115" s="41" t="s">
        <v>3</v>
      </c>
      <c r="J115" s="40" t="s">
        <v>3</v>
      </c>
      <c r="K115" s="40" t="s">
        <v>3</v>
      </c>
      <c r="L115" s="40" t="s">
        <v>3</v>
      </c>
      <c r="M115" s="40" t="str">
        <f t="shared" si="9"/>
        <v>IfcBuildingElementPartType and  é.tipoifc  only  SAFETYCAGE</v>
      </c>
      <c r="N115" s="36" t="str">
        <f t="shared" si="10"/>
        <v>Conceitos: Partes.Construtivas</v>
      </c>
      <c r="O115" s="36" t="str">
        <f t="shared" si="11"/>
        <v xml:space="preserve">IfcElement </v>
      </c>
      <c r="P115" s="36" t="str">
        <f t="shared" si="12"/>
        <v xml:space="preserve">IfcElementComponent </v>
      </c>
      <c r="Q115" s="50" t="str">
        <f t="shared" si="13"/>
        <v xml:space="preserve">IfcBuildingElementPart </v>
      </c>
      <c r="R115" s="48" t="str">
        <f t="shared" si="14"/>
        <v>IfcBuildingElementPartType</v>
      </c>
      <c r="S115" s="48" t="str">
        <f t="shared" si="15"/>
        <v>SAFETYCAGE</v>
      </c>
      <c r="T115" s="36" t="str">
        <f t="shared" si="17"/>
        <v>Conceitos: Partes.Construtivas IfcElement  IfcElementComponent  IfcBuildingElementPart  IfcBuildingElementPartType GAIOLA.DE.SEGURANÇA</v>
      </c>
      <c r="U115" s="36" t="s">
        <v>1828</v>
      </c>
      <c r="V115" s="49" t="s">
        <v>27</v>
      </c>
      <c r="W115" s="49" t="s">
        <v>27</v>
      </c>
      <c r="X115" s="57" t="str">
        <f t="shared" si="16"/>
        <v>IFC4X3ADD2-key_115</v>
      </c>
    </row>
    <row r="116" spans="1:24" ht="7.95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1474</v>
      </c>
      <c r="G116" s="55" t="s">
        <v>782</v>
      </c>
      <c r="H116" s="41" t="s">
        <v>3</v>
      </c>
      <c r="I116" s="41" t="s">
        <v>3</v>
      </c>
      <c r="J116" s="40" t="s">
        <v>3</v>
      </c>
      <c r="K116" s="40" t="s">
        <v>3</v>
      </c>
      <c r="L116" s="40" t="s">
        <v>3</v>
      </c>
      <c r="M116" s="40" t="str">
        <f t="shared" si="9"/>
        <v>IfcDiscreteAccessoryType and  é.tipoifc  only  ANCHORPLATE</v>
      </c>
      <c r="N116" s="36" t="str">
        <f t="shared" si="10"/>
        <v>Conceitos: Acessórios.Construtivos</v>
      </c>
      <c r="O116" s="36" t="str">
        <f t="shared" si="11"/>
        <v xml:space="preserve">IfcElement </v>
      </c>
      <c r="P116" s="36" t="str">
        <f t="shared" si="12"/>
        <v xml:space="preserve">IfcElementComponent </v>
      </c>
      <c r="Q116" s="50" t="str">
        <f t="shared" si="13"/>
        <v xml:space="preserve">IfcDiscreteAccessory </v>
      </c>
      <c r="R116" s="48" t="str">
        <f t="shared" si="14"/>
        <v>IfcDiscreteAccessoryType</v>
      </c>
      <c r="S116" s="48" t="str">
        <f t="shared" si="15"/>
        <v>ANCHORPLATE</v>
      </c>
      <c r="T116" s="36" t="str">
        <f t="shared" si="17"/>
        <v>Conceitos: Acessórios.Construtivos IfcElement  IfcElementComponent  IfcDiscreteAccessory  IfcDiscreteAccessoryType PLACA.DE.ÂNCORAGEM</v>
      </c>
      <c r="U116" s="36" t="s">
        <v>2347</v>
      </c>
      <c r="V116" s="49" t="s">
        <v>27</v>
      </c>
      <c r="W116" s="49" t="s">
        <v>27</v>
      </c>
      <c r="X116" s="57" t="str">
        <f t="shared" si="16"/>
        <v>IFC4X3ADD2-key_116</v>
      </c>
    </row>
    <row r="117" spans="1:24" ht="7.95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1474</v>
      </c>
      <c r="G117" s="55" t="s">
        <v>783</v>
      </c>
      <c r="H117" s="41" t="s">
        <v>3</v>
      </c>
      <c r="I117" s="41" t="s">
        <v>3</v>
      </c>
      <c r="J117" s="40" t="s">
        <v>3</v>
      </c>
      <c r="K117" s="40" t="s">
        <v>3</v>
      </c>
      <c r="L117" s="40" t="s">
        <v>3</v>
      </c>
      <c r="M117" s="40" t="str">
        <f t="shared" si="9"/>
        <v>IfcDiscreteAccessoryType and  é.tipoifc  only  BIRDPROTECTION</v>
      </c>
      <c r="N117" s="36" t="str">
        <f t="shared" si="10"/>
        <v>Conceitos: Acessórios.Construtivos</v>
      </c>
      <c r="O117" s="36" t="str">
        <f t="shared" si="11"/>
        <v xml:space="preserve">IfcElement </v>
      </c>
      <c r="P117" s="36" t="str">
        <f t="shared" si="12"/>
        <v xml:space="preserve">IfcElementComponent </v>
      </c>
      <c r="Q117" s="50" t="str">
        <f t="shared" si="13"/>
        <v xml:space="preserve">IfcDiscreteAccessory </v>
      </c>
      <c r="R117" s="48" t="str">
        <f t="shared" si="14"/>
        <v>IfcDiscreteAccessoryType</v>
      </c>
      <c r="S117" s="48" t="str">
        <f t="shared" si="15"/>
        <v>BIRDPROTECTION</v>
      </c>
      <c r="T117" s="36" t="str">
        <f t="shared" si="17"/>
        <v>Conceitos: Acessórios.Construtivos IfcElement  IfcElementComponent  IfcDiscreteAccessory  IfcDiscreteAccessoryType PROTEÇÃO.CONTRA.AVES</v>
      </c>
      <c r="U117" s="36" t="s">
        <v>2348</v>
      </c>
      <c r="V117" s="49" t="s">
        <v>27</v>
      </c>
      <c r="W117" s="49" t="s">
        <v>27</v>
      </c>
      <c r="X117" s="57" t="str">
        <f t="shared" si="16"/>
        <v>IFC4X3ADD2-key_117</v>
      </c>
    </row>
    <row r="118" spans="1:24" ht="7.95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1474</v>
      </c>
      <c r="G118" s="55" t="s">
        <v>784</v>
      </c>
      <c r="H118" s="41" t="s">
        <v>3</v>
      </c>
      <c r="I118" s="41" t="s">
        <v>3</v>
      </c>
      <c r="J118" s="40" t="s">
        <v>3</v>
      </c>
      <c r="K118" s="40" t="s">
        <v>3</v>
      </c>
      <c r="L118" s="40" t="s">
        <v>3</v>
      </c>
      <c r="M118" s="40" t="str">
        <f t="shared" si="9"/>
        <v>IfcDiscreteAccessoryType and  é.tipoifc  only  BRACKET</v>
      </c>
      <c r="N118" s="36" t="str">
        <f t="shared" si="10"/>
        <v>Conceitos: Acessórios.Construtivos</v>
      </c>
      <c r="O118" s="36" t="str">
        <f t="shared" si="11"/>
        <v xml:space="preserve">IfcElement </v>
      </c>
      <c r="P118" s="36" t="str">
        <f t="shared" si="12"/>
        <v xml:space="preserve">IfcElementComponent </v>
      </c>
      <c r="Q118" s="50" t="str">
        <f t="shared" si="13"/>
        <v xml:space="preserve">IfcDiscreteAccessory </v>
      </c>
      <c r="R118" s="48" t="str">
        <f t="shared" si="14"/>
        <v>IfcDiscreteAccessoryType</v>
      </c>
      <c r="S118" s="48" t="str">
        <f t="shared" si="15"/>
        <v>BRACKET</v>
      </c>
      <c r="T118" s="36" t="str">
        <f t="shared" si="17"/>
        <v>Conceitos: Acessórios.Construtivos IfcElement  IfcElementComponent  IfcDiscreteAccessory  IfcDiscreteAccessoryType SUPORTE</v>
      </c>
      <c r="U118" s="36" t="s">
        <v>1565</v>
      </c>
      <c r="V118" s="49" t="s">
        <v>27</v>
      </c>
      <c r="W118" s="49" t="s">
        <v>27</v>
      </c>
      <c r="X118" s="57" t="str">
        <f t="shared" si="16"/>
        <v>IFC4X3ADD2-key_118</v>
      </c>
    </row>
    <row r="119" spans="1:24" ht="7.95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1474</v>
      </c>
      <c r="G119" s="55" t="s">
        <v>785</v>
      </c>
      <c r="H119" s="41" t="s">
        <v>3</v>
      </c>
      <c r="I119" s="41" t="s">
        <v>3</v>
      </c>
      <c r="J119" s="40" t="s">
        <v>3</v>
      </c>
      <c r="K119" s="40" t="s">
        <v>3</v>
      </c>
      <c r="L119" s="40" t="s">
        <v>3</v>
      </c>
      <c r="M119" s="40" t="str">
        <f t="shared" si="9"/>
        <v>IfcDiscreteAccessoryType and  é.tipoifc  only  CABLEARRANGER</v>
      </c>
      <c r="N119" s="36" t="str">
        <f t="shared" si="10"/>
        <v>Conceitos: Acessórios.Construtivos</v>
      </c>
      <c r="O119" s="36" t="str">
        <f t="shared" si="11"/>
        <v xml:space="preserve">IfcElement </v>
      </c>
      <c r="P119" s="36" t="str">
        <f t="shared" si="12"/>
        <v xml:space="preserve">IfcElementComponent </v>
      </c>
      <c r="Q119" s="50" t="str">
        <f t="shared" si="13"/>
        <v xml:space="preserve">IfcDiscreteAccessory </v>
      </c>
      <c r="R119" s="48" t="str">
        <f t="shared" si="14"/>
        <v>IfcDiscreteAccessoryType</v>
      </c>
      <c r="S119" s="48" t="str">
        <f t="shared" si="15"/>
        <v>CABLEARRANGER</v>
      </c>
      <c r="T119" s="36" t="str">
        <f t="shared" si="17"/>
        <v>Conceitos: Acessórios.Construtivos IfcElement  IfcElementComponent  IfcDiscreteAccessory  IfcDiscreteAccessoryType CABO.ARRANJADOR</v>
      </c>
      <c r="U119" s="58" t="s">
        <v>2013</v>
      </c>
      <c r="V119" s="49" t="s">
        <v>27</v>
      </c>
      <c r="W119" s="49" t="s">
        <v>27</v>
      </c>
      <c r="X119" s="57" t="str">
        <f t="shared" si="16"/>
        <v>IFC4X3ADD2-key_119</v>
      </c>
    </row>
    <row r="120" spans="1:24" ht="7.95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1474</v>
      </c>
      <c r="G120" s="55" t="s">
        <v>786</v>
      </c>
      <c r="H120" s="41" t="s">
        <v>3</v>
      </c>
      <c r="I120" s="41" t="s">
        <v>3</v>
      </c>
      <c r="J120" s="40" t="s">
        <v>3</v>
      </c>
      <c r="K120" s="40" t="s">
        <v>3</v>
      </c>
      <c r="L120" s="40" t="s">
        <v>3</v>
      </c>
      <c r="M120" s="40" t="str">
        <f t="shared" si="9"/>
        <v>IfcDiscreteAccessoryType and  é.tipoifc  only  ELASTIC_CUSHION</v>
      </c>
      <c r="N120" s="36" t="str">
        <f t="shared" si="10"/>
        <v>Conceitos: Acessórios.Construtivos</v>
      </c>
      <c r="O120" s="36" t="str">
        <f t="shared" si="11"/>
        <v xml:space="preserve">IfcElement </v>
      </c>
      <c r="P120" s="36" t="str">
        <f t="shared" si="12"/>
        <v xml:space="preserve">IfcElementComponent </v>
      </c>
      <c r="Q120" s="50" t="str">
        <f t="shared" si="13"/>
        <v xml:space="preserve">IfcDiscreteAccessory </v>
      </c>
      <c r="R120" s="48" t="str">
        <f t="shared" si="14"/>
        <v>IfcDiscreteAccessoryType</v>
      </c>
      <c r="S120" s="48" t="str">
        <f t="shared" si="15"/>
        <v>ELASTIC_CUSHION</v>
      </c>
      <c r="T120" s="36" t="str">
        <f t="shared" si="17"/>
        <v>Conceitos: Acessórios.Construtivos IfcElement  IfcElementComponent  IfcDiscreteAccessory  IfcDiscreteAccessoryType BASE.ELÁSTICA</v>
      </c>
      <c r="U120" s="58" t="s">
        <v>2014</v>
      </c>
      <c r="V120" s="49" t="s">
        <v>27</v>
      </c>
      <c r="W120" s="49" t="s">
        <v>27</v>
      </c>
      <c r="X120" s="57" t="str">
        <f t="shared" si="16"/>
        <v>IFC4X3ADD2-key_120</v>
      </c>
    </row>
    <row r="121" spans="1:24" ht="7.95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1474</v>
      </c>
      <c r="G121" s="55" t="s">
        <v>787</v>
      </c>
      <c r="H121" s="41" t="s">
        <v>3</v>
      </c>
      <c r="I121" s="41" t="s">
        <v>3</v>
      </c>
      <c r="J121" s="40" t="s">
        <v>3</v>
      </c>
      <c r="K121" s="40" t="s">
        <v>3</v>
      </c>
      <c r="L121" s="40" t="s">
        <v>3</v>
      </c>
      <c r="M121" s="40" t="str">
        <f t="shared" si="9"/>
        <v>IfcDiscreteAccessoryType and  é.tipoifc  only  EXPANSION_JOINT_DEVICE</v>
      </c>
      <c r="N121" s="36" t="str">
        <f t="shared" si="10"/>
        <v>Conceitos: Acessórios.Construtivos</v>
      </c>
      <c r="O121" s="36" t="str">
        <f t="shared" si="11"/>
        <v xml:space="preserve">IfcElement </v>
      </c>
      <c r="P121" s="36" t="str">
        <f t="shared" si="12"/>
        <v xml:space="preserve">IfcElementComponent </v>
      </c>
      <c r="Q121" s="50" t="str">
        <f t="shared" si="13"/>
        <v xml:space="preserve">IfcDiscreteAccessory </v>
      </c>
      <c r="R121" s="48" t="str">
        <f t="shared" si="14"/>
        <v>IfcDiscreteAccessoryType</v>
      </c>
      <c r="S121" s="48" t="str">
        <f t="shared" si="15"/>
        <v>EXPANSION_JOINT_DEVICE</v>
      </c>
      <c r="T121" s="36" t="str">
        <f t="shared" si="17"/>
        <v>Conceitos: Acessórios.Construtivos IfcElement  IfcElementComponent  IfcDiscreteAccessory  IfcDiscreteAccessoryType DISPOSITIVO.JUNTA.EXPANSÃO</v>
      </c>
      <c r="U121" s="58" t="s">
        <v>2015</v>
      </c>
      <c r="V121" s="49" t="s">
        <v>27</v>
      </c>
      <c r="W121" s="49" t="s">
        <v>27</v>
      </c>
      <c r="X121" s="57" t="str">
        <f t="shared" si="16"/>
        <v>IFC4X3ADD2-key_121</v>
      </c>
    </row>
    <row r="122" spans="1:24" ht="7.95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1474</v>
      </c>
      <c r="G122" s="55" t="s">
        <v>788</v>
      </c>
      <c r="H122" s="41" t="s">
        <v>3</v>
      </c>
      <c r="I122" s="41" t="s">
        <v>3</v>
      </c>
      <c r="J122" s="40" t="s">
        <v>3</v>
      </c>
      <c r="K122" s="40" t="s">
        <v>3</v>
      </c>
      <c r="L122" s="40" t="s">
        <v>3</v>
      </c>
      <c r="M122" s="40" t="str">
        <f t="shared" si="9"/>
        <v>IfcDiscreteAccessoryType and  é.tipoifc  only  FILLER</v>
      </c>
      <c r="N122" s="36" t="str">
        <f t="shared" si="10"/>
        <v>Conceitos: Acessórios.Construtivos</v>
      </c>
      <c r="O122" s="36" t="str">
        <f t="shared" si="11"/>
        <v xml:space="preserve">IfcElement </v>
      </c>
      <c r="P122" s="36" t="str">
        <f t="shared" si="12"/>
        <v xml:space="preserve">IfcElementComponent </v>
      </c>
      <c r="Q122" s="50" t="str">
        <f t="shared" si="13"/>
        <v xml:space="preserve">IfcDiscreteAccessory </v>
      </c>
      <c r="R122" s="48" t="str">
        <f t="shared" si="14"/>
        <v>IfcDiscreteAccessoryType</v>
      </c>
      <c r="S122" s="48" t="str">
        <f t="shared" si="15"/>
        <v>FILLER</v>
      </c>
      <c r="T122" s="36" t="str">
        <f t="shared" si="17"/>
        <v>Conceitos: Acessórios.Construtivos IfcElement  IfcElementComponent  IfcDiscreteAccessory  IfcDiscreteAccessoryType ENCHIMENTO</v>
      </c>
      <c r="U122" s="58" t="s">
        <v>1582</v>
      </c>
      <c r="V122" s="49" t="s">
        <v>27</v>
      </c>
      <c r="W122" s="49" t="s">
        <v>27</v>
      </c>
      <c r="X122" s="57" t="str">
        <f t="shared" si="16"/>
        <v>IFC4X3ADD2-key_122</v>
      </c>
    </row>
    <row r="123" spans="1:24" ht="7.95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1474</v>
      </c>
      <c r="G123" s="55" t="s">
        <v>789</v>
      </c>
      <c r="H123" s="41" t="s">
        <v>3</v>
      </c>
      <c r="I123" s="41" t="s">
        <v>3</v>
      </c>
      <c r="J123" s="40" t="s">
        <v>3</v>
      </c>
      <c r="K123" s="40" t="s">
        <v>3</v>
      </c>
      <c r="L123" s="40" t="s">
        <v>3</v>
      </c>
      <c r="M123" s="40" t="str">
        <f t="shared" si="9"/>
        <v>IfcDiscreteAccessoryType and  é.tipoifc  only  FLASHING</v>
      </c>
      <c r="N123" s="36" t="str">
        <f t="shared" si="10"/>
        <v>Conceitos: Acessórios.Construtivos</v>
      </c>
      <c r="O123" s="36" t="str">
        <f t="shared" si="11"/>
        <v xml:space="preserve">IfcElement </v>
      </c>
      <c r="P123" s="36" t="str">
        <f t="shared" si="12"/>
        <v xml:space="preserve">IfcElementComponent </v>
      </c>
      <c r="Q123" s="50" t="str">
        <f t="shared" si="13"/>
        <v xml:space="preserve">IfcDiscreteAccessory </v>
      </c>
      <c r="R123" s="48" t="str">
        <f t="shared" si="14"/>
        <v>IfcDiscreteAccessoryType</v>
      </c>
      <c r="S123" s="48" t="str">
        <f t="shared" si="15"/>
        <v>FLASHING</v>
      </c>
      <c r="T123" s="36" t="str">
        <f t="shared" si="17"/>
        <v>Conceitos: Acessórios.Construtivos IfcElement  IfcElementComponent  IfcDiscreteAccessory  IfcDiscreteAccessoryType FLASH</v>
      </c>
      <c r="U123" s="58" t="s">
        <v>2493</v>
      </c>
      <c r="V123" s="49" t="s">
        <v>27</v>
      </c>
      <c r="W123" s="49" t="s">
        <v>27</v>
      </c>
      <c r="X123" s="57" t="str">
        <f t="shared" si="16"/>
        <v>IFC4X3ADD2-key_123</v>
      </c>
    </row>
    <row r="124" spans="1:24" ht="7.95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1474</v>
      </c>
      <c r="G124" s="55" t="s">
        <v>790</v>
      </c>
      <c r="H124" s="41" t="s">
        <v>3</v>
      </c>
      <c r="I124" s="41" t="s">
        <v>3</v>
      </c>
      <c r="J124" s="40" t="s">
        <v>3</v>
      </c>
      <c r="K124" s="40" t="s">
        <v>3</v>
      </c>
      <c r="L124" s="40" t="s">
        <v>3</v>
      </c>
      <c r="M124" s="40" t="str">
        <f t="shared" si="9"/>
        <v>IfcDiscreteAccessoryType and  é.tipoifc  only  INSULATOR</v>
      </c>
      <c r="N124" s="36" t="str">
        <f t="shared" si="10"/>
        <v>Conceitos: Acessórios.Construtivos</v>
      </c>
      <c r="O124" s="36" t="str">
        <f t="shared" si="11"/>
        <v xml:space="preserve">IfcElement </v>
      </c>
      <c r="P124" s="36" t="str">
        <f t="shared" si="12"/>
        <v xml:space="preserve">IfcElementComponent </v>
      </c>
      <c r="Q124" s="50" t="str">
        <f t="shared" si="13"/>
        <v xml:space="preserve">IfcDiscreteAccessory </v>
      </c>
      <c r="R124" s="48" t="str">
        <f t="shared" si="14"/>
        <v>IfcDiscreteAccessoryType</v>
      </c>
      <c r="S124" s="48" t="str">
        <f t="shared" si="15"/>
        <v>INSULATOR</v>
      </c>
      <c r="T124" s="36" t="str">
        <f t="shared" si="17"/>
        <v>Conceitos: Acessórios.Construtivos IfcElement  IfcElementComponent  IfcDiscreteAccessory  IfcDiscreteAccessoryType ISOLANTE</v>
      </c>
      <c r="U124" s="58" t="s">
        <v>1584</v>
      </c>
      <c r="V124" s="49" t="s">
        <v>27</v>
      </c>
      <c r="W124" s="49" t="s">
        <v>27</v>
      </c>
      <c r="X124" s="57" t="str">
        <f t="shared" si="16"/>
        <v>IFC4X3ADD2-key_124</v>
      </c>
    </row>
    <row r="125" spans="1:24" ht="7.95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1474</v>
      </c>
      <c r="G125" s="55" t="s">
        <v>791</v>
      </c>
      <c r="H125" s="41" t="s">
        <v>3</v>
      </c>
      <c r="I125" s="41" t="s">
        <v>3</v>
      </c>
      <c r="J125" s="40" t="s">
        <v>3</v>
      </c>
      <c r="K125" s="40" t="s">
        <v>3</v>
      </c>
      <c r="L125" s="40" t="s">
        <v>3</v>
      </c>
      <c r="M125" s="40" t="str">
        <f t="shared" si="9"/>
        <v>IfcDiscreteAccessoryType and  é.tipoifc  only  LOCK</v>
      </c>
      <c r="N125" s="36" t="str">
        <f t="shared" si="10"/>
        <v>Conceitos: Acessórios.Construtivos</v>
      </c>
      <c r="O125" s="36" t="str">
        <f t="shared" si="11"/>
        <v xml:space="preserve">IfcElement </v>
      </c>
      <c r="P125" s="36" t="str">
        <f t="shared" si="12"/>
        <v xml:space="preserve">IfcElementComponent </v>
      </c>
      <c r="Q125" s="50" t="str">
        <f t="shared" si="13"/>
        <v xml:space="preserve">IfcDiscreteAccessory </v>
      </c>
      <c r="R125" s="48" t="str">
        <f t="shared" si="14"/>
        <v>IfcDiscreteAccessoryType</v>
      </c>
      <c r="S125" s="48" t="str">
        <f t="shared" si="15"/>
        <v>LOCK</v>
      </c>
      <c r="T125" s="36" t="str">
        <f t="shared" si="17"/>
        <v>Conceitos: Acessórios.Construtivos IfcElement  IfcElementComponent  IfcDiscreteAccessory  IfcDiscreteAccessoryType FECHADURA</v>
      </c>
      <c r="U125" s="58" t="s">
        <v>1585</v>
      </c>
      <c r="V125" s="49" t="s">
        <v>27</v>
      </c>
      <c r="W125" s="49" t="s">
        <v>27</v>
      </c>
      <c r="X125" s="57" t="str">
        <f t="shared" si="16"/>
        <v>IFC4X3ADD2-key_125</v>
      </c>
    </row>
    <row r="126" spans="1:24" ht="7.95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1474</v>
      </c>
      <c r="G126" s="55" t="s">
        <v>792</v>
      </c>
      <c r="H126" s="41" t="s">
        <v>3</v>
      </c>
      <c r="I126" s="41" t="s">
        <v>3</v>
      </c>
      <c r="J126" s="40" t="s">
        <v>3</v>
      </c>
      <c r="K126" s="40" t="s">
        <v>3</v>
      </c>
      <c r="L126" s="40" t="s">
        <v>3</v>
      </c>
      <c r="M126" s="40" t="str">
        <f t="shared" si="9"/>
        <v>IfcDiscreteAccessoryType and  é.tipoifc  only  PANEL_STRENGTHENING</v>
      </c>
      <c r="N126" s="36" t="str">
        <f t="shared" si="10"/>
        <v>Conceitos: Acessórios.Construtivos</v>
      </c>
      <c r="O126" s="36" t="str">
        <f t="shared" si="11"/>
        <v xml:space="preserve">IfcElement </v>
      </c>
      <c r="P126" s="36" t="str">
        <f t="shared" si="12"/>
        <v xml:space="preserve">IfcElementComponent </v>
      </c>
      <c r="Q126" s="50" t="str">
        <f t="shared" si="13"/>
        <v xml:space="preserve">IfcDiscreteAccessory </v>
      </c>
      <c r="R126" s="48" t="str">
        <f t="shared" si="14"/>
        <v>IfcDiscreteAccessoryType</v>
      </c>
      <c r="S126" s="48" t="str">
        <f t="shared" si="15"/>
        <v>PANEL_STRENGTHENING</v>
      </c>
      <c r="T126" s="36" t="str">
        <f t="shared" si="17"/>
        <v>Conceitos: Acessórios.Construtivos IfcElement  IfcElementComponent  IfcDiscreteAccessory  IfcDiscreteAccessoryType PANEL.REFORÇADO</v>
      </c>
      <c r="U126" s="58" t="s">
        <v>2016</v>
      </c>
      <c r="V126" s="49" t="s">
        <v>27</v>
      </c>
      <c r="W126" s="49" t="s">
        <v>27</v>
      </c>
      <c r="X126" s="57" t="str">
        <f t="shared" si="16"/>
        <v>IFC4X3ADD2-key_126</v>
      </c>
    </row>
    <row r="127" spans="1:24" ht="7.95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1474</v>
      </c>
      <c r="G127" s="55" t="s">
        <v>793</v>
      </c>
      <c r="H127" s="41" t="s">
        <v>3</v>
      </c>
      <c r="I127" s="41" t="s">
        <v>3</v>
      </c>
      <c r="J127" s="40" t="s">
        <v>3</v>
      </c>
      <c r="K127" s="40" t="s">
        <v>3</v>
      </c>
      <c r="L127" s="40" t="s">
        <v>3</v>
      </c>
      <c r="M127" s="40" t="str">
        <f t="shared" si="9"/>
        <v>IfcDiscreteAccessoryType and  é.tipoifc  only  POINTMACHINEMOUNTINGDEVICE</v>
      </c>
      <c r="N127" s="36" t="str">
        <f t="shared" si="10"/>
        <v>Conceitos: Acessórios.Construtivos</v>
      </c>
      <c r="O127" s="36" t="str">
        <f t="shared" si="11"/>
        <v xml:space="preserve">IfcElement </v>
      </c>
      <c r="P127" s="36" t="str">
        <f t="shared" si="12"/>
        <v xml:space="preserve">IfcElementComponent </v>
      </c>
      <c r="Q127" s="50" t="str">
        <f t="shared" si="13"/>
        <v xml:space="preserve">IfcDiscreteAccessory </v>
      </c>
      <c r="R127" s="48" t="str">
        <f t="shared" si="14"/>
        <v>IfcDiscreteAccessoryType</v>
      </c>
      <c r="S127" s="48" t="str">
        <f t="shared" si="15"/>
        <v>POINTMACHINEMOUNTINGDEVICE</v>
      </c>
      <c r="T127" s="36" t="str">
        <f t="shared" si="17"/>
        <v>Conceitos: Acessórios.Construtivos IfcElement  IfcElementComponent  IfcDiscreteAccessory  IfcDiscreteAccessoryType POINT.MACHINE.MOUNTING.DEVICE</v>
      </c>
      <c r="U127" s="58" t="s">
        <v>2017</v>
      </c>
      <c r="V127" s="49" t="s">
        <v>27</v>
      </c>
      <c r="W127" s="49" t="s">
        <v>27</v>
      </c>
      <c r="X127" s="57" t="str">
        <f t="shared" si="16"/>
        <v>IFC4X3ADD2-key_127</v>
      </c>
    </row>
    <row r="128" spans="1:24" ht="7.95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1474</v>
      </c>
      <c r="G128" s="55" t="s">
        <v>794</v>
      </c>
      <c r="H128" s="41" t="s">
        <v>3</v>
      </c>
      <c r="I128" s="41" t="s">
        <v>3</v>
      </c>
      <c r="J128" s="40" t="s">
        <v>3</v>
      </c>
      <c r="K128" s="40" t="s">
        <v>3</v>
      </c>
      <c r="L128" s="40" t="s">
        <v>3</v>
      </c>
      <c r="M128" s="40" t="str">
        <f t="shared" si="9"/>
        <v>IfcDiscreteAccessoryType and  é.tipoifc  only  POINT_MACHINE_LOCKING_DEVICE</v>
      </c>
      <c r="N128" s="36" t="str">
        <f t="shared" si="10"/>
        <v>Conceitos: Acessórios.Construtivos</v>
      </c>
      <c r="O128" s="36" t="str">
        <f t="shared" si="11"/>
        <v xml:space="preserve">IfcElement </v>
      </c>
      <c r="P128" s="36" t="str">
        <f t="shared" si="12"/>
        <v xml:space="preserve">IfcElementComponent </v>
      </c>
      <c r="Q128" s="50" t="str">
        <f t="shared" si="13"/>
        <v xml:space="preserve">IfcDiscreteAccessory </v>
      </c>
      <c r="R128" s="48" t="str">
        <f t="shared" si="14"/>
        <v>IfcDiscreteAccessoryType</v>
      </c>
      <c r="S128" s="48" t="str">
        <f t="shared" si="15"/>
        <v>POINT_MACHINE_LOCKING_DEVICE</v>
      </c>
      <c r="T128" s="36" t="str">
        <f t="shared" si="17"/>
        <v>Conceitos: Acessórios.Construtivos IfcElement  IfcElementComponent  IfcDiscreteAccessory  IfcDiscreteAccessoryType POINT.MACHINE.LOCKING.DEVICE</v>
      </c>
      <c r="U128" s="58" t="s">
        <v>1812</v>
      </c>
      <c r="V128" s="49" t="s">
        <v>27</v>
      </c>
      <c r="W128" s="49" t="s">
        <v>27</v>
      </c>
      <c r="X128" s="57" t="str">
        <f t="shared" si="16"/>
        <v>IFC4X3ADD2-key_128</v>
      </c>
    </row>
    <row r="129" spans="1:24" ht="7.95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1474</v>
      </c>
      <c r="G129" s="55" t="s">
        <v>795</v>
      </c>
      <c r="H129" s="41" t="s">
        <v>3</v>
      </c>
      <c r="I129" s="41" t="s">
        <v>3</v>
      </c>
      <c r="J129" s="40" t="s">
        <v>3</v>
      </c>
      <c r="K129" s="40" t="s">
        <v>3</v>
      </c>
      <c r="L129" s="40" t="s">
        <v>3</v>
      </c>
      <c r="M129" s="40" t="str">
        <f t="shared" si="9"/>
        <v>IfcDiscreteAccessoryType and  é.tipoifc  only  RAILBRACE</v>
      </c>
      <c r="N129" s="36" t="str">
        <f t="shared" si="10"/>
        <v>Conceitos: Acessórios.Construtivos</v>
      </c>
      <c r="O129" s="36" t="str">
        <f t="shared" si="11"/>
        <v xml:space="preserve">IfcElement </v>
      </c>
      <c r="P129" s="36" t="str">
        <f t="shared" si="12"/>
        <v xml:space="preserve">IfcElementComponent </v>
      </c>
      <c r="Q129" s="50" t="str">
        <f t="shared" si="13"/>
        <v xml:space="preserve">IfcDiscreteAccessory </v>
      </c>
      <c r="R129" s="48" t="str">
        <f t="shared" si="14"/>
        <v>IfcDiscreteAccessoryType</v>
      </c>
      <c r="S129" s="48" t="str">
        <f t="shared" si="15"/>
        <v>RAILBRACE</v>
      </c>
      <c r="T129" s="36" t="str">
        <f t="shared" si="17"/>
        <v>Conceitos: Acessórios.Construtivos IfcElement  IfcElementComponent  IfcDiscreteAccessory  IfcDiscreteAccessoryType ABRAÇADEIRA.PARA.TRILHOS</v>
      </c>
      <c r="U129" s="58" t="s">
        <v>2354</v>
      </c>
      <c r="V129" s="49" t="s">
        <v>27</v>
      </c>
      <c r="W129" s="49" t="s">
        <v>27</v>
      </c>
      <c r="X129" s="57" t="str">
        <f t="shared" si="16"/>
        <v>IFC4X3ADD2-key_129</v>
      </c>
    </row>
    <row r="130" spans="1:24" ht="7.95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1474</v>
      </c>
      <c r="G130" s="55" t="s">
        <v>796</v>
      </c>
      <c r="H130" s="41" t="s">
        <v>3</v>
      </c>
      <c r="I130" s="41" t="s">
        <v>3</v>
      </c>
      <c r="J130" s="40" t="s">
        <v>3</v>
      </c>
      <c r="K130" s="40" t="s">
        <v>3</v>
      </c>
      <c r="L130" s="40" t="s">
        <v>3</v>
      </c>
      <c r="M130" s="40" t="str">
        <f t="shared" ref="M130:M193" si="18">_xlfn.CONCAT( F130, " and  é.tipoifc  only  ", G130, )</f>
        <v>IfcDiscreteAccessoryType and  é.tipoifc  only  RAILPAD</v>
      </c>
      <c r="N130" s="36" t="str">
        <f t="shared" ref="N130:N193" si="19">_xlfn.CONCAT("Conceitos: ", B130)</f>
        <v>Conceitos: Acessórios.Construtivos</v>
      </c>
      <c r="O130" s="36" t="str">
        <f t="shared" ref="O130:O193" si="20">_xlfn.CONCAT(C130," ")</f>
        <v xml:space="preserve">IfcElement </v>
      </c>
      <c r="P130" s="36" t="str">
        <f t="shared" ref="P130:P193" si="21">_xlfn.CONCAT(D130," ")</f>
        <v xml:space="preserve">IfcElementComponent </v>
      </c>
      <c r="Q130" s="50" t="str">
        <f t="shared" ref="Q130:Q193" si="22">_xlfn.CONCAT(E130," ")</f>
        <v xml:space="preserve">IfcDiscreteAccessory </v>
      </c>
      <c r="R130" s="48" t="str">
        <f t="shared" ref="R130:R193" si="23">_xlfn.CONCAT(F130, )</f>
        <v>IfcDiscreteAccessoryType</v>
      </c>
      <c r="S130" s="48" t="str">
        <f t="shared" ref="S130:S193" si="24">_xlfn.CONCAT(G130, )</f>
        <v>RAILPAD</v>
      </c>
      <c r="T130" s="36" t="str">
        <f t="shared" si="17"/>
        <v>Conceitos: Acessórios.Construtivos IfcElement  IfcElementComponent  IfcDiscreteAccessory  IfcDiscreteAccessoryType APOIO.PARA.TRILHOS</v>
      </c>
      <c r="U130" s="58" t="s">
        <v>2353</v>
      </c>
      <c r="V130" s="49" t="s">
        <v>27</v>
      </c>
      <c r="W130" s="49" t="s">
        <v>27</v>
      </c>
      <c r="X130" s="57" t="str">
        <f t="shared" ref="X130:X193" si="25">_xlfn.CONCAT("IFC4X3ADD2-key_",A130)</f>
        <v>IFC4X3ADD2-key_130</v>
      </c>
    </row>
    <row r="131" spans="1:24" ht="7.95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1474</v>
      </c>
      <c r="G131" s="55" t="s">
        <v>797</v>
      </c>
      <c r="H131" s="41" t="s">
        <v>3</v>
      </c>
      <c r="I131" s="41" t="s">
        <v>3</v>
      </c>
      <c r="J131" s="40" t="s">
        <v>3</v>
      </c>
      <c r="K131" s="40" t="s">
        <v>3</v>
      </c>
      <c r="L131" s="40" t="s">
        <v>3</v>
      </c>
      <c r="M131" s="40" t="str">
        <f t="shared" si="18"/>
        <v>IfcDiscreteAccessoryType and  é.tipoifc  only  RAIL_LUBRICATION</v>
      </c>
      <c r="N131" s="36" t="str">
        <f t="shared" si="19"/>
        <v>Conceitos: Acessórios.Construtivos</v>
      </c>
      <c r="O131" s="36" t="str">
        <f t="shared" si="20"/>
        <v xml:space="preserve">IfcElement </v>
      </c>
      <c r="P131" s="36" t="str">
        <f t="shared" si="21"/>
        <v xml:space="preserve">IfcElementComponent </v>
      </c>
      <c r="Q131" s="50" t="str">
        <f t="shared" si="22"/>
        <v xml:space="preserve">IfcDiscreteAccessory </v>
      </c>
      <c r="R131" s="48" t="str">
        <f t="shared" si="23"/>
        <v>IfcDiscreteAccessoryType</v>
      </c>
      <c r="S131" s="48" t="str">
        <f t="shared" si="24"/>
        <v>RAIL_LUBRICATION</v>
      </c>
      <c r="T131" s="36" t="str">
        <f t="shared" ref="T131:T194" si="26">_xlfn.CONCAT(SUBSTITUTE(N131, "null", " ")," ",SUBSTITUTE(O131, "null", " ")," ",SUBSTITUTE(P131, "null", " ")," ",SUBSTITUTE(Q131, "null", " ")," ", SUBSTITUTE(R131, "null", " ")," ", SUBSTITUTE(U131, "null", " "))</f>
        <v>Conceitos: Acessórios.Construtivos IfcElement  IfcElementComponent  IfcDiscreteAccessory  IfcDiscreteAccessoryType LUBRIFICAÇÃO.DE.TRILHO</v>
      </c>
      <c r="U131" s="58" t="s">
        <v>2352</v>
      </c>
      <c r="V131" s="49" t="s">
        <v>27</v>
      </c>
      <c r="W131" s="49" t="s">
        <v>27</v>
      </c>
      <c r="X131" s="57" t="str">
        <f t="shared" si="25"/>
        <v>IFC4X3ADD2-key_131</v>
      </c>
    </row>
    <row r="132" spans="1:24" ht="7.95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1474</v>
      </c>
      <c r="G132" s="55" t="s">
        <v>798</v>
      </c>
      <c r="H132" s="41" t="s">
        <v>3</v>
      </c>
      <c r="I132" s="41" t="s">
        <v>3</v>
      </c>
      <c r="J132" s="40" t="s">
        <v>3</v>
      </c>
      <c r="K132" s="40" t="s">
        <v>3</v>
      </c>
      <c r="L132" s="40" t="s">
        <v>3</v>
      </c>
      <c r="M132" s="40" t="str">
        <f t="shared" si="18"/>
        <v>IfcDiscreteAccessoryType and  é.tipoifc  only  RAIL_MECHANICAL_EQUIPMENT</v>
      </c>
      <c r="N132" s="36" t="str">
        <f t="shared" si="19"/>
        <v>Conceitos: Acessórios.Construtivos</v>
      </c>
      <c r="O132" s="36" t="str">
        <f t="shared" si="20"/>
        <v xml:space="preserve">IfcElement </v>
      </c>
      <c r="P132" s="36" t="str">
        <f t="shared" si="21"/>
        <v xml:space="preserve">IfcElementComponent </v>
      </c>
      <c r="Q132" s="50" t="str">
        <f t="shared" si="22"/>
        <v xml:space="preserve">IfcDiscreteAccessory </v>
      </c>
      <c r="R132" s="48" t="str">
        <f t="shared" si="23"/>
        <v>IfcDiscreteAccessoryType</v>
      </c>
      <c r="S132" s="48" t="str">
        <f t="shared" si="24"/>
        <v>RAIL_MECHANICAL_EQUIPMENT</v>
      </c>
      <c r="T132" s="36" t="str">
        <f t="shared" si="26"/>
        <v>Conceitos: Acessórios.Construtivos IfcElement  IfcElementComponent  IfcDiscreteAccessory  IfcDiscreteAccessoryType EQUIPAMENTO.MECÂNICO.PARA.TRILHO</v>
      </c>
      <c r="U132" s="58" t="s">
        <v>2355</v>
      </c>
      <c r="V132" s="49" t="s">
        <v>27</v>
      </c>
      <c r="W132" s="49" t="s">
        <v>27</v>
      </c>
      <c r="X132" s="57" t="str">
        <f t="shared" si="25"/>
        <v>IFC4X3ADD2-key_132</v>
      </c>
    </row>
    <row r="133" spans="1:24" ht="7.95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1474</v>
      </c>
      <c r="G133" s="55" t="s">
        <v>799</v>
      </c>
      <c r="H133" s="41" t="s">
        <v>3</v>
      </c>
      <c r="I133" s="41" t="s">
        <v>3</v>
      </c>
      <c r="J133" s="40" t="s">
        <v>3</v>
      </c>
      <c r="K133" s="40" t="s">
        <v>3</v>
      </c>
      <c r="L133" s="40" t="s">
        <v>3</v>
      </c>
      <c r="M133" s="40" t="str">
        <f t="shared" si="18"/>
        <v>IfcDiscreteAccessoryType and  é.tipoifc  only  SHOE</v>
      </c>
      <c r="N133" s="36" t="str">
        <f t="shared" si="19"/>
        <v>Conceitos: Acessórios.Construtivos</v>
      </c>
      <c r="O133" s="36" t="str">
        <f t="shared" si="20"/>
        <v xml:space="preserve">IfcElement </v>
      </c>
      <c r="P133" s="36" t="str">
        <f t="shared" si="21"/>
        <v xml:space="preserve">IfcElementComponent </v>
      </c>
      <c r="Q133" s="50" t="str">
        <f t="shared" si="22"/>
        <v xml:space="preserve">IfcDiscreteAccessory </v>
      </c>
      <c r="R133" s="48" t="str">
        <f t="shared" si="23"/>
        <v>IfcDiscreteAccessoryType</v>
      </c>
      <c r="S133" s="48" t="str">
        <f t="shared" si="24"/>
        <v>SHOE</v>
      </c>
      <c r="T133" s="36" t="str">
        <f t="shared" si="26"/>
        <v>Conceitos: Acessórios.Construtivos IfcElement  IfcElementComponent  IfcDiscreteAccessory  IfcDiscreteAccessoryType SAPATA</v>
      </c>
      <c r="U133" s="58" t="s">
        <v>2018</v>
      </c>
      <c r="V133" s="49" t="s">
        <v>27</v>
      </c>
      <c r="W133" s="49" t="s">
        <v>27</v>
      </c>
      <c r="X133" s="57" t="str">
        <f t="shared" si="25"/>
        <v>IFC4X3ADD2-key_133</v>
      </c>
    </row>
    <row r="134" spans="1:24" ht="7.95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1474</v>
      </c>
      <c r="G134" s="55" t="s">
        <v>800</v>
      </c>
      <c r="H134" s="41" t="s">
        <v>3</v>
      </c>
      <c r="I134" s="41" t="s">
        <v>3</v>
      </c>
      <c r="J134" s="40" t="s">
        <v>3</v>
      </c>
      <c r="K134" s="40" t="s">
        <v>3</v>
      </c>
      <c r="L134" s="40" t="s">
        <v>3</v>
      </c>
      <c r="M134" s="40" t="str">
        <f t="shared" si="18"/>
        <v>IfcDiscreteAccessoryType and  é.tipoifc  only  SLIDINGCHAIR</v>
      </c>
      <c r="N134" s="36" t="str">
        <f t="shared" si="19"/>
        <v>Conceitos: Acessórios.Construtivos</v>
      </c>
      <c r="O134" s="36" t="str">
        <f t="shared" si="20"/>
        <v xml:space="preserve">IfcElement </v>
      </c>
      <c r="P134" s="36" t="str">
        <f t="shared" si="21"/>
        <v xml:space="preserve">IfcElementComponent </v>
      </c>
      <c r="Q134" s="50" t="str">
        <f t="shared" si="22"/>
        <v xml:space="preserve">IfcDiscreteAccessory </v>
      </c>
      <c r="R134" s="48" t="str">
        <f t="shared" si="23"/>
        <v>IfcDiscreteAccessoryType</v>
      </c>
      <c r="S134" s="48" t="str">
        <f t="shared" si="24"/>
        <v>SLIDINGCHAIR</v>
      </c>
      <c r="T134" s="36" t="str">
        <f t="shared" si="26"/>
        <v>Conceitos: Acessórios.Construtivos IfcElement  IfcElementComponent  IfcDiscreteAccessory  IfcDiscreteAccessoryType CADEIRA.DESLIZANTE</v>
      </c>
      <c r="U134" s="58" t="s">
        <v>2019</v>
      </c>
      <c r="V134" s="49" t="s">
        <v>27</v>
      </c>
      <c r="W134" s="49" t="s">
        <v>27</v>
      </c>
      <c r="X134" s="57" t="str">
        <f t="shared" si="25"/>
        <v>IFC4X3ADD2-key_134</v>
      </c>
    </row>
    <row r="135" spans="1:24" ht="7.95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1474</v>
      </c>
      <c r="G135" s="55" t="s">
        <v>801</v>
      </c>
      <c r="H135" s="41" t="s">
        <v>3</v>
      </c>
      <c r="I135" s="41" t="s">
        <v>3</v>
      </c>
      <c r="J135" s="40" t="s">
        <v>3</v>
      </c>
      <c r="K135" s="40" t="s">
        <v>3</v>
      </c>
      <c r="L135" s="40" t="s">
        <v>3</v>
      </c>
      <c r="M135" s="40" t="str">
        <f t="shared" si="18"/>
        <v>IfcDiscreteAccessoryType and  é.tipoifc  only  SOUNDABSORPTION</v>
      </c>
      <c r="N135" s="36" t="str">
        <f t="shared" si="19"/>
        <v>Conceitos: Acessórios.Construtivos</v>
      </c>
      <c r="O135" s="36" t="str">
        <f t="shared" si="20"/>
        <v xml:space="preserve">IfcElement </v>
      </c>
      <c r="P135" s="36" t="str">
        <f t="shared" si="21"/>
        <v xml:space="preserve">IfcElementComponent </v>
      </c>
      <c r="Q135" s="50" t="str">
        <f t="shared" si="22"/>
        <v xml:space="preserve">IfcDiscreteAccessory </v>
      </c>
      <c r="R135" s="48" t="str">
        <f t="shared" si="23"/>
        <v>IfcDiscreteAccessoryType</v>
      </c>
      <c r="S135" s="48" t="str">
        <f t="shared" si="24"/>
        <v>SOUNDABSORPTION</v>
      </c>
      <c r="T135" s="36" t="str">
        <f t="shared" si="26"/>
        <v>Conceitos: Acessórios.Construtivos IfcElement  IfcElementComponent  IfcDiscreteAccessory  IfcDiscreteAccessoryType ABSORÇÃO.SONORA</v>
      </c>
      <c r="U135" s="58" t="s">
        <v>1829</v>
      </c>
      <c r="V135" s="49" t="s">
        <v>27</v>
      </c>
      <c r="W135" s="49" t="s">
        <v>27</v>
      </c>
      <c r="X135" s="57" t="str">
        <f t="shared" si="25"/>
        <v>IFC4X3ADD2-key_135</v>
      </c>
    </row>
    <row r="136" spans="1:24" ht="7.95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1474</v>
      </c>
      <c r="G136" s="55" t="s">
        <v>802</v>
      </c>
      <c r="H136" s="41" t="s">
        <v>3</v>
      </c>
      <c r="I136" s="41" t="s">
        <v>3</v>
      </c>
      <c r="J136" s="40" t="s">
        <v>3</v>
      </c>
      <c r="K136" s="40" t="s">
        <v>3</v>
      </c>
      <c r="L136" s="40" t="s">
        <v>3</v>
      </c>
      <c r="M136" s="40" t="str">
        <f t="shared" si="18"/>
        <v>IfcDiscreteAccessoryType and  é.tipoifc  only  TENSIONINGEQUIPMENT</v>
      </c>
      <c r="N136" s="36" t="str">
        <f t="shared" si="19"/>
        <v>Conceitos: Acessórios.Construtivos</v>
      </c>
      <c r="O136" s="36" t="str">
        <f t="shared" si="20"/>
        <v xml:space="preserve">IfcElement </v>
      </c>
      <c r="P136" s="36" t="str">
        <f t="shared" si="21"/>
        <v xml:space="preserve">IfcElementComponent </v>
      </c>
      <c r="Q136" s="50" t="str">
        <f t="shared" si="22"/>
        <v xml:space="preserve">IfcDiscreteAccessory </v>
      </c>
      <c r="R136" s="48" t="str">
        <f t="shared" si="23"/>
        <v>IfcDiscreteAccessoryType</v>
      </c>
      <c r="S136" s="48" t="str">
        <f t="shared" si="24"/>
        <v>TENSIONINGEQUIPMENT</v>
      </c>
      <c r="T136" s="36" t="str">
        <f t="shared" si="26"/>
        <v>Conceitos: Acessórios.Construtivos IfcElement  IfcElementComponent  IfcDiscreteAccessory  IfcDiscreteAccessoryType EQUIPAMENTO.DE.TENSIONAMENTO</v>
      </c>
      <c r="U136" s="58" t="s">
        <v>2020</v>
      </c>
      <c r="V136" s="49" t="s">
        <v>27</v>
      </c>
      <c r="W136" s="49" t="s">
        <v>27</v>
      </c>
      <c r="X136" s="57" t="str">
        <f t="shared" si="25"/>
        <v>IFC4X3ADD2-key_136</v>
      </c>
    </row>
    <row r="137" spans="1:24" ht="7.95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1475</v>
      </c>
      <c r="G137" s="55" t="s">
        <v>899</v>
      </c>
      <c r="H137" s="41" t="s">
        <v>3</v>
      </c>
      <c r="I137" s="41" t="s">
        <v>3</v>
      </c>
      <c r="J137" s="40" t="s">
        <v>3</v>
      </c>
      <c r="K137" s="40" t="s">
        <v>3</v>
      </c>
      <c r="L137" s="40" t="s">
        <v>3</v>
      </c>
      <c r="M137" s="40" t="str">
        <f t="shared" si="18"/>
        <v>IfcFastenerType and  é.tipoifc  only  GLUE</v>
      </c>
      <c r="N137" s="36" t="str">
        <f t="shared" si="19"/>
        <v>Conceitos: Argamassas</v>
      </c>
      <c r="O137" s="36" t="str">
        <f t="shared" si="20"/>
        <v xml:space="preserve">IfcElement </v>
      </c>
      <c r="P137" s="36" t="str">
        <f t="shared" si="21"/>
        <v xml:space="preserve">IfcElementComponent </v>
      </c>
      <c r="Q137" s="50" t="str">
        <f t="shared" si="22"/>
        <v xml:space="preserve">IfcFastener </v>
      </c>
      <c r="R137" s="48" t="str">
        <f t="shared" si="23"/>
        <v>IfcFastenerType</v>
      </c>
      <c r="S137" s="48" t="str">
        <f t="shared" si="24"/>
        <v>GLUE</v>
      </c>
      <c r="T137" s="36" t="str">
        <f t="shared" si="26"/>
        <v>Conceitos: Argamassas IfcElement  IfcElementComponent  IfcFastener  IfcFastenerType COLA</v>
      </c>
      <c r="U137" s="58" t="s">
        <v>1586</v>
      </c>
      <c r="V137" s="49" t="s">
        <v>27</v>
      </c>
      <c r="W137" s="49" t="s">
        <v>27</v>
      </c>
      <c r="X137" s="57" t="str">
        <f t="shared" si="25"/>
        <v>IFC4X3ADD2-key_137</v>
      </c>
    </row>
    <row r="138" spans="1:24" ht="7.95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1475</v>
      </c>
      <c r="G138" s="55" t="s">
        <v>900</v>
      </c>
      <c r="H138" s="41" t="s">
        <v>3</v>
      </c>
      <c r="I138" s="41" t="s">
        <v>3</v>
      </c>
      <c r="J138" s="40" t="s">
        <v>3</v>
      </c>
      <c r="K138" s="40" t="s">
        <v>3</v>
      </c>
      <c r="L138" s="40" t="s">
        <v>3</v>
      </c>
      <c r="M138" s="40" t="str">
        <f t="shared" si="18"/>
        <v>IfcFastenerType and  é.tipoifc  only  MORTAR</v>
      </c>
      <c r="N138" s="36" t="str">
        <f t="shared" si="19"/>
        <v>Conceitos: Argamassas</v>
      </c>
      <c r="O138" s="36" t="str">
        <f t="shared" si="20"/>
        <v xml:space="preserve">IfcElement </v>
      </c>
      <c r="P138" s="36" t="str">
        <f t="shared" si="21"/>
        <v xml:space="preserve">IfcElementComponent </v>
      </c>
      <c r="Q138" s="50" t="str">
        <f t="shared" si="22"/>
        <v xml:space="preserve">IfcFastener </v>
      </c>
      <c r="R138" s="48" t="str">
        <f t="shared" si="23"/>
        <v>IfcFastenerType</v>
      </c>
      <c r="S138" s="48" t="str">
        <f t="shared" si="24"/>
        <v>MORTAR</v>
      </c>
      <c r="T138" s="36" t="str">
        <f t="shared" si="26"/>
        <v>Conceitos: Argamassas IfcElement  IfcElementComponent  IfcFastener  IfcFastenerType ARGAMASSA</v>
      </c>
      <c r="U138" s="58" t="s">
        <v>1587</v>
      </c>
      <c r="V138" s="49" t="s">
        <v>27</v>
      </c>
      <c r="W138" s="49" t="s">
        <v>27</v>
      </c>
      <c r="X138" s="57" t="str">
        <f t="shared" si="25"/>
        <v>IFC4X3ADD2-key_138</v>
      </c>
    </row>
    <row r="139" spans="1:24" ht="7.95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1475</v>
      </c>
      <c r="G139" s="55" t="s">
        <v>901</v>
      </c>
      <c r="H139" s="41" t="s">
        <v>3</v>
      </c>
      <c r="I139" s="41" t="s">
        <v>3</v>
      </c>
      <c r="J139" s="40" t="s">
        <v>3</v>
      </c>
      <c r="K139" s="40" t="s">
        <v>3</v>
      </c>
      <c r="L139" s="40" t="s">
        <v>3</v>
      </c>
      <c r="M139" s="40" t="str">
        <f t="shared" si="18"/>
        <v>IfcFastenerType and  é.tipoifc  only  WELD</v>
      </c>
      <c r="N139" s="36" t="str">
        <f t="shared" si="19"/>
        <v>Conceitos: Argamassas</v>
      </c>
      <c r="O139" s="36" t="str">
        <f t="shared" si="20"/>
        <v xml:space="preserve">IfcElement </v>
      </c>
      <c r="P139" s="36" t="str">
        <f t="shared" si="21"/>
        <v xml:space="preserve">IfcElementComponent </v>
      </c>
      <c r="Q139" s="50" t="str">
        <f t="shared" si="22"/>
        <v xml:space="preserve">IfcFastener </v>
      </c>
      <c r="R139" s="48" t="str">
        <f t="shared" si="23"/>
        <v>IfcFastenerType</v>
      </c>
      <c r="S139" s="48" t="str">
        <f t="shared" si="24"/>
        <v>WELD</v>
      </c>
      <c r="T139" s="36" t="str">
        <f t="shared" si="26"/>
        <v>Conceitos: Argamassas IfcElement  IfcElementComponent  IfcFastener  IfcFastenerType SOLDA</v>
      </c>
      <c r="U139" s="58" t="s">
        <v>2021</v>
      </c>
      <c r="V139" s="49" t="s">
        <v>27</v>
      </c>
      <c r="W139" s="49" t="s">
        <v>27</v>
      </c>
      <c r="X139" s="57" t="str">
        <f t="shared" si="25"/>
        <v>IFC4X3ADD2-key_139</v>
      </c>
    </row>
    <row r="140" spans="1:24" ht="7.95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1476</v>
      </c>
      <c r="G140" s="55" t="s">
        <v>920</v>
      </c>
      <c r="H140" s="41" t="s">
        <v>3</v>
      </c>
      <c r="I140" s="41" t="s">
        <v>3</v>
      </c>
      <c r="J140" s="40" t="s">
        <v>3</v>
      </c>
      <c r="K140" s="40" t="s">
        <v>3</v>
      </c>
      <c r="L140" s="40" t="s">
        <v>3</v>
      </c>
      <c r="M140" s="40" t="str">
        <f t="shared" si="18"/>
        <v>IfcImpactProtectionDeviceType and  é.tipoifc  only  BUMPER</v>
      </c>
      <c r="N140" s="36" t="str">
        <f t="shared" si="19"/>
        <v>Conceitos: Proteção.Contra.Impacto</v>
      </c>
      <c r="O140" s="36" t="str">
        <f t="shared" si="20"/>
        <v xml:space="preserve">IfcElement </v>
      </c>
      <c r="P140" s="36" t="str">
        <f t="shared" si="21"/>
        <v xml:space="preserve">IfcElementComponent </v>
      </c>
      <c r="Q140" s="50" t="str">
        <f t="shared" si="22"/>
        <v xml:space="preserve">IfcImpactProtectionDevice </v>
      </c>
      <c r="R140" s="48" t="str">
        <f t="shared" si="23"/>
        <v>IfcImpactProtectionDeviceType</v>
      </c>
      <c r="S140" s="48" t="str">
        <f t="shared" si="24"/>
        <v>BUMPER</v>
      </c>
      <c r="T140" s="36" t="str">
        <f t="shared" si="26"/>
        <v>Conceitos: Proteção.Contra.Impacto IfcElement  IfcElementComponent  IfcImpactProtectionDevice  IfcImpactProtectionDeviceType AMORTECEDOR</v>
      </c>
      <c r="U140" s="58" t="s">
        <v>1588</v>
      </c>
      <c r="V140" s="49" t="s">
        <v>27</v>
      </c>
      <c r="W140" s="49" t="s">
        <v>27</v>
      </c>
      <c r="X140" s="57" t="str">
        <f t="shared" si="25"/>
        <v>IFC4X3ADD2-key_140</v>
      </c>
    </row>
    <row r="141" spans="1:24" ht="7.95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1476</v>
      </c>
      <c r="G141" s="55" t="s">
        <v>921</v>
      </c>
      <c r="H141" s="41" t="s">
        <v>3</v>
      </c>
      <c r="I141" s="41" t="s">
        <v>3</v>
      </c>
      <c r="J141" s="40" t="s">
        <v>3</v>
      </c>
      <c r="K141" s="40" t="s">
        <v>3</v>
      </c>
      <c r="L141" s="40" t="s">
        <v>3</v>
      </c>
      <c r="M141" s="40" t="str">
        <f t="shared" si="18"/>
        <v>IfcImpactProtectionDeviceType and  é.tipoifc  only  CRASHCUSHION</v>
      </c>
      <c r="N141" s="36" t="str">
        <f t="shared" si="19"/>
        <v>Conceitos: Proteção.Contra.Impacto</v>
      </c>
      <c r="O141" s="36" t="str">
        <f t="shared" si="20"/>
        <v xml:space="preserve">IfcElement </v>
      </c>
      <c r="P141" s="36" t="str">
        <f t="shared" si="21"/>
        <v xml:space="preserve">IfcElementComponent </v>
      </c>
      <c r="Q141" s="50" t="str">
        <f t="shared" si="22"/>
        <v xml:space="preserve">IfcImpactProtectionDevice </v>
      </c>
      <c r="R141" s="48" t="str">
        <f t="shared" si="23"/>
        <v>IfcImpactProtectionDeviceType</v>
      </c>
      <c r="S141" s="48" t="str">
        <f t="shared" si="24"/>
        <v>CRASHCUSHION</v>
      </c>
      <c r="T141" s="36" t="str">
        <f t="shared" si="26"/>
        <v>Conceitos: Proteção.Contra.Impacto IfcElement  IfcElementComponent  IfcImpactProtectionDevice  IfcImpactProtectionDeviceType AMORTECEDOR.DE.IMPACTO</v>
      </c>
      <c r="U141" s="58" t="s">
        <v>2022</v>
      </c>
      <c r="V141" s="49" t="s">
        <v>27</v>
      </c>
      <c r="W141" s="49" t="s">
        <v>27</v>
      </c>
      <c r="X141" s="57" t="str">
        <f t="shared" si="25"/>
        <v>IFC4X3ADD2-key_141</v>
      </c>
    </row>
    <row r="142" spans="1:24" ht="7.95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1476</v>
      </c>
      <c r="G142" s="55" t="s">
        <v>922</v>
      </c>
      <c r="H142" s="41" t="s">
        <v>3</v>
      </c>
      <c r="I142" s="41" t="s">
        <v>3</v>
      </c>
      <c r="J142" s="40" t="s">
        <v>3</v>
      </c>
      <c r="K142" s="40" t="s">
        <v>3</v>
      </c>
      <c r="L142" s="40" t="s">
        <v>3</v>
      </c>
      <c r="M142" s="40" t="str">
        <f t="shared" si="18"/>
        <v>IfcImpactProtectionDeviceType and  é.tipoifc  only  DAMPINGSYSTEM</v>
      </c>
      <c r="N142" s="36" t="str">
        <f t="shared" si="19"/>
        <v>Conceitos: Proteção.Contra.Impacto</v>
      </c>
      <c r="O142" s="36" t="str">
        <f t="shared" si="20"/>
        <v xml:space="preserve">IfcElement </v>
      </c>
      <c r="P142" s="36" t="str">
        <f t="shared" si="21"/>
        <v xml:space="preserve">IfcElementComponent </v>
      </c>
      <c r="Q142" s="50" t="str">
        <f t="shared" si="22"/>
        <v xml:space="preserve">IfcImpactProtectionDevice </v>
      </c>
      <c r="R142" s="48" t="str">
        <f t="shared" si="23"/>
        <v>IfcImpactProtectionDeviceType</v>
      </c>
      <c r="S142" s="48" t="str">
        <f t="shared" si="24"/>
        <v>DAMPINGSYSTEM</v>
      </c>
      <c r="T142" s="36" t="str">
        <f t="shared" si="26"/>
        <v>Conceitos: Proteção.Contra.Impacto IfcElement  IfcElementComponent  IfcImpactProtectionDevice  IfcImpactProtectionDeviceType SISTEMA.DAMPING</v>
      </c>
      <c r="U142" s="58" t="s">
        <v>2349</v>
      </c>
      <c r="V142" s="49" t="s">
        <v>27</v>
      </c>
      <c r="W142" s="49" t="s">
        <v>27</v>
      </c>
      <c r="X142" s="57" t="str">
        <f t="shared" si="25"/>
        <v>IFC4X3ADD2-key_142</v>
      </c>
    </row>
    <row r="143" spans="1:24" ht="7.95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1476</v>
      </c>
      <c r="G143" s="55" t="s">
        <v>923</v>
      </c>
      <c r="H143" s="41" t="s">
        <v>3</v>
      </c>
      <c r="I143" s="41" t="s">
        <v>3</v>
      </c>
      <c r="J143" s="40" t="s">
        <v>3</v>
      </c>
      <c r="K143" s="40" t="s">
        <v>3</v>
      </c>
      <c r="L143" s="40" t="s">
        <v>3</v>
      </c>
      <c r="M143" s="40" t="str">
        <f t="shared" si="18"/>
        <v>IfcImpactProtectionDeviceType and  é.tipoifc  only  FENDER</v>
      </c>
      <c r="N143" s="36" t="str">
        <f t="shared" si="19"/>
        <v>Conceitos: Proteção.Contra.Impacto</v>
      </c>
      <c r="O143" s="36" t="str">
        <f t="shared" si="20"/>
        <v xml:space="preserve">IfcElement </v>
      </c>
      <c r="P143" s="36" t="str">
        <f t="shared" si="21"/>
        <v xml:space="preserve">IfcElementComponent </v>
      </c>
      <c r="Q143" s="50" t="str">
        <f t="shared" si="22"/>
        <v xml:space="preserve">IfcImpactProtectionDevice </v>
      </c>
      <c r="R143" s="48" t="str">
        <f t="shared" si="23"/>
        <v>IfcImpactProtectionDeviceType</v>
      </c>
      <c r="S143" s="48" t="str">
        <f t="shared" si="24"/>
        <v>FENDER</v>
      </c>
      <c r="T143" s="36" t="str">
        <f t="shared" si="26"/>
        <v>Conceitos: Proteção.Contra.Impacto IfcElement  IfcElementComponent  IfcImpactProtectionDevice  IfcImpactProtectionDeviceType PÁRA-LAMA</v>
      </c>
      <c r="U143" s="58" t="s">
        <v>1589</v>
      </c>
      <c r="V143" s="49" t="s">
        <v>27</v>
      </c>
      <c r="W143" s="49" t="s">
        <v>27</v>
      </c>
      <c r="X143" s="57" t="str">
        <f t="shared" si="25"/>
        <v>IFC4X3ADD2-key_143</v>
      </c>
    </row>
    <row r="144" spans="1:24" ht="7.95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1477</v>
      </c>
      <c r="G144" s="55" t="s">
        <v>928</v>
      </c>
      <c r="H144" s="41" t="s">
        <v>3</v>
      </c>
      <c r="I144" s="41" t="s">
        <v>3</v>
      </c>
      <c r="J144" s="40" t="s">
        <v>3</v>
      </c>
      <c r="K144" s="40" t="s">
        <v>3</v>
      </c>
      <c r="L144" s="40" t="s">
        <v>3</v>
      </c>
      <c r="M144" s="40" t="str">
        <f t="shared" si="18"/>
        <v>IfcMechanicalFastenerType and  é.tipoifc  only  ANCHORBOLT</v>
      </c>
      <c r="N144" s="36" t="str">
        <f t="shared" si="19"/>
        <v>Conceitos: Parafusos</v>
      </c>
      <c r="O144" s="36" t="str">
        <f t="shared" si="20"/>
        <v xml:space="preserve">IfcElement </v>
      </c>
      <c r="P144" s="36" t="str">
        <f t="shared" si="21"/>
        <v xml:space="preserve">IfcElementComponent </v>
      </c>
      <c r="Q144" s="50" t="str">
        <f t="shared" si="22"/>
        <v xml:space="preserve">IfcMechanicalFastener </v>
      </c>
      <c r="R144" s="48" t="str">
        <f t="shared" si="23"/>
        <v>IfcMechanicalFastenerType</v>
      </c>
      <c r="S144" s="48" t="str">
        <f t="shared" si="24"/>
        <v>ANCHORBOLT</v>
      </c>
      <c r="T144" s="36" t="str">
        <f t="shared" si="26"/>
        <v>Conceitos: Parafusos IfcElement  IfcElementComponent  IfcMechanicalFastener  IfcMechanicalFastenerType CHUMBADOR</v>
      </c>
      <c r="U144" s="58" t="s">
        <v>2350</v>
      </c>
      <c r="V144" s="49" t="s">
        <v>27</v>
      </c>
      <c r="W144" s="49" t="s">
        <v>27</v>
      </c>
      <c r="X144" s="57" t="str">
        <f t="shared" si="25"/>
        <v>IFC4X3ADD2-key_144</v>
      </c>
    </row>
    <row r="145" spans="1:24" ht="7.95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1477</v>
      </c>
      <c r="G145" s="55" t="s">
        <v>929</v>
      </c>
      <c r="H145" s="41" t="s">
        <v>3</v>
      </c>
      <c r="I145" s="41" t="s">
        <v>3</v>
      </c>
      <c r="J145" s="40" t="s">
        <v>3</v>
      </c>
      <c r="K145" s="40" t="s">
        <v>3</v>
      </c>
      <c r="L145" s="40" t="s">
        <v>3</v>
      </c>
      <c r="M145" s="40" t="str">
        <f t="shared" si="18"/>
        <v>IfcMechanicalFastenerType and  é.tipoifc  only  BOLT</v>
      </c>
      <c r="N145" s="36" t="str">
        <f t="shared" si="19"/>
        <v>Conceitos: Parafusos</v>
      </c>
      <c r="O145" s="36" t="str">
        <f t="shared" si="20"/>
        <v xml:space="preserve">IfcElement </v>
      </c>
      <c r="P145" s="36" t="str">
        <f t="shared" si="21"/>
        <v xml:space="preserve">IfcElementComponent </v>
      </c>
      <c r="Q145" s="50" t="str">
        <f t="shared" si="22"/>
        <v xml:space="preserve">IfcMechanicalFastener </v>
      </c>
      <c r="R145" s="48" t="str">
        <f t="shared" si="23"/>
        <v>IfcMechanicalFastenerType</v>
      </c>
      <c r="S145" s="48" t="str">
        <f t="shared" si="24"/>
        <v>BOLT</v>
      </c>
      <c r="T145" s="36" t="str">
        <f t="shared" si="26"/>
        <v>Conceitos: Parafusos IfcElement  IfcElementComponent  IfcMechanicalFastener  IfcMechanicalFastenerType BULÃO</v>
      </c>
      <c r="U145" s="58" t="s">
        <v>2023</v>
      </c>
      <c r="V145" s="49" t="s">
        <v>27</v>
      </c>
      <c r="W145" s="49" t="s">
        <v>27</v>
      </c>
      <c r="X145" s="57" t="str">
        <f t="shared" si="25"/>
        <v>IFC4X3ADD2-key_145</v>
      </c>
    </row>
    <row r="146" spans="1:24" ht="7.95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1477</v>
      </c>
      <c r="G146" s="55" t="s">
        <v>930</v>
      </c>
      <c r="H146" s="41" t="s">
        <v>3</v>
      </c>
      <c r="I146" s="41" t="s">
        <v>3</v>
      </c>
      <c r="J146" s="40" t="s">
        <v>3</v>
      </c>
      <c r="K146" s="40" t="s">
        <v>3</v>
      </c>
      <c r="L146" s="40" t="s">
        <v>3</v>
      </c>
      <c r="M146" s="40" t="str">
        <f t="shared" si="18"/>
        <v>IfcMechanicalFastenerType and  é.tipoifc  only  CHAIN</v>
      </c>
      <c r="N146" s="36" t="str">
        <f t="shared" si="19"/>
        <v>Conceitos: Parafusos</v>
      </c>
      <c r="O146" s="36" t="str">
        <f t="shared" si="20"/>
        <v xml:space="preserve">IfcElement </v>
      </c>
      <c r="P146" s="36" t="str">
        <f t="shared" si="21"/>
        <v xml:space="preserve">IfcElementComponent </v>
      </c>
      <c r="Q146" s="50" t="str">
        <f t="shared" si="22"/>
        <v xml:space="preserve">IfcMechanicalFastener </v>
      </c>
      <c r="R146" s="48" t="str">
        <f t="shared" si="23"/>
        <v>IfcMechanicalFastenerType</v>
      </c>
      <c r="S146" s="48" t="str">
        <f t="shared" si="24"/>
        <v>CHAIN</v>
      </c>
      <c r="T146" s="36" t="str">
        <f t="shared" si="26"/>
        <v>Conceitos: Parafusos IfcElement  IfcElementComponent  IfcMechanicalFastener  IfcMechanicalFastenerType CORRENTE.DE.AÇO</v>
      </c>
      <c r="U146" s="58" t="s">
        <v>2356</v>
      </c>
      <c r="V146" s="49" t="s">
        <v>27</v>
      </c>
      <c r="W146" s="49" t="s">
        <v>27</v>
      </c>
      <c r="X146" s="57" t="str">
        <f t="shared" si="25"/>
        <v>IFC4X3ADD2-key_146</v>
      </c>
    </row>
    <row r="147" spans="1:24" ht="7.95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1477</v>
      </c>
      <c r="G147" s="55" t="s">
        <v>931</v>
      </c>
      <c r="H147" s="41" t="s">
        <v>3</v>
      </c>
      <c r="I147" s="41" t="s">
        <v>3</v>
      </c>
      <c r="J147" s="40" t="s">
        <v>3</v>
      </c>
      <c r="K147" s="40" t="s">
        <v>3</v>
      </c>
      <c r="L147" s="40" t="s">
        <v>3</v>
      </c>
      <c r="M147" s="40" t="str">
        <f t="shared" si="18"/>
        <v>IfcMechanicalFastenerType and  é.tipoifc  only  COUPLER</v>
      </c>
      <c r="N147" s="36" t="str">
        <f t="shared" si="19"/>
        <v>Conceitos: Parafusos</v>
      </c>
      <c r="O147" s="36" t="str">
        <f t="shared" si="20"/>
        <v xml:space="preserve">IfcElement </v>
      </c>
      <c r="P147" s="36" t="str">
        <f t="shared" si="21"/>
        <v xml:space="preserve">IfcElementComponent </v>
      </c>
      <c r="Q147" s="50" t="str">
        <f t="shared" si="22"/>
        <v xml:space="preserve">IfcMechanicalFastener </v>
      </c>
      <c r="R147" s="48" t="str">
        <f t="shared" si="23"/>
        <v>IfcMechanicalFastenerType</v>
      </c>
      <c r="S147" s="48" t="str">
        <f t="shared" si="24"/>
        <v>COUPLER</v>
      </c>
      <c r="T147" s="36" t="str">
        <f t="shared" si="26"/>
        <v>Conceitos: Parafusos IfcElement  IfcElementComponent  IfcMechanicalFastener  IfcMechanicalFastenerType ACOPLADOR</v>
      </c>
      <c r="U147" s="58" t="s">
        <v>1591</v>
      </c>
      <c r="V147" s="49" t="s">
        <v>27</v>
      </c>
      <c r="W147" s="49" t="s">
        <v>27</v>
      </c>
      <c r="X147" s="57" t="str">
        <f t="shared" si="25"/>
        <v>IFC4X3ADD2-key_147</v>
      </c>
    </row>
    <row r="148" spans="1:24" ht="7.95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1477</v>
      </c>
      <c r="G148" s="55" t="s">
        <v>932</v>
      </c>
      <c r="H148" s="41" t="s">
        <v>3</v>
      </c>
      <c r="I148" s="41" t="s">
        <v>3</v>
      </c>
      <c r="J148" s="40" t="s">
        <v>3</v>
      </c>
      <c r="K148" s="40" t="s">
        <v>3</v>
      </c>
      <c r="L148" s="40" t="s">
        <v>3</v>
      </c>
      <c r="M148" s="40" t="str">
        <f t="shared" si="18"/>
        <v>IfcMechanicalFastenerType and  é.tipoifc  only  DOWEL</v>
      </c>
      <c r="N148" s="36" t="str">
        <f t="shared" si="19"/>
        <v>Conceitos: Parafusos</v>
      </c>
      <c r="O148" s="36" t="str">
        <f t="shared" si="20"/>
        <v xml:space="preserve">IfcElement </v>
      </c>
      <c r="P148" s="36" t="str">
        <f t="shared" si="21"/>
        <v xml:space="preserve">IfcElementComponent </v>
      </c>
      <c r="Q148" s="50" t="str">
        <f t="shared" si="22"/>
        <v xml:space="preserve">IfcMechanicalFastener </v>
      </c>
      <c r="R148" s="48" t="str">
        <f t="shared" si="23"/>
        <v>IfcMechanicalFastenerType</v>
      </c>
      <c r="S148" s="48" t="str">
        <f t="shared" si="24"/>
        <v>DOWEL</v>
      </c>
      <c r="T148" s="36" t="str">
        <f t="shared" si="26"/>
        <v>Conceitos: Parafusos IfcElement  IfcElementComponent  IfcMechanicalFastener  IfcMechanicalFastenerType CAVILHA</v>
      </c>
      <c r="U148" s="58" t="s">
        <v>1592</v>
      </c>
      <c r="V148" s="49" t="s">
        <v>27</v>
      </c>
      <c r="W148" s="49" t="s">
        <v>27</v>
      </c>
      <c r="X148" s="57" t="str">
        <f t="shared" si="25"/>
        <v>IFC4X3ADD2-key_148</v>
      </c>
    </row>
    <row r="149" spans="1:24" ht="7.95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1477</v>
      </c>
      <c r="G149" s="55" t="s">
        <v>933</v>
      </c>
      <c r="H149" s="41" t="s">
        <v>3</v>
      </c>
      <c r="I149" s="41" t="s">
        <v>3</v>
      </c>
      <c r="J149" s="40" t="s">
        <v>3</v>
      </c>
      <c r="K149" s="40" t="s">
        <v>3</v>
      </c>
      <c r="L149" s="40" t="s">
        <v>3</v>
      </c>
      <c r="M149" s="40" t="str">
        <f t="shared" si="18"/>
        <v>IfcMechanicalFastenerType and  é.tipoifc  only  NAIL</v>
      </c>
      <c r="N149" s="36" t="str">
        <f t="shared" si="19"/>
        <v>Conceitos: Parafusos</v>
      </c>
      <c r="O149" s="36" t="str">
        <f t="shared" si="20"/>
        <v xml:space="preserve">IfcElement </v>
      </c>
      <c r="P149" s="36" t="str">
        <f t="shared" si="21"/>
        <v xml:space="preserve">IfcElementComponent </v>
      </c>
      <c r="Q149" s="50" t="str">
        <f t="shared" si="22"/>
        <v xml:space="preserve">IfcMechanicalFastener </v>
      </c>
      <c r="R149" s="48" t="str">
        <f t="shared" si="23"/>
        <v>IfcMechanicalFastenerType</v>
      </c>
      <c r="S149" s="48" t="str">
        <f t="shared" si="24"/>
        <v>NAIL</v>
      </c>
      <c r="T149" s="36" t="str">
        <f t="shared" si="26"/>
        <v>Conceitos: Parafusos IfcElement  IfcElementComponent  IfcMechanicalFastener  IfcMechanicalFastenerType PREGO</v>
      </c>
      <c r="U149" s="58" t="s">
        <v>1593</v>
      </c>
      <c r="V149" s="49" t="s">
        <v>27</v>
      </c>
      <c r="W149" s="49" t="s">
        <v>27</v>
      </c>
      <c r="X149" s="57" t="str">
        <f t="shared" si="25"/>
        <v>IFC4X3ADD2-key_149</v>
      </c>
    </row>
    <row r="150" spans="1:24" ht="7.95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1477</v>
      </c>
      <c r="G150" s="55" t="s">
        <v>934</v>
      </c>
      <c r="H150" s="41" t="s">
        <v>3</v>
      </c>
      <c r="I150" s="41" t="s">
        <v>3</v>
      </c>
      <c r="J150" s="40" t="s">
        <v>3</v>
      </c>
      <c r="K150" s="40" t="s">
        <v>3</v>
      </c>
      <c r="L150" s="40" t="s">
        <v>3</v>
      </c>
      <c r="M150" s="40" t="str">
        <f t="shared" si="18"/>
        <v>IfcMechanicalFastenerType and  é.tipoifc  only  NAILPLATE</v>
      </c>
      <c r="N150" s="36" t="str">
        <f t="shared" si="19"/>
        <v>Conceitos: Parafusos</v>
      </c>
      <c r="O150" s="36" t="str">
        <f t="shared" si="20"/>
        <v xml:space="preserve">IfcElement </v>
      </c>
      <c r="P150" s="36" t="str">
        <f t="shared" si="21"/>
        <v xml:space="preserve">IfcElementComponent </v>
      </c>
      <c r="Q150" s="50" t="str">
        <f t="shared" si="22"/>
        <v xml:space="preserve">IfcMechanicalFastener </v>
      </c>
      <c r="R150" s="48" t="str">
        <f t="shared" si="23"/>
        <v>IfcMechanicalFastenerType</v>
      </c>
      <c r="S150" s="48" t="str">
        <f t="shared" si="24"/>
        <v>NAILPLATE</v>
      </c>
      <c r="T150" s="36" t="str">
        <f t="shared" si="26"/>
        <v>Conceitos: Parafusos IfcElement  IfcElementComponent  IfcMechanicalFastener  IfcMechanicalFastenerType PLACA.DE.CONEXÃO</v>
      </c>
      <c r="U150" s="58" t="s">
        <v>2357</v>
      </c>
      <c r="V150" s="49" t="s">
        <v>27</v>
      </c>
      <c r="W150" s="49" t="s">
        <v>27</v>
      </c>
      <c r="X150" s="57" t="str">
        <f t="shared" si="25"/>
        <v>IFC4X3ADD2-key_150</v>
      </c>
    </row>
    <row r="151" spans="1:24" ht="7.95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1477</v>
      </c>
      <c r="G151" s="55" t="s">
        <v>935</v>
      </c>
      <c r="H151" s="41" t="s">
        <v>3</v>
      </c>
      <c r="I151" s="41" t="s">
        <v>3</v>
      </c>
      <c r="J151" s="40" t="s">
        <v>3</v>
      </c>
      <c r="K151" s="40" t="s">
        <v>3</v>
      </c>
      <c r="L151" s="40" t="s">
        <v>3</v>
      </c>
      <c r="M151" s="40" t="str">
        <f t="shared" si="18"/>
        <v>IfcMechanicalFastenerType and  é.tipoifc  only  RAILFASTENING</v>
      </c>
      <c r="N151" s="36" t="str">
        <f t="shared" si="19"/>
        <v>Conceitos: Parafusos</v>
      </c>
      <c r="O151" s="36" t="str">
        <f t="shared" si="20"/>
        <v xml:space="preserve">IfcElement </v>
      </c>
      <c r="P151" s="36" t="str">
        <f t="shared" si="21"/>
        <v xml:space="preserve">IfcElementComponent </v>
      </c>
      <c r="Q151" s="50" t="str">
        <f t="shared" si="22"/>
        <v xml:space="preserve">IfcMechanicalFastener </v>
      </c>
      <c r="R151" s="48" t="str">
        <f t="shared" si="23"/>
        <v>IfcMechanicalFastenerType</v>
      </c>
      <c r="S151" s="48" t="str">
        <f t="shared" si="24"/>
        <v>RAILFASTENING</v>
      </c>
      <c r="T151" s="36" t="str">
        <f t="shared" si="26"/>
        <v>Conceitos: Parafusos IfcElement  IfcElementComponent  IfcMechanicalFastener  IfcMechanicalFastenerType FIXAÇÃO.DE.TRILHOS</v>
      </c>
      <c r="U151" s="58" t="s">
        <v>2358</v>
      </c>
      <c r="V151" s="49" t="s">
        <v>27</v>
      </c>
      <c r="W151" s="49" t="s">
        <v>27</v>
      </c>
      <c r="X151" s="57" t="str">
        <f t="shared" si="25"/>
        <v>IFC4X3ADD2-key_151</v>
      </c>
    </row>
    <row r="152" spans="1:24" ht="7.95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1477</v>
      </c>
      <c r="G152" s="55" t="s">
        <v>936</v>
      </c>
      <c r="H152" s="41" t="s">
        <v>3</v>
      </c>
      <c r="I152" s="41" t="s">
        <v>3</v>
      </c>
      <c r="J152" s="40" t="s">
        <v>3</v>
      </c>
      <c r="K152" s="40" t="s">
        <v>3</v>
      </c>
      <c r="L152" s="40" t="s">
        <v>3</v>
      </c>
      <c r="M152" s="40" t="str">
        <f t="shared" si="18"/>
        <v>IfcMechanicalFastenerType and  é.tipoifc  only  RAILJOINT</v>
      </c>
      <c r="N152" s="36" t="str">
        <f t="shared" si="19"/>
        <v>Conceitos: Parafusos</v>
      </c>
      <c r="O152" s="36" t="str">
        <f t="shared" si="20"/>
        <v xml:space="preserve">IfcElement </v>
      </c>
      <c r="P152" s="36" t="str">
        <f t="shared" si="21"/>
        <v xml:space="preserve">IfcElementComponent </v>
      </c>
      <c r="Q152" s="50" t="str">
        <f t="shared" si="22"/>
        <v xml:space="preserve">IfcMechanicalFastener </v>
      </c>
      <c r="R152" s="48" t="str">
        <f t="shared" si="23"/>
        <v>IfcMechanicalFastenerType</v>
      </c>
      <c r="S152" s="48" t="str">
        <f t="shared" si="24"/>
        <v>RAILJOINT</v>
      </c>
      <c r="T152" s="36" t="str">
        <f t="shared" si="26"/>
        <v>Conceitos: Parafusos IfcElement  IfcElementComponent  IfcMechanicalFastener  IfcMechanicalFastenerType JUNTA.DE.TRILHOS</v>
      </c>
      <c r="U152" s="58" t="s">
        <v>2359</v>
      </c>
      <c r="V152" s="49" t="s">
        <v>27</v>
      </c>
      <c r="W152" s="49" t="s">
        <v>27</v>
      </c>
      <c r="X152" s="57" t="str">
        <f t="shared" si="25"/>
        <v>IFC4X3ADD2-key_152</v>
      </c>
    </row>
    <row r="153" spans="1:24" ht="7.95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1477</v>
      </c>
      <c r="G153" s="55" t="s">
        <v>937</v>
      </c>
      <c r="H153" s="41" t="s">
        <v>3</v>
      </c>
      <c r="I153" s="41" t="s">
        <v>3</v>
      </c>
      <c r="J153" s="40" t="s">
        <v>3</v>
      </c>
      <c r="K153" s="40" t="s">
        <v>3</v>
      </c>
      <c r="L153" s="40" t="s">
        <v>3</v>
      </c>
      <c r="M153" s="40" t="str">
        <f t="shared" si="18"/>
        <v>IfcMechanicalFastenerType and  é.tipoifc  only  RIVET</v>
      </c>
      <c r="N153" s="36" t="str">
        <f t="shared" si="19"/>
        <v>Conceitos: Parafusos</v>
      </c>
      <c r="O153" s="36" t="str">
        <f t="shared" si="20"/>
        <v xml:space="preserve">IfcElement </v>
      </c>
      <c r="P153" s="36" t="str">
        <f t="shared" si="21"/>
        <v xml:space="preserve">IfcElementComponent </v>
      </c>
      <c r="Q153" s="50" t="str">
        <f t="shared" si="22"/>
        <v xml:space="preserve">IfcMechanicalFastener </v>
      </c>
      <c r="R153" s="48" t="str">
        <f t="shared" si="23"/>
        <v>IfcMechanicalFastenerType</v>
      </c>
      <c r="S153" s="48" t="str">
        <f t="shared" si="24"/>
        <v>RIVET</v>
      </c>
      <c r="T153" s="36" t="str">
        <f t="shared" si="26"/>
        <v>Conceitos: Parafusos IfcElement  IfcElementComponent  IfcMechanicalFastener  IfcMechanicalFastenerType REBITE</v>
      </c>
      <c r="U153" s="58" t="s">
        <v>1594</v>
      </c>
      <c r="V153" s="49" t="s">
        <v>27</v>
      </c>
      <c r="W153" s="49" t="s">
        <v>27</v>
      </c>
      <c r="X153" s="57" t="str">
        <f t="shared" si="25"/>
        <v>IFC4X3ADD2-key_153</v>
      </c>
    </row>
    <row r="154" spans="1:24" ht="7.95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1477</v>
      </c>
      <c r="G154" s="55" t="s">
        <v>938</v>
      </c>
      <c r="H154" s="41" t="s">
        <v>3</v>
      </c>
      <c r="I154" s="41" t="s">
        <v>3</v>
      </c>
      <c r="J154" s="40" t="s">
        <v>3</v>
      </c>
      <c r="K154" s="40" t="s">
        <v>3</v>
      </c>
      <c r="L154" s="40" t="s">
        <v>3</v>
      </c>
      <c r="M154" s="40" t="str">
        <f t="shared" si="18"/>
        <v>IfcMechanicalFastenerType and  é.tipoifc  only  ROPE</v>
      </c>
      <c r="N154" s="36" t="str">
        <f t="shared" si="19"/>
        <v>Conceitos: Parafusos</v>
      </c>
      <c r="O154" s="36" t="str">
        <f t="shared" si="20"/>
        <v xml:space="preserve">IfcElement </v>
      </c>
      <c r="P154" s="36" t="str">
        <f t="shared" si="21"/>
        <v xml:space="preserve">IfcElementComponent </v>
      </c>
      <c r="Q154" s="50" t="str">
        <f t="shared" si="22"/>
        <v xml:space="preserve">IfcMechanicalFastener </v>
      </c>
      <c r="R154" s="48" t="str">
        <f t="shared" si="23"/>
        <v>IfcMechanicalFastenerType</v>
      </c>
      <c r="S154" s="48" t="str">
        <f t="shared" si="24"/>
        <v>ROPE</v>
      </c>
      <c r="T154" s="36" t="str">
        <f t="shared" si="26"/>
        <v>Conceitos: Parafusos IfcElement  IfcElementComponent  IfcMechanicalFastener  IfcMechanicalFastenerType CABO.CORDA</v>
      </c>
      <c r="U154" s="58" t="s">
        <v>2025</v>
      </c>
      <c r="V154" s="49" t="s">
        <v>27</v>
      </c>
      <c r="W154" s="49" t="s">
        <v>27</v>
      </c>
      <c r="X154" s="57" t="str">
        <f t="shared" si="25"/>
        <v>IFC4X3ADD2-key_154</v>
      </c>
    </row>
    <row r="155" spans="1:24" ht="7.95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1477</v>
      </c>
      <c r="G155" s="55" t="s">
        <v>939</v>
      </c>
      <c r="H155" s="41" t="s">
        <v>3</v>
      </c>
      <c r="I155" s="41" t="s">
        <v>3</v>
      </c>
      <c r="J155" s="40" t="s">
        <v>3</v>
      </c>
      <c r="K155" s="40" t="s">
        <v>3</v>
      </c>
      <c r="L155" s="40" t="s">
        <v>3</v>
      </c>
      <c r="M155" s="40" t="str">
        <f t="shared" si="18"/>
        <v>IfcMechanicalFastenerType and  é.tipoifc  only  SCREW</v>
      </c>
      <c r="N155" s="36" t="str">
        <f t="shared" si="19"/>
        <v>Conceitos: Parafusos</v>
      </c>
      <c r="O155" s="36" t="str">
        <f t="shared" si="20"/>
        <v xml:space="preserve">IfcElement </v>
      </c>
      <c r="P155" s="36" t="str">
        <f t="shared" si="21"/>
        <v xml:space="preserve">IfcElementComponent </v>
      </c>
      <c r="Q155" s="50" t="str">
        <f t="shared" si="22"/>
        <v xml:space="preserve">IfcMechanicalFastener </v>
      </c>
      <c r="R155" s="48" t="str">
        <f t="shared" si="23"/>
        <v>IfcMechanicalFastenerType</v>
      </c>
      <c r="S155" s="48" t="str">
        <f t="shared" si="24"/>
        <v>SCREW</v>
      </c>
      <c r="T155" s="36" t="str">
        <f t="shared" si="26"/>
        <v>Conceitos: Parafusos IfcElement  IfcElementComponent  IfcMechanicalFastener  IfcMechanicalFastenerType PARAFUSO</v>
      </c>
      <c r="U155" s="58" t="s">
        <v>1590</v>
      </c>
      <c r="V155" s="49" t="s">
        <v>27</v>
      </c>
      <c r="W155" s="49" t="s">
        <v>27</v>
      </c>
      <c r="X155" s="57" t="str">
        <f t="shared" si="25"/>
        <v>IFC4X3ADD2-key_155</v>
      </c>
    </row>
    <row r="156" spans="1:24" ht="7.95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1477</v>
      </c>
      <c r="G156" s="55" t="s">
        <v>940</v>
      </c>
      <c r="H156" s="41" t="s">
        <v>3</v>
      </c>
      <c r="I156" s="41" t="s">
        <v>3</v>
      </c>
      <c r="J156" s="40" t="s">
        <v>3</v>
      </c>
      <c r="K156" s="40" t="s">
        <v>3</v>
      </c>
      <c r="L156" s="40" t="s">
        <v>3</v>
      </c>
      <c r="M156" s="40" t="str">
        <f t="shared" si="18"/>
        <v>IfcMechanicalFastenerType and  é.tipoifc  only  SHEARCONNECTOR</v>
      </c>
      <c r="N156" s="36" t="str">
        <f t="shared" si="19"/>
        <v>Conceitos: Parafusos</v>
      </c>
      <c r="O156" s="36" t="str">
        <f t="shared" si="20"/>
        <v xml:space="preserve">IfcElement </v>
      </c>
      <c r="P156" s="36" t="str">
        <f t="shared" si="21"/>
        <v xml:space="preserve">IfcElementComponent </v>
      </c>
      <c r="Q156" s="50" t="str">
        <f t="shared" si="22"/>
        <v xml:space="preserve">IfcMechanicalFastener </v>
      </c>
      <c r="R156" s="48" t="str">
        <f t="shared" si="23"/>
        <v>IfcMechanicalFastenerType</v>
      </c>
      <c r="S156" s="48" t="str">
        <f t="shared" si="24"/>
        <v>SHEARCONNECTOR</v>
      </c>
      <c r="T156" s="36" t="str">
        <f t="shared" si="26"/>
        <v>Conceitos: Parafusos IfcElement  IfcElementComponent  IfcMechanicalFastener  IfcMechanicalFastenerType LIGAÇÃO.APARAFUSADA.DE.CISALHAMENTO</v>
      </c>
      <c r="U156" s="58" t="s">
        <v>2360</v>
      </c>
      <c r="V156" s="49" t="s">
        <v>27</v>
      </c>
      <c r="W156" s="49" t="s">
        <v>27</v>
      </c>
      <c r="X156" s="57" t="str">
        <f t="shared" si="25"/>
        <v>IFC4X3ADD2-key_156</v>
      </c>
    </row>
    <row r="157" spans="1:24" ht="7.95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1477</v>
      </c>
      <c r="G157" s="55" t="s">
        <v>941</v>
      </c>
      <c r="H157" s="41" t="s">
        <v>3</v>
      </c>
      <c r="I157" s="41" t="s">
        <v>3</v>
      </c>
      <c r="J157" s="40" t="s">
        <v>3</v>
      </c>
      <c r="K157" s="40" t="s">
        <v>3</v>
      </c>
      <c r="L157" s="40" t="s">
        <v>3</v>
      </c>
      <c r="M157" s="40" t="str">
        <f t="shared" si="18"/>
        <v>IfcMechanicalFastenerType and  é.tipoifc  only  STAPLE</v>
      </c>
      <c r="N157" s="36" t="str">
        <f t="shared" si="19"/>
        <v>Conceitos: Parafusos</v>
      </c>
      <c r="O157" s="36" t="str">
        <f t="shared" si="20"/>
        <v xml:space="preserve">IfcElement </v>
      </c>
      <c r="P157" s="36" t="str">
        <f t="shared" si="21"/>
        <v xml:space="preserve">IfcElementComponent </v>
      </c>
      <c r="Q157" s="50" t="str">
        <f t="shared" si="22"/>
        <v xml:space="preserve">IfcMechanicalFastener </v>
      </c>
      <c r="R157" s="48" t="str">
        <f t="shared" si="23"/>
        <v>IfcMechanicalFastenerType</v>
      </c>
      <c r="S157" s="48" t="str">
        <f t="shared" si="24"/>
        <v>STAPLE</v>
      </c>
      <c r="T157" s="36" t="str">
        <f t="shared" si="26"/>
        <v>Conceitos: Parafusos IfcElement  IfcElementComponent  IfcMechanicalFastener  IfcMechanicalFastenerType GRAMPO</v>
      </c>
      <c r="U157" s="58" t="s">
        <v>1596</v>
      </c>
      <c r="V157" s="49" t="s">
        <v>27</v>
      </c>
      <c r="W157" s="49" t="s">
        <v>27</v>
      </c>
      <c r="X157" s="57" t="str">
        <f t="shared" si="25"/>
        <v>IFC4X3ADD2-key_157</v>
      </c>
    </row>
    <row r="158" spans="1:24" ht="7.95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1477</v>
      </c>
      <c r="G158" s="55" t="s">
        <v>942</v>
      </c>
      <c r="H158" s="41" t="s">
        <v>3</v>
      </c>
      <c r="I158" s="41" t="s">
        <v>3</v>
      </c>
      <c r="J158" s="40" t="s">
        <v>3</v>
      </c>
      <c r="K158" s="40" t="s">
        <v>3</v>
      </c>
      <c r="L158" s="40" t="s">
        <v>3</v>
      </c>
      <c r="M158" s="40" t="str">
        <f t="shared" si="18"/>
        <v>IfcMechanicalFastenerType and  é.tipoifc  only  STUDSHEARCONNECTOR</v>
      </c>
      <c r="N158" s="36" t="str">
        <f t="shared" si="19"/>
        <v>Conceitos: Parafusos</v>
      </c>
      <c r="O158" s="36" t="str">
        <f t="shared" si="20"/>
        <v xml:space="preserve">IfcElement </v>
      </c>
      <c r="P158" s="36" t="str">
        <f t="shared" si="21"/>
        <v xml:space="preserve">IfcElementComponent </v>
      </c>
      <c r="Q158" s="50" t="str">
        <f t="shared" si="22"/>
        <v xml:space="preserve">IfcMechanicalFastener </v>
      </c>
      <c r="R158" s="48" t="str">
        <f t="shared" si="23"/>
        <v>IfcMechanicalFastenerType</v>
      </c>
      <c r="S158" s="48" t="str">
        <f t="shared" si="24"/>
        <v>STUDSHEARCONNECTOR</v>
      </c>
      <c r="T158" s="36" t="str">
        <f t="shared" si="26"/>
        <v>Conceitos: Parafusos IfcElement  IfcElementComponent  IfcMechanicalFastener  IfcMechanicalFastenerType PINO.DE.CISALHAMENTO</v>
      </c>
      <c r="U158" s="58" t="s">
        <v>2351</v>
      </c>
      <c r="V158" s="49" t="s">
        <v>27</v>
      </c>
      <c r="W158" s="49" t="s">
        <v>27</v>
      </c>
      <c r="X158" s="57" t="str">
        <f t="shared" si="25"/>
        <v>IFC4X3ADD2-key_158</v>
      </c>
    </row>
    <row r="159" spans="1:24" ht="7.95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1478</v>
      </c>
      <c r="G159" s="55" t="s">
        <v>975</v>
      </c>
      <c r="H159" s="41" t="s">
        <v>3</v>
      </c>
      <c r="I159" s="41" t="s">
        <v>3</v>
      </c>
      <c r="J159" s="40" t="s">
        <v>3</v>
      </c>
      <c r="K159" s="40" t="s">
        <v>3</v>
      </c>
      <c r="L159" s="40" t="s">
        <v>3</v>
      </c>
      <c r="M159" s="40" t="str">
        <f t="shared" si="18"/>
        <v>IfcSignType and  é.tipoifc  only  MARKER</v>
      </c>
      <c r="N159" s="36" t="str">
        <f t="shared" si="19"/>
        <v>Conceitos: Comunicação.Visual</v>
      </c>
      <c r="O159" s="36" t="str">
        <f t="shared" si="20"/>
        <v xml:space="preserve">IfcElement </v>
      </c>
      <c r="P159" s="36" t="str">
        <f t="shared" si="21"/>
        <v xml:space="preserve">IfcElementComponent </v>
      </c>
      <c r="Q159" s="50" t="str">
        <f t="shared" si="22"/>
        <v xml:space="preserve">IfcSign </v>
      </c>
      <c r="R159" s="48" t="str">
        <f t="shared" si="23"/>
        <v>IfcSignType</v>
      </c>
      <c r="S159" s="48" t="str">
        <f t="shared" si="24"/>
        <v>MARKER</v>
      </c>
      <c r="T159" s="36" t="str">
        <f t="shared" si="26"/>
        <v>Conceitos: Comunicação.Visual IfcElement  IfcElementComponent  IfcSign  IfcSignType MARCADOR</v>
      </c>
      <c r="U159" s="58" t="s">
        <v>1597</v>
      </c>
      <c r="V159" s="49" t="s">
        <v>27</v>
      </c>
      <c r="W159" s="49" t="s">
        <v>27</v>
      </c>
      <c r="X159" s="57" t="str">
        <f t="shared" si="25"/>
        <v>IFC4X3ADD2-key_159</v>
      </c>
    </row>
    <row r="160" spans="1:24" ht="7.95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1478</v>
      </c>
      <c r="G160" s="55" t="s">
        <v>976</v>
      </c>
      <c r="H160" s="41" t="s">
        <v>3</v>
      </c>
      <c r="I160" s="41" t="s">
        <v>3</v>
      </c>
      <c r="J160" s="40" t="s">
        <v>3</v>
      </c>
      <c r="K160" s="40" t="s">
        <v>3</v>
      </c>
      <c r="L160" s="40" t="s">
        <v>3</v>
      </c>
      <c r="M160" s="40" t="str">
        <f t="shared" si="18"/>
        <v>IfcSignType and  é.tipoifc  only  PICTORAL</v>
      </c>
      <c r="N160" s="36" t="str">
        <f t="shared" si="19"/>
        <v>Conceitos: Comunicação.Visual</v>
      </c>
      <c r="O160" s="36" t="str">
        <f t="shared" si="20"/>
        <v xml:space="preserve">IfcElement </v>
      </c>
      <c r="P160" s="36" t="str">
        <f t="shared" si="21"/>
        <v xml:space="preserve">IfcElementComponent </v>
      </c>
      <c r="Q160" s="50" t="str">
        <f t="shared" si="22"/>
        <v xml:space="preserve">IfcSign </v>
      </c>
      <c r="R160" s="48" t="str">
        <f t="shared" si="23"/>
        <v>IfcSignType</v>
      </c>
      <c r="S160" s="48" t="str">
        <f t="shared" si="24"/>
        <v>PICTORAL</v>
      </c>
      <c r="T160" s="36" t="str">
        <f t="shared" si="26"/>
        <v>Conceitos: Comunicação.Visual IfcElement  IfcElementComponent  IfcSign  IfcSignType PICTORAL</v>
      </c>
      <c r="U160" s="58" t="s">
        <v>976</v>
      </c>
      <c r="V160" s="49" t="s">
        <v>27</v>
      </c>
      <c r="W160" s="49" t="s">
        <v>27</v>
      </c>
      <c r="X160" s="57" t="str">
        <f t="shared" si="25"/>
        <v>IFC4X3ADD2-key_160</v>
      </c>
    </row>
    <row r="161" spans="1:24" ht="7.95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1479</v>
      </c>
      <c r="G161" s="55" t="s">
        <v>1076</v>
      </c>
      <c r="H161" s="41" t="s">
        <v>3</v>
      </c>
      <c r="I161" s="41" t="s">
        <v>3</v>
      </c>
      <c r="J161" s="40" t="s">
        <v>3</v>
      </c>
      <c r="K161" s="40" t="s">
        <v>3</v>
      </c>
      <c r="L161" s="40" t="s">
        <v>3</v>
      </c>
      <c r="M161" s="40" t="str">
        <f t="shared" si="18"/>
        <v>IfcVibrationDamperType and  é.tipoifc  only  AXIAL_YIELD</v>
      </c>
      <c r="N161" s="36" t="str">
        <f t="shared" si="19"/>
        <v>Conceitos: Dampers.AntiVibrações</v>
      </c>
      <c r="O161" s="36" t="str">
        <f t="shared" si="20"/>
        <v xml:space="preserve">IfcElement </v>
      </c>
      <c r="P161" s="36" t="str">
        <f t="shared" si="21"/>
        <v xml:space="preserve">IfcElementComponent </v>
      </c>
      <c r="Q161" s="50" t="str">
        <f t="shared" si="22"/>
        <v xml:space="preserve">IfcVibrationDamper </v>
      </c>
      <c r="R161" s="48" t="str">
        <f t="shared" si="23"/>
        <v>IfcVibrationDamperType</v>
      </c>
      <c r="S161" s="48" t="str">
        <f t="shared" si="24"/>
        <v>AXIAL_YIELD</v>
      </c>
      <c r="T161" s="36" t="str">
        <f t="shared" si="26"/>
        <v>Conceitos: Dampers.AntiVibrações IfcElement  IfcElementComponent  IfcVibrationDamper  IfcVibrationDamperType ESFORÇO.AXIAL</v>
      </c>
      <c r="U161" s="58" t="s">
        <v>2361</v>
      </c>
      <c r="V161" s="49" t="s">
        <v>27</v>
      </c>
      <c r="W161" s="49" t="s">
        <v>27</v>
      </c>
      <c r="X161" s="57" t="str">
        <f t="shared" si="25"/>
        <v>IFC4X3ADD2-key_161</v>
      </c>
    </row>
    <row r="162" spans="1:24" ht="7.95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1479</v>
      </c>
      <c r="G162" s="55" t="s">
        <v>1077</v>
      </c>
      <c r="H162" s="41" t="s">
        <v>3</v>
      </c>
      <c r="I162" s="41" t="s">
        <v>3</v>
      </c>
      <c r="J162" s="40" t="s">
        <v>3</v>
      </c>
      <c r="K162" s="40" t="s">
        <v>3</v>
      </c>
      <c r="L162" s="40" t="s">
        <v>3</v>
      </c>
      <c r="M162" s="40" t="str">
        <f t="shared" si="18"/>
        <v>IfcVibrationDamperType and  é.tipoifc  only  BENDING_YIELD</v>
      </c>
      <c r="N162" s="36" t="str">
        <f t="shared" si="19"/>
        <v>Conceitos: Dampers.AntiVibrações</v>
      </c>
      <c r="O162" s="36" t="str">
        <f t="shared" si="20"/>
        <v xml:space="preserve">IfcElement </v>
      </c>
      <c r="P162" s="36" t="str">
        <f t="shared" si="21"/>
        <v xml:space="preserve">IfcElementComponent </v>
      </c>
      <c r="Q162" s="50" t="str">
        <f t="shared" si="22"/>
        <v xml:space="preserve">IfcVibrationDamper </v>
      </c>
      <c r="R162" s="48" t="str">
        <f t="shared" si="23"/>
        <v>IfcVibrationDamperType</v>
      </c>
      <c r="S162" s="48" t="str">
        <f t="shared" si="24"/>
        <v>BENDING_YIELD</v>
      </c>
      <c r="T162" s="36" t="str">
        <f t="shared" si="26"/>
        <v>Conceitos: Dampers.AntiVibrações IfcElement  IfcElementComponent  IfcVibrationDamper  IfcVibrationDamperType ESFORÇO.DE.MOMENTO</v>
      </c>
      <c r="U162" s="58" t="s">
        <v>2362</v>
      </c>
      <c r="V162" s="49" t="s">
        <v>27</v>
      </c>
      <c r="W162" s="49" t="s">
        <v>27</v>
      </c>
      <c r="X162" s="57" t="str">
        <f t="shared" si="25"/>
        <v>IFC4X3ADD2-key_162</v>
      </c>
    </row>
    <row r="163" spans="1:24" ht="7.95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1479</v>
      </c>
      <c r="G163" s="55" t="s">
        <v>1078</v>
      </c>
      <c r="H163" s="41" t="s">
        <v>3</v>
      </c>
      <c r="I163" s="41" t="s">
        <v>3</v>
      </c>
      <c r="J163" s="40" t="s">
        <v>3</v>
      </c>
      <c r="K163" s="40" t="s">
        <v>3</v>
      </c>
      <c r="L163" s="40" t="s">
        <v>3</v>
      </c>
      <c r="M163" s="40" t="str">
        <f t="shared" si="18"/>
        <v>IfcVibrationDamperType and  é.tipoifc  only  RUBBER</v>
      </c>
      <c r="N163" s="36" t="str">
        <f t="shared" si="19"/>
        <v>Conceitos: Dampers.AntiVibrações</v>
      </c>
      <c r="O163" s="36" t="str">
        <f t="shared" si="20"/>
        <v xml:space="preserve">IfcElement </v>
      </c>
      <c r="P163" s="36" t="str">
        <f t="shared" si="21"/>
        <v xml:space="preserve">IfcElementComponent </v>
      </c>
      <c r="Q163" s="50" t="str">
        <f t="shared" si="22"/>
        <v xml:space="preserve">IfcVibrationDamper </v>
      </c>
      <c r="R163" s="48" t="str">
        <f t="shared" si="23"/>
        <v>IfcVibrationDamperType</v>
      </c>
      <c r="S163" s="48" t="str">
        <f t="shared" si="24"/>
        <v>RUBBER</v>
      </c>
      <c r="T163" s="36" t="str">
        <f t="shared" si="26"/>
        <v>Conceitos: Dampers.AntiVibrações IfcElement  IfcElementComponent  IfcVibrationDamper  IfcVibrationDamperType BORRACHA</v>
      </c>
      <c r="U163" s="58" t="s">
        <v>1598</v>
      </c>
      <c r="V163" s="49" t="s">
        <v>27</v>
      </c>
      <c r="W163" s="49" t="s">
        <v>27</v>
      </c>
      <c r="X163" s="57" t="str">
        <f t="shared" si="25"/>
        <v>IFC4X3ADD2-key_163</v>
      </c>
    </row>
    <row r="164" spans="1:24" ht="7.95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1479</v>
      </c>
      <c r="G164" s="55" t="s">
        <v>1079</v>
      </c>
      <c r="H164" s="41" t="s">
        <v>3</v>
      </c>
      <c r="I164" s="41" t="s">
        <v>3</v>
      </c>
      <c r="J164" s="40" t="s">
        <v>3</v>
      </c>
      <c r="K164" s="40" t="s">
        <v>3</v>
      </c>
      <c r="L164" s="40" t="s">
        <v>3</v>
      </c>
      <c r="M164" s="40" t="str">
        <f t="shared" si="18"/>
        <v>IfcVibrationDamperType and  é.tipoifc  only  SHEAR_YIELD</v>
      </c>
      <c r="N164" s="36" t="str">
        <f t="shared" si="19"/>
        <v>Conceitos: Dampers.AntiVibrações</v>
      </c>
      <c r="O164" s="36" t="str">
        <f t="shared" si="20"/>
        <v xml:space="preserve">IfcElement </v>
      </c>
      <c r="P164" s="36" t="str">
        <f t="shared" si="21"/>
        <v xml:space="preserve">IfcElementComponent </v>
      </c>
      <c r="Q164" s="50" t="str">
        <f t="shared" si="22"/>
        <v xml:space="preserve">IfcVibrationDamper </v>
      </c>
      <c r="R164" s="48" t="str">
        <f t="shared" si="23"/>
        <v>IfcVibrationDamperType</v>
      </c>
      <c r="S164" s="48" t="str">
        <f t="shared" si="24"/>
        <v>SHEAR_YIELD</v>
      </c>
      <c r="T164" s="36" t="str">
        <f t="shared" si="26"/>
        <v>Conceitos: Dampers.AntiVibrações IfcElement  IfcElementComponent  IfcVibrationDamper  IfcVibrationDamperType ESFORÇO.DE.CORTE</v>
      </c>
      <c r="U164" s="58" t="s">
        <v>2363</v>
      </c>
      <c r="V164" s="49" t="s">
        <v>27</v>
      </c>
      <c r="W164" s="49" t="s">
        <v>27</v>
      </c>
      <c r="X164" s="57" t="str">
        <f t="shared" si="25"/>
        <v>IFC4X3ADD2-key_164</v>
      </c>
    </row>
    <row r="165" spans="1:24" ht="7.95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1479</v>
      </c>
      <c r="G165" s="55" t="s">
        <v>1080</v>
      </c>
      <c r="H165" s="41" t="s">
        <v>3</v>
      </c>
      <c r="I165" s="41" t="s">
        <v>3</v>
      </c>
      <c r="J165" s="40" t="s">
        <v>3</v>
      </c>
      <c r="K165" s="40" t="s">
        <v>3</v>
      </c>
      <c r="L165" s="40" t="s">
        <v>3</v>
      </c>
      <c r="M165" s="40" t="str">
        <f t="shared" si="18"/>
        <v>IfcVibrationDamperType and  é.tipoifc  only  VISCOUS</v>
      </c>
      <c r="N165" s="36" t="str">
        <f t="shared" si="19"/>
        <v>Conceitos: Dampers.AntiVibrações</v>
      </c>
      <c r="O165" s="36" t="str">
        <f t="shared" si="20"/>
        <v xml:space="preserve">IfcElement </v>
      </c>
      <c r="P165" s="36" t="str">
        <f t="shared" si="21"/>
        <v xml:space="preserve">IfcElementComponent </v>
      </c>
      <c r="Q165" s="50" t="str">
        <f t="shared" si="22"/>
        <v xml:space="preserve">IfcVibrationDamper </v>
      </c>
      <c r="R165" s="48" t="str">
        <f t="shared" si="23"/>
        <v>IfcVibrationDamperType</v>
      </c>
      <c r="S165" s="48" t="str">
        <f t="shared" si="24"/>
        <v>VISCOUS</v>
      </c>
      <c r="T165" s="36" t="str">
        <f t="shared" si="26"/>
        <v>Conceitos: Dampers.AntiVibrações IfcElement  IfcElementComponent  IfcVibrationDamper  IfcVibrationDamperType VISCOSO</v>
      </c>
      <c r="U165" s="58" t="s">
        <v>1599</v>
      </c>
      <c r="V165" s="49" t="s">
        <v>27</v>
      </c>
      <c r="W165" s="49" t="s">
        <v>27</v>
      </c>
      <c r="X165" s="57" t="str">
        <f t="shared" si="25"/>
        <v>IFC4X3ADD2-key_165</v>
      </c>
    </row>
    <row r="166" spans="1:24" ht="7.95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1480</v>
      </c>
      <c r="G166" s="55" t="s">
        <v>1083</v>
      </c>
      <c r="H166" s="41" t="s">
        <v>3</v>
      </c>
      <c r="I166" s="41" t="s">
        <v>3</v>
      </c>
      <c r="J166" s="40" t="s">
        <v>3</v>
      </c>
      <c r="K166" s="40" t="s">
        <v>3</v>
      </c>
      <c r="L166" s="40" t="s">
        <v>3</v>
      </c>
      <c r="M166" s="40" t="str">
        <f t="shared" si="18"/>
        <v>IfcVibrationIsolatorType and  é.tipoifc  only  BASE</v>
      </c>
      <c r="N166" s="36" t="str">
        <f t="shared" si="19"/>
        <v>Conceitos: Bases.Inerciais</v>
      </c>
      <c r="O166" s="36" t="str">
        <f t="shared" si="20"/>
        <v xml:space="preserve">IfcElement </v>
      </c>
      <c r="P166" s="36" t="str">
        <f t="shared" si="21"/>
        <v xml:space="preserve">IfcElementComponent </v>
      </c>
      <c r="Q166" s="50" t="str">
        <f t="shared" si="22"/>
        <v xml:space="preserve">IfcVibrationIsolator </v>
      </c>
      <c r="R166" s="48" t="str">
        <f t="shared" si="23"/>
        <v>IfcVibrationIsolatorType</v>
      </c>
      <c r="S166" s="48" t="str">
        <f t="shared" si="24"/>
        <v>BASE</v>
      </c>
      <c r="T166" s="36" t="str">
        <f t="shared" si="26"/>
        <v>Conceitos: Bases.Inerciais IfcElement  IfcElementComponent  IfcVibrationIsolator  IfcVibrationIsolatorType BASE</v>
      </c>
      <c r="U166" s="58" t="s">
        <v>1083</v>
      </c>
      <c r="V166" s="49" t="s">
        <v>27</v>
      </c>
      <c r="W166" s="49" t="s">
        <v>27</v>
      </c>
      <c r="X166" s="57" t="str">
        <f t="shared" si="25"/>
        <v>IFC4X3ADD2-key_166</v>
      </c>
    </row>
    <row r="167" spans="1:24" ht="7.95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1480</v>
      </c>
      <c r="G167" s="55" t="s">
        <v>1084</v>
      </c>
      <c r="H167" s="41" t="s">
        <v>3</v>
      </c>
      <c r="I167" s="41" t="s">
        <v>3</v>
      </c>
      <c r="J167" s="40" t="s">
        <v>3</v>
      </c>
      <c r="K167" s="40" t="s">
        <v>3</v>
      </c>
      <c r="L167" s="40" t="s">
        <v>3</v>
      </c>
      <c r="M167" s="40" t="str">
        <f t="shared" si="18"/>
        <v>IfcVibrationIsolatorType and  é.tipoifc  only  COMPRESSION</v>
      </c>
      <c r="N167" s="36" t="str">
        <f t="shared" si="19"/>
        <v>Conceitos: Bases.Inerciais</v>
      </c>
      <c r="O167" s="36" t="str">
        <f t="shared" si="20"/>
        <v xml:space="preserve">IfcElement </v>
      </c>
      <c r="P167" s="36" t="str">
        <f t="shared" si="21"/>
        <v xml:space="preserve">IfcElementComponent </v>
      </c>
      <c r="Q167" s="50" t="str">
        <f t="shared" si="22"/>
        <v xml:space="preserve">IfcVibrationIsolator </v>
      </c>
      <c r="R167" s="48" t="str">
        <f t="shared" si="23"/>
        <v>IfcVibrationIsolatorType</v>
      </c>
      <c r="S167" s="48" t="str">
        <f t="shared" si="24"/>
        <v>COMPRESSION</v>
      </c>
      <c r="T167" s="36" t="str">
        <f t="shared" si="26"/>
        <v>Conceitos: Bases.Inerciais IfcElement  IfcElementComponent  IfcVibrationIsolator  IfcVibrationIsolatorType COMPRESSÃO</v>
      </c>
      <c r="U167" s="58" t="s">
        <v>1600</v>
      </c>
      <c r="V167" s="49" t="s">
        <v>27</v>
      </c>
      <c r="W167" s="49" t="s">
        <v>27</v>
      </c>
      <c r="X167" s="57" t="str">
        <f t="shared" si="25"/>
        <v>IFC4X3ADD2-key_167</v>
      </c>
    </row>
    <row r="168" spans="1:24" ht="7.95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1480</v>
      </c>
      <c r="G168" s="55" t="s">
        <v>1085</v>
      </c>
      <c r="H168" s="41" t="s">
        <v>3</v>
      </c>
      <c r="I168" s="41" t="s">
        <v>3</v>
      </c>
      <c r="J168" s="40" t="s">
        <v>3</v>
      </c>
      <c r="K168" s="40" t="s">
        <v>3</v>
      </c>
      <c r="L168" s="40" t="s">
        <v>3</v>
      </c>
      <c r="M168" s="40" t="str">
        <f t="shared" si="18"/>
        <v>IfcVibrationIsolatorType and  é.tipoifc  only  SPRING</v>
      </c>
      <c r="N168" s="36" t="str">
        <f t="shared" si="19"/>
        <v>Conceitos: Bases.Inerciais</v>
      </c>
      <c r="O168" s="36" t="str">
        <f t="shared" si="20"/>
        <v xml:space="preserve">IfcElement </v>
      </c>
      <c r="P168" s="36" t="str">
        <f t="shared" si="21"/>
        <v xml:space="preserve">IfcElementComponent </v>
      </c>
      <c r="Q168" s="50" t="str">
        <f t="shared" si="22"/>
        <v xml:space="preserve">IfcVibrationIsolator </v>
      </c>
      <c r="R168" s="48" t="str">
        <f t="shared" si="23"/>
        <v>IfcVibrationIsolatorType</v>
      </c>
      <c r="S168" s="48" t="str">
        <f t="shared" si="24"/>
        <v>SPRING</v>
      </c>
      <c r="T168" s="36" t="str">
        <f t="shared" si="26"/>
        <v>Conceitos: Bases.Inerciais IfcElement  IfcElementComponent  IfcVibrationIsolator  IfcVibrationIsolatorType PRIMAVERA</v>
      </c>
      <c r="U168" s="58" t="s">
        <v>1601</v>
      </c>
      <c r="V168" s="49" t="s">
        <v>27</v>
      </c>
      <c r="W168" s="49" t="s">
        <v>27</v>
      </c>
      <c r="X168" s="57" t="str">
        <f t="shared" si="25"/>
        <v>IFC4X3ADD2-key_168</v>
      </c>
    </row>
    <row r="169" spans="1:24" ht="7.95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1481</v>
      </c>
      <c r="G169" s="55" t="s">
        <v>945</v>
      </c>
      <c r="H169" s="41" t="s">
        <v>3</v>
      </c>
      <c r="I169" s="41" t="s">
        <v>3</v>
      </c>
      <c r="J169" s="40" t="str">
        <f>_xlfn.CONCAT( C169, " and  é.classeifc  only  ", D169, )</f>
        <v>IfcElement and  é.classeifc  only  IfcBuiltElement</v>
      </c>
      <c r="K169" s="40" t="s">
        <v>3</v>
      </c>
      <c r="L169" s="40" t="s">
        <v>3</v>
      </c>
      <c r="M169" s="40" t="str">
        <f t="shared" si="18"/>
        <v>IfcMemberType and  é.tipoifc  only  ARCH_SEGMENT</v>
      </c>
      <c r="N169" s="36" t="str">
        <f t="shared" si="19"/>
        <v>Conceitos: Membros.Construtivos</v>
      </c>
      <c r="O169" s="36" t="str">
        <f t="shared" si="20"/>
        <v xml:space="preserve">IfcElement </v>
      </c>
      <c r="P169" s="36" t="str">
        <f t="shared" si="21"/>
        <v xml:space="preserve">IfcBuiltElement </v>
      </c>
      <c r="Q169" s="50" t="str">
        <f t="shared" si="22"/>
        <v xml:space="preserve">IfcMember </v>
      </c>
      <c r="R169" s="48" t="str">
        <f t="shared" si="23"/>
        <v>IfcMemberType</v>
      </c>
      <c r="S169" s="48" t="str">
        <f t="shared" si="24"/>
        <v>ARCH_SEGMENT</v>
      </c>
      <c r="T169" s="36" t="str">
        <f t="shared" si="26"/>
        <v>Conceitos: Membros.Construtivos IfcElement  IfcBuiltElement  IfcMember  IfcMemberType SEGMENTO.ARCO</v>
      </c>
      <c r="U169" s="58" t="s">
        <v>2024</v>
      </c>
      <c r="V169" s="49" t="s">
        <v>27</v>
      </c>
      <c r="W169" s="49" t="s">
        <v>27</v>
      </c>
      <c r="X169" s="57" t="str">
        <f t="shared" si="25"/>
        <v>IFC4X3ADD2-key_169</v>
      </c>
    </row>
    <row r="170" spans="1:24" ht="7.95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1481</v>
      </c>
      <c r="G170" s="55" t="s">
        <v>946</v>
      </c>
      <c r="H170" s="41" t="s">
        <v>3</v>
      </c>
      <c r="I170" s="41" t="s">
        <v>3</v>
      </c>
      <c r="J170" s="40" t="s">
        <v>3</v>
      </c>
      <c r="K170" s="40" t="s">
        <v>3</v>
      </c>
      <c r="L170" s="40" t="s">
        <v>3</v>
      </c>
      <c r="M170" s="40" t="str">
        <f t="shared" si="18"/>
        <v>IfcMemberType and  é.tipoifc  only  BRACE</v>
      </c>
      <c r="N170" s="36" t="str">
        <f t="shared" si="19"/>
        <v>Conceitos: Membros.Construtivos</v>
      </c>
      <c r="O170" s="36" t="str">
        <f t="shared" si="20"/>
        <v xml:space="preserve">IfcElement </v>
      </c>
      <c r="P170" s="36" t="str">
        <f t="shared" si="21"/>
        <v xml:space="preserve">IfcBuiltElement </v>
      </c>
      <c r="Q170" s="50" t="str">
        <f t="shared" si="22"/>
        <v xml:space="preserve">IfcMember </v>
      </c>
      <c r="R170" s="48" t="str">
        <f t="shared" si="23"/>
        <v>IfcMemberType</v>
      </c>
      <c r="S170" s="48" t="str">
        <f t="shared" si="24"/>
        <v>BRACE</v>
      </c>
      <c r="T170" s="36" t="str">
        <f t="shared" si="26"/>
        <v>Conceitos: Membros.Construtivos IfcElement  IfcBuiltElement  IfcMember  IfcMemberType CHAVE</v>
      </c>
      <c r="U170" s="58" t="s">
        <v>1602</v>
      </c>
      <c r="V170" s="49" t="s">
        <v>27</v>
      </c>
      <c r="W170" s="49" t="s">
        <v>27</v>
      </c>
      <c r="X170" s="57" t="str">
        <f t="shared" si="25"/>
        <v>IFC4X3ADD2-key_170</v>
      </c>
    </row>
    <row r="171" spans="1:24" ht="7.95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1481</v>
      </c>
      <c r="G171" s="55" t="s">
        <v>947</v>
      </c>
      <c r="H171" s="41" t="s">
        <v>3</v>
      </c>
      <c r="I171" s="41" t="s">
        <v>3</v>
      </c>
      <c r="J171" s="40" t="s">
        <v>3</v>
      </c>
      <c r="K171" s="40" t="s">
        <v>3</v>
      </c>
      <c r="L171" s="40" t="s">
        <v>3</v>
      </c>
      <c r="M171" s="40" t="str">
        <f t="shared" si="18"/>
        <v>IfcMemberType and  é.tipoifc  only  CHORD</v>
      </c>
      <c r="N171" s="36" t="str">
        <f t="shared" si="19"/>
        <v>Conceitos: Membros.Construtivos</v>
      </c>
      <c r="O171" s="36" t="str">
        <f t="shared" si="20"/>
        <v xml:space="preserve">IfcElement </v>
      </c>
      <c r="P171" s="36" t="str">
        <f t="shared" si="21"/>
        <v xml:space="preserve">IfcBuiltElement </v>
      </c>
      <c r="Q171" s="50" t="str">
        <f t="shared" si="22"/>
        <v xml:space="preserve">IfcMember </v>
      </c>
      <c r="R171" s="48" t="str">
        <f t="shared" si="23"/>
        <v>IfcMemberType</v>
      </c>
      <c r="S171" s="48" t="str">
        <f t="shared" si="24"/>
        <v>CHORD</v>
      </c>
      <c r="T171" s="36" t="str">
        <f t="shared" si="26"/>
        <v>Conceitos: Membros.Construtivos IfcElement  IfcBuiltElement  IfcMember  IfcMemberType CORDA</v>
      </c>
      <c r="U171" s="58" t="s">
        <v>1595</v>
      </c>
      <c r="V171" s="49" t="s">
        <v>27</v>
      </c>
      <c r="W171" s="49" t="s">
        <v>27</v>
      </c>
      <c r="X171" s="57" t="str">
        <f t="shared" si="25"/>
        <v>IFC4X3ADD2-key_171</v>
      </c>
    </row>
    <row r="172" spans="1:24" ht="7.95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1481</v>
      </c>
      <c r="G172" s="55" t="s">
        <v>948</v>
      </c>
      <c r="H172" s="41" t="s">
        <v>3</v>
      </c>
      <c r="I172" s="41" t="s">
        <v>3</v>
      </c>
      <c r="J172" s="40" t="s">
        <v>3</v>
      </c>
      <c r="K172" s="40" t="s">
        <v>3</v>
      </c>
      <c r="L172" s="40" t="s">
        <v>3</v>
      </c>
      <c r="M172" s="40" t="str">
        <f t="shared" si="18"/>
        <v>IfcMemberType and  é.tipoifc  only  COLLAR</v>
      </c>
      <c r="N172" s="36" t="str">
        <f t="shared" si="19"/>
        <v>Conceitos: Membros.Construtivos</v>
      </c>
      <c r="O172" s="36" t="str">
        <f t="shared" si="20"/>
        <v xml:space="preserve">IfcElement </v>
      </c>
      <c r="P172" s="36" t="str">
        <f t="shared" si="21"/>
        <v xml:space="preserve">IfcBuiltElement </v>
      </c>
      <c r="Q172" s="50" t="str">
        <f t="shared" si="22"/>
        <v xml:space="preserve">IfcMember </v>
      </c>
      <c r="R172" s="48" t="str">
        <f t="shared" si="23"/>
        <v>IfcMemberType</v>
      </c>
      <c r="S172" s="48" t="str">
        <f t="shared" si="24"/>
        <v>COLLAR</v>
      </c>
      <c r="T172" s="36" t="str">
        <f t="shared" si="26"/>
        <v>Conceitos: Membros.Construtivos IfcElement  IfcBuiltElement  IfcMember  IfcMemberType COLAR</v>
      </c>
      <c r="U172" s="58" t="s">
        <v>2026</v>
      </c>
      <c r="V172" s="49" t="s">
        <v>27</v>
      </c>
      <c r="W172" s="49" t="s">
        <v>27</v>
      </c>
      <c r="X172" s="57" t="str">
        <f t="shared" si="25"/>
        <v>IFC4X3ADD2-key_172</v>
      </c>
    </row>
    <row r="173" spans="1:24" ht="7.95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1481</v>
      </c>
      <c r="G173" s="55" t="s">
        <v>949</v>
      </c>
      <c r="H173" s="41" t="s">
        <v>3</v>
      </c>
      <c r="I173" s="41" t="s">
        <v>3</v>
      </c>
      <c r="J173" s="40" t="s">
        <v>3</v>
      </c>
      <c r="K173" s="40" t="s">
        <v>3</v>
      </c>
      <c r="L173" s="40" t="s">
        <v>3</v>
      </c>
      <c r="M173" s="40" t="str">
        <f t="shared" si="18"/>
        <v>IfcMemberType and  é.tipoifc  only  MEMBER</v>
      </c>
      <c r="N173" s="36" t="str">
        <f t="shared" si="19"/>
        <v>Conceitos: Membros.Construtivos</v>
      </c>
      <c r="O173" s="36" t="str">
        <f t="shared" si="20"/>
        <v xml:space="preserve">IfcElement </v>
      </c>
      <c r="P173" s="36" t="str">
        <f t="shared" si="21"/>
        <v xml:space="preserve">IfcBuiltElement </v>
      </c>
      <c r="Q173" s="50" t="str">
        <f t="shared" si="22"/>
        <v xml:space="preserve">IfcMember </v>
      </c>
      <c r="R173" s="48" t="str">
        <f t="shared" si="23"/>
        <v>IfcMemberType</v>
      </c>
      <c r="S173" s="48" t="str">
        <f t="shared" si="24"/>
        <v>MEMBER</v>
      </c>
      <c r="T173" s="36" t="str">
        <f t="shared" si="26"/>
        <v>Conceitos: Membros.Construtivos IfcElement  IfcBuiltElement  IfcMember  IfcMemberType MEMBRO</v>
      </c>
      <c r="U173" s="58" t="s">
        <v>1603</v>
      </c>
      <c r="V173" s="49" t="s">
        <v>27</v>
      </c>
      <c r="W173" s="49" t="s">
        <v>27</v>
      </c>
      <c r="X173" s="57" t="str">
        <f t="shared" si="25"/>
        <v>IFC4X3ADD2-key_173</v>
      </c>
    </row>
    <row r="174" spans="1:24" ht="7.95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1481</v>
      </c>
      <c r="G174" s="55" t="s">
        <v>950</v>
      </c>
      <c r="H174" s="41" t="s">
        <v>3</v>
      </c>
      <c r="I174" s="41" t="s">
        <v>3</v>
      </c>
      <c r="J174" s="40" t="s">
        <v>3</v>
      </c>
      <c r="K174" s="40" t="s">
        <v>3</v>
      </c>
      <c r="L174" s="40" t="s">
        <v>3</v>
      </c>
      <c r="M174" s="40" t="str">
        <f t="shared" si="18"/>
        <v>IfcMemberType and  é.tipoifc  only  MULLION</v>
      </c>
      <c r="N174" s="36" t="str">
        <f t="shared" si="19"/>
        <v>Conceitos: Membros.Construtivos</v>
      </c>
      <c r="O174" s="36" t="str">
        <f t="shared" si="20"/>
        <v xml:space="preserve">IfcElement </v>
      </c>
      <c r="P174" s="36" t="str">
        <f t="shared" si="21"/>
        <v xml:space="preserve">IfcBuiltElement </v>
      </c>
      <c r="Q174" s="50" t="str">
        <f t="shared" si="22"/>
        <v xml:space="preserve">IfcMember </v>
      </c>
      <c r="R174" s="48" t="str">
        <f t="shared" si="23"/>
        <v>IfcMemberType</v>
      </c>
      <c r="S174" s="48" t="str">
        <f t="shared" si="24"/>
        <v>MULLION</v>
      </c>
      <c r="T174" s="36" t="str">
        <f t="shared" si="26"/>
        <v>Conceitos: Membros.Construtivos IfcElement  IfcBuiltElement  IfcMember  IfcMemberType MONTANTE</v>
      </c>
      <c r="U174" s="58" t="s">
        <v>1604</v>
      </c>
      <c r="V174" s="49" t="s">
        <v>27</v>
      </c>
      <c r="W174" s="49" t="s">
        <v>27</v>
      </c>
      <c r="X174" s="57" t="str">
        <f t="shared" si="25"/>
        <v>IFC4X3ADD2-key_174</v>
      </c>
    </row>
    <row r="175" spans="1:24" ht="7.95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1481</v>
      </c>
      <c r="G175" s="55" t="s">
        <v>951</v>
      </c>
      <c r="H175" s="41" t="s">
        <v>3</v>
      </c>
      <c r="I175" s="41" t="s">
        <v>3</v>
      </c>
      <c r="J175" s="40" t="s">
        <v>3</v>
      </c>
      <c r="K175" s="40" t="s">
        <v>3</v>
      </c>
      <c r="L175" s="40" t="s">
        <v>3</v>
      </c>
      <c r="M175" s="40" t="str">
        <f t="shared" si="18"/>
        <v>IfcMemberType and  é.tipoifc  only  PURLIN</v>
      </c>
      <c r="N175" s="36" t="str">
        <f t="shared" si="19"/>
        <v>Conceitos: Membros.Construtivos</v>
      </c>
      <c r="O175" s="36" t="str">
        <f t="shared" si="20"/>
        <v xml:space="preserve">IfcElement </v>
      </c>
      <c r="P175" s="36" t="str">
        <f t="shared" si="21"/>
        <v xml:space="preserve">IfcBuiltElement </v>
      </c>
      <c r="Q175" s="50" t="str">
        <f t="shared" si="22"/>
        <v xml:space="preserve">IfcMember </v>
      </c>
      <c r="R175" s="48" t="str">
        <f t="shared" si="23"/>
        <v>IfcMemberType</v>
      </c>
      <c r="S175" s="48" t="str">
        <f t="shared" si="24"/>
        <v>PURLIN</v>
      </c>
      <c r="T175" s="36" t="str">
        <f t="shared" si="26"/>
        <v>Conceitos: Membros.Construtivos IfcElement  IfcBuiltElement  IfcMember  IfcMemberType TERÇA</v>
      </c>
      <c r="U175" s="58" t="s">
        <v>2027</v>
      </c>
      <c r="V175" s="49" t="s">
        <v>27</v>
      </c>
      <c r="W175" s="49" t="s">
        <v>27</v>
      </c>
      <c r="X175" s="57" t="str">
        <f t="shared" si="25"/>
        <v>IFC4X3ADD2-key_175</v>
      </c>
    </row>
    <row r="176" spans="1:24" ht="7.95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1481</v>
      </c>
      <c r="G176" s="55" t="s">
        <v>952</v>
      </c>
      <c r="H176" s="41" t="s">
        <v>3</v>
      </c>
      <c r="I176" s="41" t="s">
        <v>3</v>
      </c>
      <c r="J176" s="40" t="s">
        <v>3</v>
      </c>
      <c r="K176" s="40" t="s">
        <v>3</v>
      </c>
      <c r="L176" s="40" t="s">
        <v>3</v>
      </c>
      <c r="M176" s="40" t="str">
        <f t="shared" si="18"/>
        <v>IfcMemberType and  é.tipoifc  only  RAFTER</v>
      </c>
      <c r="N176" s="36" t="str">
        <f t="shared" si="19"/>
        <v>Conceitos: Membros.Construtivos</v>
      </c>
      <c r="O176" s="36" t="str">
        <f t="shared" si="20"/>
        <v xml:space="preserve">IfcElement </v>
      </c>
      <c r="P176" s="36" t="str">
        <f t="shared" si="21"/>
        <v xml:space="preserve">IfcBuiltElement </v>
      </c>
      <c r="Q176" s="50" t="str">
        <f t="shared" si="22"/>
        <v xml:space="preserve">IfcMember </v>
      </c>
      <c r="R176" s="48" t="str">
        <f t="shared" si="23"/>
        <v>IfcMemberType</v>
      </c>
      <c r="S176" s="48" t="str">
        <f t="shared" si="24"/>
        <v>RAFTER</v>
      </c>
      <c r="T176" s="36" t="str">
        <f t="shared" si="26"/>
        <v>Conceitos: Membros.Construtivos IfcElement  IfcBuiltElement  IfcMember  IfcMemberType VIGA.MESTRA</v>
      </c>
      <c r="U176" s="58" t="s">
        <v>2028</v>
      </c>
      <c r="V176" s="49" t="s">
        <v>27</v>
      </c>
      <c r="W176" s="49" t="s">
        <v>27</v>
      </c>
      <c r="X176" s="57" t="str">
        <f t="shared" si="25"/>
        <v>IFC4X3ADD2-key_176</v>
      </c>
    </row>
    <row r="177" spans="1:24" ht="7.95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1481</v>
      </c>
      <c r="G177" s="55" t="s">
        <v>953</v>
      </c>
      <c r="H177" s="41" t="s">
        <v>3</v>
      </c>
      <c r="I177" s="41" t="s">
        <v>3</v>
      </c>
      <c r="J177" s="40" t="s">
        <v>3</v>
      </c>
      <c r="K177" s="40" t="s">
        <v>3</v>
      </c>
      <c r="L177" s="40" t="s">
        <v>3</v>
      </c>
      <c r="M177" s="40" t="str">
        <f t="shared" si="18"/>
        <v>IfcMemberType and  é.tipoifc  only  STAY_CABLE</v>
      </c>
      <c r="N177" s="36" t="str">
        <f t="shared" si="19"/>
        <v>Conceitos: Membros.Construtivos</v>
      </c>
      <c r="O177" s="36" t="str">
        <f t="shared" si="20"/>
        <v xml:space="preserve">IfcElement </v>
      </c>
      <c r="P177" s="36" t="str">
        <f t="shared" si="21"/>
        <v xml:space="preserve">IfcBuiltElement </v>
      </c>
      <c r="Q177" s="50" t="str">
        <f t="shared" si="22"/>
        <v xml:space="preserve">IfcMember </v>
      </c>
      <c r="R177" s="48" t="str">
        <f t="shared" si="23"/>
        <v>IfcMemberType</v>
      </c>
      <c r="S177" s="48" t="str">
        <f t="shared" si="24"/>
        <v>STAY_CABLE</v>
      </c>
      <c r="T177" s="36" t="str">
        <f t="shared" si="26"/>
        <v>Conceitos: Membros.Construtivos IfcElement  IfcBuiltElement  IfcMember  IfcMemberType CABO.ESTAI</v>
      </c>
      <c r="U177" s="58" t="s">
        <v>2029</v>
      </c>
      <c r="V177" s="49" t="s">
        <v>27</v>
      </c>
      <c r="W177" s="49" t="s">
        <v>27</v>
      </c>
      <c r="X177" s="57" t="str">
        <f t="shared" si="25"/>
        <v>IFC4X3ADD2-key_177</v>
      </c>
    </row>
    <row r="178" spans="1:24" ht="7.95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1481</v>
      </c>
      <c r="G178" s="55" t="s">
        <v>954</v>
      </c>
      <c r="H178" s="41" t="s">
        <v>3</v>
      </c>
      <c r="I178" s="41" t="s">
        <v>3</v>
      </c>
      <c r="J178" s="40" t="s">
        <v>3</v>
      </c>
      <c r="K178" s="40" t="s">
        <v>3</v>
      </c>
      <c r="L178" s="40" t="s">
        <v>3</v>
      </c>
      <c r="M178" s="40" t="str">
        <f t="shared" si="18"/>
        <v>IfcMemberType and  é.tipoifc  only  STIFFENING_RIB</v>
      </c>
      <c r="N178" s="36" t="str">
        <f t="shared" si="19"/>
        <v>Conceitos: Membros.Construtivos</v>
      </c>
      <c r="O178" s="36" t="str">
        <f t="shared" si="20"/>
        <v xml:space="preserve">IfcElement </v>
      </c>
      <c r="P178" s="36" t="str">
        <f t="shared" si="21"/>
        <v xml:space="preserve">IfcBuiltElement </v>
      </c>
      <c r="Q178" s="50" t="str">
        <f t="shared" si="22"/>
        <v xml:space="preserve">IfcMember </v>
      </c>
      <c r="R178" s="48" t="str">
        <f t="shared" si="23"/>
        <v>IfcMemberType</v>
      </c>
      <c r="S178" s="48" t="str">
        <f t="shared" si="24"/>
        <v>STIFFENING_RIB</v>
      </c>
      <c r="T178" s="36" t="str">
        <f t="shared" si="26"/>
        <v>Conceitos: Membros.Construtivos IfcElement  IfcBuiltElement  IfcMember  IfcMemberType ENRIJECEDOR</v>
      </c>
      <c r="U178" s="58" t="s">
        <v>2030</v>
      </c>
      <c r="V178" s="49" t="s">
        <v>27</v>
      </c>
      <c r="W178" s="49" t="s">
        <v>27</v>
      </c>
      <c r="X178" s="57" t="str">
        <f t="shared" si="25"/>
        <v>IFC4X3ADD2-key_178</v>
      </c>
    </row>
    <row r="179" spans="1:24" ht="7.95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1481</v>
      </c>
      <c r="G179" s="55" t="s">
        <v>955</v>
      </c>
      <c r="H179" s="41" t="s">
        <v>3</v>
      </c>
      <c r="I179" s="41" t="s">
        <v>3</v>
      </c>
      <c r="J179" s="40" t="s">
        <v>3</v>
      </c>
      <c r="K179" s="40" t="s">
        <v>3</v>
      </c>
      <c r="L179" s="40" t="s">
        <v>3</v>
      </c>
      <c r="M179" s="40" t="str">
        <f t="shared" si="18"/>
        <v>IfcMemberType and  é.tipoifc  only  STRINGER</v>
      </c>
      <c r="N179" s="36" t="str">
        <f t="shared" si="19"/>
        <v>Conceitos: Membros.Construtivos</v>
      </c>
      <c r="O179" s="36" t="str">
        <f t="shared" si="20"/>
        <v xml:space="preserve">IfcElement </v>
      </c>
      <c r="P179" s="36" t="str">
        <f t="shared" si="21"/>
        <v xml:space="preserve">IfcBuiltElement </v>
      </c>
      <c r="Q179" s="50" t="str">
        <f t="shared" si="22"/>
        <v xml:space="preserve">IfcMember </v>
      </c>
      <c r="R179" s="48" t="str">
        <f t="shared" si="23"/>
        <v>IfcMemberType</v>
      </c>
      <c r="S179" s="48" t="str">
        <f t="shared" si="24"/>
        <v>STRINGER</v>
      </c>
      <c r="T179" s="36" t="str">
        <f t="shared" si="26"/>
        <v>Conceitos: Membros.Construtivos IfcElement  IfcBuiltElement  IfcMember  IfcMemberType STRINGER</v>
      </c>
      <c r="U179" s="58" t="s">
        <v>955</v>
      </c>
      <c r="V179" s="49" t="s">
        <v>27</v>
      </c>
      <c r="W179" s="49" t="s">
        <v>27</v>
      </c>
      <c r="X179" s="57" t="str">
        <f t="shared" si="25"/>
        <v>IFC4X3ADD2-key_179</v>
      </c>
    </row>
    <row r="180" spans="1:24" ht="7.95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1481</v>
      </c>
      <c r="G180" s="55" t="s">
        <v>956</v>
      </c>
      <c r="H180" s="41" t="s">
        <v>3</v>
      </c>
      <c r="I180" s="41" t="s">
        <v>3</v>
      </c>
      <c r="J180" s="40" t="s">
        <v>3</v>
      </c>
      <c r="K180" s="40" t="s">
        <v>3</v>
      </c>
      <c r="L180" s="40" t="s">
        <v>3</v>
      </c>
      <c r="M180" s="40" t="str">
        <f t="shared" si="18"/>
        <v>IfcMemberType and  é.tipoifc  only  STRUCTURALCABLE</v>
      </c>
      <c r="N180" s="36" t="str">
        <f t="shared" si="19"/>
        <v>Conceitos: Membros.Construtivos</v>
      </c>
      <c r="O180" s="36" t="str">
        <f t="shared" si="20"/>
        <v xml:space="preserve">IfcElement </v>
      </c>
      <c r="P180" s="36" t="str">
        <f t="shared" si="21"/>
        <v xml:space="preserve">IfcBuiltElement </v>
      </c>
      <c r="Q180" s="50" t="str">
        <f t="shared" si="22"/>
        <v xml:space="preserve">IfcMember </v>
      </c>
      <c r="R180" s="48" t="str">
        <f t="shared" si="23"/>
        <v>IfcMemberType</v>
      </c>
      <c r="S180" s="48" t="str">
        <f t="shared" si="24"/>
        <v>STRUCTURALCABLE</v>
      </c>
      <c r="T180" s="36" t="str">
        <f t="shared" si="26"/>
        <v>Conceitos: Membros.Construtivos IfcElement  IfcBuiltElement  IfcMember  IfcMemberType CABO.ESTRUTURAL</v>
      </c>
      <c r="U180" s="58" t="s">
        <v>2031</v>
      </c>
      <c r="V180" s="49" t="s">
        <v>27</v>
      </c>
      <c r="W180" s="49" t="s">
        <v>27</v>
      </c>
      <c r="X180" s="57" t="str">
        <f t="shared" si="25"/>
        <v>IFC4X3ADD2-key_180</v>
      </c>
    </row>
    <row r="181" spans="1:24" ht="7.95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1481</v>
      </c>
      <c r="G181" s="55" t="s">
        <v>957</v>
      </c>
      <c r="H181" s="41" t="s">
        <v>3</v>
      </c>
      <c r="I181" s="41" t="s">
        <v>3</v>
      </c>
      <c r="J181" s="40" t="s">
        <v>3</v>
      </c>
      <c r="K181" s="40" t="s">
        <v>3</v>
      </c>
      <c r="L181" s="40" t="s">
        <v>3</v>
      </c>
      <c r="M181" s="40" t="str">
        <f t="shared" si="18"/>
        <v>IfcMemberType and  é.tipoifc  only  STRUT</v>
      </c>
      <c r="N181" s="36" t="str">
        <f t="shared" si="19"/>
        <v>Conceitos: Membros.Construtivos</v>
      </c>
      <c r="O181" s="36" t="str">
        <f t="shared" si="20"/>
        <v xml:space="preserve">IfcElement </v>
      </c>
      <c r="P181" s="36" t="str">
        <f t="shared" si="21"/>
        <v xml:space="preserve">IfcBuiltElement </v>
      </c>
      <c r="Q181" s="50" t="str">
        <f t="shared" si="22"/>
        <v xml:space="preserve">IfcMember </v>
      </c>
      <c r="R181" s="48" t="str">
        <f t="shared" si="23"/>
        <v>IfcMemberType</v>
      </c>
      <c r="S181" s="48" t="str">
        <f t="shared" si="24"/>
        <v>STRUT</v>
      </c>
      <c r="T181" s="36" t="str">
        <f t="shared" si="26"/>
        <v>Conceitos: Membros.Construtivos IfcElement  IfcBuiltElement  IfcMember  IfcMemberType ESTRUTURAL</v>
      </c>
      <c r="U181" s="8" t="s">
        <v>2365</v>
      </c>
      <c r="V181" s="49" t="s">
        <v>27</v>
      </c>
      <c r="W181" s="49" t="s">
        <v>27</v>
      </c>
      <c r="X181" s="57" t="str">
        <f t="shared" si="25"/>
        <v>IFC4X3ADD2-key_181</v>
      </c>
    </row>
    <row r="182" spans="1:24" ht="7.95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1481</v>
      </c>
      <c r="G182" s="55" t="s">
        <v>958</v>
      </c>
      <c r="H182" s="41" t="s">
        <v>3</v>
      </c>
      <c r="I182" s="41" t="s">
        <v>3</v>
      </c>
      <c r="J182" s="40" t="s">
        <v>3</v>
      </c>
      <c r="K182" s="40" t="s">
        <v>3</v>
      </c>
      <c r="L182" s="40" t="s">
        <v>3</v>
      </c>
      <c r="M182" s="40" t="str">
        <f t="shared" si="18"/>
        <v>IfcMemberType and  é.tipoifc  only  STUD</v>
      </c>
      <c r="N182" s="36" t="str">
        <f t="shared" si="19"/>
        <v>Conceitos: Membros.Construtivos</v>
      </c>
      <c r="O182" s="36" t="str">
        <f t="shared" si="20"/>
        <v xml:space="preserve">IfcElement </v>
      </c>
      <c r="P182" s="36" t="str">
        <f t="shared" si="21"/>
        <v xml:space="preserve">IfcBuiltElement </v>
      </c>
      <c r="Q182" s="50" t="str">
        <f t="shared" si="22"/>
        <v xml:space="preserve">IfcMember </v>
      </c>
      <c r="R182" s="48" t="str">
        <f t="shared" si="23"/>
        <v>IfcMemberType</v>
      </c>
      <c r="S182" s="48" t="str">
        <f t="shared" si="24"/>
        <v>STUD</v>
      </c>
      <c r="T182" s="36" t="str">
        <f t="shared" si="26"/>
        <v>Conceitos: Membros.Construtivos IfcElement  IfcBuiltElement  IfcMember  IfcMemberType PINO</v>
      </c>
      <c r="U182" s="8" t="s">
        <v>2364</v>
      </c>
      <c r="V182" s="49" t="s">
        <v>27</v>
      </c>
      <c r="W182" s="49" t="s">
        <v>27</v>
      </c>
      <c r="X182" s="57" t="str">
        <f t="shared" si="25"/>
        <v>IFC4X3ADD2-key_182</v>
      </c>
    </row>
    <row r="183" spans="1:24" ht="7.95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1481</v>
      </c>
      <c r="G183" s="55" t="s">
        <v>959</v>
      </c>
      <c r="H183" s="41" t="s">
        <v>3</v>
      </c>
      <c r="I183" s="41" t="s">
        <v>3</v>
      </c>
      <c r="J183" s="40" t="s">
        <v>3</v>
      </c>
      <c r="K183" s="40" t="s">
        <v>3</v>
      </c>
      <c r="L183" s="40" t="s">
        <v>3</v>
      </c>
      <c r="M183" s="40" t="str">
        <f t="shared" si="18"/>
        <v>IfcMemberType and  é.tipoifc  only  SUSPENDER</v>
      </c>
      <c r="N183" s="36" t="str">
        <f t="shared" si="19"/>
        <v>Conceitos: Membros.Construtivos</v>
      </c>
      <c r="O183" s="36" t="str">
        <f t="shared" si="20"/>
        <v xml:space="preserve">IfcElement </v>
      </c>
      <c r="P183" s="36" t="str">
        <f t="shared" si="21"/>
        <v xml:space="preserve">IfcBuiltElement </v>
      </c>
      <c r="Q183" s="50" t="str">
        <f t="shared" si="22"/>
        <v xml:space="preserve">IfcMember </v>
      </c>
      <c r="R183" s="48" t="str">
        <f t="shared" si="23"/>
        <v>IfcMemberType</v>
      </c>
      <c r="S183" s="48" t="str">
        <f t="shared" si="24"/>
        <v>SUSPENDER</v>
      </c>
      <c r="T183" s="36" t="str">
        <f t="shared" si="26"/>
        <v>Conceitos: Membros.Construtivos IfcElement  IfcBuiltElement  IfcMember  IfcMemberType SUSPENDIDO</v>
      </c>
      <c r="U183" s="58" t="s">
        <v>2032</v>
      </c>
      <c r="V183" s="49" t="s">
        <v>27</v>
      </c>
      <c r="W183" s="49" t="s">
        <v>27</v>
      </c>
      <c r="X183" s="57" t="str">
        <f t="shared" si="25"/>
        <v>IFC4X3ADD2-key_183</v>
      </c>
    </row>
    <row r="184" spans="1:24" ht="7.95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1481</v>
      </c>
      <c r="G184" s="55" t="s">
        <v>960</v>
      </c>
      <c r="H184" s="41" t="s">
        <v>3</v>
      </c>
      <c r="I184" s="41" t="s">
        <v>3</v>
      </c>
      <c r="J184" s="40" t="s">
        <v>3</v>
      </c>
      <c r="K184" s="40" t="s">
        <v>3</v>
      </c>
      <c r="L184" s="40" t="s">
        <v>3</v>
      </c>
      <c r="M184" s="40" t="str">
        <f t="shared" si="18"/>
        <v>IfcMemberType and  é.tipoifc  only  SUSPENSION_CABLE</v>
      </c>
      <c r="N184" s="36" t="str">
        <f t="shared" si="19"/>
        <v>Conceitos: Membros.Construtivos</v>
      </c>
      <c r="O184" s="36" t="str">
        <f t="shared" si="20"/>
        <v xml:space="preserve">IfcElement </v>
      </c>
      <c r="P184" s="36" t="str">
        <f t="shared" si="21"/>
        <v xml:space="preserve">IfcBuiltElement </v>
      </c>
      <c r="Q184" s="50" t="str">
        <f t="shared" si="22"/>
        <v xml:space="preserve">IfcMember </v>
      </c>
      <c r="R184" s="48" t="str">
        <f t="shared" si="23"/>
        <v>IfcMemberType</v>
      </c>
      <c r="S184" s="48" t="str">
        <f t="shared" si="24"/>
        <v>SUSPENSION_CABLE</v>
      </c>
      <c r="T184" s="36" t="str">
        <f t="shared" si="26"/>
        <v>Conceitos: Membros.Construtivos IfcElement  IfcBuiltElement  IfcMember  IfcMemberType CABO.SUSPENDIDO</v>
      </c>
      <c r="U184" s="58" t="s">
        <v>2033</v>
      </c>
      <c r="V184" s="49" t="s">
        <v>27</v>
      </c>
      <c r="W184" s="49" t="s">
        <v>27</v>
      </c>
      <c r="X184" s="57" t="str">
        <f t="shared" si="25"/>
        <v>IFC4X3ADD2-key_184</v>
      </c>
    </row>
    <row r="185" spans="1:24" ht="7.95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1481</v>
      </c>
      <c r="G185" s="55" t="s">
        <v>961</v>
      </c>
      <c r="H185" s="41" t="s">
        <v>3</v>
      </c>
      <c r="I185" s="41" t="s">
        <v>3</v>
      </c>
      <c r="J185" s="40" t="s">
        <v>3</v>
      </c>
      <c r="K185" s="40" t="s">
        <v>3</v>
      </c>
      <c r="L185" s="40" t="s">
        <v>3</v>
      </c>
      <c r="M185" s="40" t="str">
        <f t="shared" si="18"/>
        <v>IfcMemberType and  é.tipoifc  only  TIEBAR</v>
      </c>
      <c r="N185" s="36" t="str">
        <f t="shared" si="19"/>
        <v>Conceitos: Membros.Construtivos</v>
      </c>
      <c r="O185" s="36" t="str">
        <f t="shared" si="20"/>
        <v xml:space="preserve">IfcElement </v>
      </c>
      <c r="P185" s="36" t="str">
        <f t="shared" si="21"/>
        <v xml:space="preserve">IfcBuiltElement </v>
      </c>
      <c r="Q185" s="50" t="str">
        <f t="shared" si="22"/>
        <v xml:space="preserve">IfcMember </v>
      </c>
      <c r="R185" s="48" t="str">
        <f t="shared" si="23"/>
        <v>IfcMemberType</v>
      </c>
      <c r="S185" s="48" t="str">
        <f t="shared" si="24"/>
        <v>TIEBAR</v>
      </c>
      <c r="T185" s="36" t="str">
        <f t="shared" si="26"/>
        <v>Conceitos: Membros.Construtivos IfcElement  IfcBuiltElement  IfcMember  IfcMemberType BARRA.REFORÇO</v>
      </c>
      <c r="U185" s="58" t="s">
        <v>2034</v>
      </c>
      <c r="V185" s="49" t="s">
        <v>27</v>
      </c>
      <c r="W185" s="49" t="s">
        <v>27</v>
      </c>
      <c r="X185" s="57" t="str">
        <f t="shared" si="25"/>
        <v>IFC4X3ADD2-key_185</v>
      </c>
    </row>
    <row r="186" spans="1:24" ht="7.95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1482</v>
      </c>
      <c r="G186" s="55" t="s">
        <v>964</v>
      </c>
      <c r="H186" s="41" t="s">
        <v>3</v>
      </c>
      <c r="I186" s="41" t="s">
        <v>3</v>
      </c>
      <c r="J186" s="40" t="s">
        <v>3</v>
      </c>
      <c r="K186" s="40" t="s">
        <v>3</v>
      </c>
      <c r="L186" s="40" t="s">
        <v>3</v>
      </c>
      <c r="M186" s="40" t="str">
        <f t="shared" si="18"/>
        <v>IfcMooringDeviceType and  é.tipoifc  only  BOLLARD</v>
      </c>
      <c r="N186" s="36" t="str">
        <f t="shared" si="19"/>
        <v>Conceitos: Amarrações</v>
      </c>
      <c r="O186" s="36" t="str">
        <f t="shared" si="20"/>
        <v xml:space="preserve">IfcElement </v>
      </c>
      <c r="P186" s="36" t="str">
        <f t="shared" si="21"/>
        <v xml:space="preserve">IfcBuiltElement </v>
      </c>
      <c r="Q186" s="50" t="str">
        <f t="shared" si="22"/>
        <v xml:space="preserve">IfcMooringDevice </v>
      </c>
      <c r="R186" s="48" t="str">
        <f t="shared" si="23"/>
        <v>IfcMooringDeviceType</v>
      </c>
      <c r="S186" s="48" t="str">
        <f t="shared" si="24"/>
        <v>BOLLARD</v>
      </c>
      <c r="T186" s="36" t="str">
        <f t="shared" si="26"/>
        <v>Conceitos: Amarrações IfcElement  IfcBuiltElement  IfcMooringDevice  IfcMooringDeviceType POSTE.DE.SEGURANÇA</v>
      </c>
      <c r="U186" s="8" t="s">
        <v>2366</v>
      </c>
      <c r="V186" s="49" t="s">
        <v>27</v>
      </c>
      <c r="W186" s="49" t="s">
        <v>27</v>
      </c>
      <c r="X186" s="57" t="str">
        <f t="shared" si="25"/>
        <v>IFC4X3ADD2-key_186</v>
      </c>
    </row>
    <row r="187" spans="1:24" ht="7.95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1482</v>
      </c>
      <c r="G187" s="55" t="s">
        <v>965</v>
      </c>
      <c r="H187" s="41" t="s">
        <v>3</v>
      </c>
      <c r="I187" s="41" t="s">
        <v>3</v>
      </c>
      <c r="J187" s="40" t="s">
        <v>3</v>
      </c>
      <c r="K187" s="40" t="s">
        <v>3</v>
      </c>
      <c r="L187" s="40" t="s">
        <v>3</v>
      </c>
      <c r="M187" s="40" t="str">
        <f t="shared" si="18"/>
        <v>IfcMooringDeviceType and  é.tipoifc  only  LINETENSIONER</v>
      </c>
      <c r="N187" s="36" t="str">
        <f t="shared" si="19"/>
        <v>Conceitos: Amarrações</v>
      </c>
      <c r="O187" s="36" t="str">
        <f t="shared" si="20"/>
        <v xml:space="preserve">IfcElement </v>
      </c>
      <c r="P187" s="36" t="str">
        <f t="shared" si="21"/>
        <v xml:space="preserve">IfcBuiltElement </v>
      </c>
      <c r="Q187" s="50" t="str">
        <f t="shared" si="22"/>
        <v xml:space="preserve">IfcMooringDevice </v>
      </c>
      <c r="R187" s="48" t="str">
        <f t="shared" si="23"/>
        <v>IfcMooringDeviceType</v>
      </c>
      <c r="S187" s="48" t="str">
        <f t="shared" si="24"/>
        <v>LINETENSIONER</v>
      </c>
      <c r="T187" s="36" t="str">
        <f t="shared" si="26"/>
        <v>Conceitos: Amarrações IfcElement  IfcBuiltElement  IfcMooringDevice  IfcMooringDeviceType TENSÃO.LINHA</v>
      </c>
      <c r="U187" s="58" t="s">
        <v>2035</v>
      </c>
      <c r="V187" s="49" t="s">
        <v>27</v>
      </c>
      <c r="W187" s="49" t="s">
        <v>27</v>
      </c>
      <c r="X187" s="57" t="str">
        <f t="shared" si="25"/>
        <v>IFC4X3ADD2-key_187</v>
      </c>
    </row>
    <row r="188" spans="1:24" ht="7.95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1482</v>
      </c>
      <c r="G188" s="55" t="s">
        <v>966</v>
      </c>
      <c r="H188" s="41" t="s">
        <v>3</v>
      </c>
      <c r="I188" s="41" t="s">
        <v>3</v>
      </c>
      <c r="J188" s="40" t="s">
        <v>3</v>
      </c>
      <c r="K188" s="40" t="s">
        <v>3</v>
      </c>
      <c r="L188" s="40" t="s">
        <v>3</v>
      </c>
      <c r="M188" s="40" t="str">
        <f t="shared" si="18"/>
        <v>IfcMooringDeviceType and  é.tipoifc  only  MAGNETICDEVICE</v>
      </c>
      <c r="N188" s="36" t="str">
        <f t="shared" si="19"/>
        <v>Conceitos: Amarrações</v>
      </c>
      <c r="O188" s="36" t="str">
        <f t="shared" si="20"/>
        <v xml:space="preserve">IfcElement </v>
      </c>
      <c r="P188" s="36" t="str">
        <f t="shared" si="21"/>
        <v xml:space="preserve">IfcBuiltElement </v>
      </c>
      <c r="Q188" s="50" t="str">
        <f t="shared" si="22"/>
        <v xml:space="preserve">IfcMooringDevice </v>
      </c>
      <c r="R188" s="48" t="str">
        <f t="shared" si="23"/>
        <v>IfcMooringDeviceType</v>
      </c>
      <c r="S188" s="48" t="str">
        <f t="shared" si="24"/>
        <v>MAGNETICDEVICE</v>
      </c>
      <c r="T188" s="36" t="str">
        <f t="shared" si="26"/>
        <v>Conceitos: Amarrações IfcElement  IfcBuiltElement  IfcMooringDevice  IfcMooringDeviceType DISPOSITIVO.MAGNÉTICO</v>
      </c>
      <c r="U188" s="58" t="s">
        <v>1830</v>
      </c>
      <c r="V188" s="49" t="s">
        <v>27</v>
      </c>
      <c r="W188" s="49" t="s">
        <v>27</v>
      </c>
      <c r="X188" s="57" t="str">
        <f t="shared" si="25"/>
        <v>IFC4X3ADD2-key_188</v>
      </c>
    </row>
    <row r="189" spans="1:24" ht="7.95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1482</v>
      </c>
      <c r="G189" s="55" t="s">
        <v>967</v>
      </c>
      <c r="H189" s="41" t="s">
        <v>3</v>
      </c>
      <c r="I189" s="41" t="s">
        <v>3</v>
      </c>
      <c r="J189" s="40" t="s">
        <v>3</v>
      </c>
      <c r="K189" s="40" t="s">
        <v>3</v>
      </c>
      <c r="L189" s="40" t="s">
        <v>3</v>
      </c>
      <c r="M189" s="40" t="str">
        <f t="shared" si="18"/>
        <v>IfcMooringDeviceType and  é.tipoifc  only  MOORINGHOOKS</v>
      </c>
      <c r="N189" s="36" t="str">
        <f t="shared" si="19"/>
        <v>Conceitos: Amarrações</v>
      </c>
      <c r="O189" s="36" t="str">
        <f t="shared" si="20"/>
        <v xml:space="preserve">IfcElement </v>
      </c>
      <c r="P189" s="36" t="str">
        <f t="shared" si="21"/>
        <v xml:space="preserve">IfcBuiltElement </v>
      </c>
      <c r="Q189" s="50" t="str">
        <f t="shared" si="22"/>
        <v xml:space="preserve">IfcMooringDevice </v>
      </c>
      <c r="R189" s="48" t="str">
        <f t="shared" si="23"/>
        <v>IfcMooringDeviceType</v>
      </c>
      <c r="S189" s="48" t="str">
        <f t="shared" si="24"/>
        <v>MOORINGHOOKS</v>
      </c>
      <c r="T189" s="36" t="str">
        <f t="shared" si="26"/>
        <v>Conceitos: Amarrações IfcElement  IfcBuiltElement  IfcMooringDevice  IfcMooringDeviceType GANCHOS.DE.AMARRAÇÃO</v>
      </c>
      <c r="U189" s="58" t="s">
        <v>1831</v>
      </c>
      <c r="V189" s="49" t="s">
        <v>27</v>
      </c>
      <c r="W189" s="49" t="s">
        <v>27</v>
      </c>
      <c r="X189" s="57" t="str">
        <f t="shared" si="25"/>
        <v>IFC4X3ADD2-key_189</v>
      </c>
    </row>
    <row r="190" spans="1:24" ht="7.95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1482</v>
      </c>
      <c r="G190" s="55" t="s">
        <v>968</v>
      </c>
      <c r="H190" s="41" t="s">
        <v>3</v>
      </c>
      <c r="I190" s="41" t="s">
        <v>3</v>
      </c>
      <c r="J190" s="40" t="s">
        <v>3</v>
      </c>
      <c r="K190" s="40" t="s">
        <v>3</v>
      </c>
      <c r="L190" s="40" t="s">
        <v>3</v>
      </c>
      <c r="M190" s="40" t="str">
        <f t="shared" si="18"/>
        <v>IfcMooringDeviceType and  é.tipoifc  only  VACUUMDEVICE</v>
      </c>
      <c r="N190" s="36" t="str">
        <f t="shared" si="19"/>
        <v>Conceitos: Amarrações</v>
      </c>
      <c r="O190" s="36" t="str">
        <f t="shared" si="20"/>
        <v xml:space="preserve">IfcElement </v>
      </c>
      <c r="P190" s="36" t="str">
        <f t="shared" si="21"/>
        <v xml:space="preserve">IfcBuiltElement </v>
      </c>
      <c r="Q190" s="50" t="str">
        <f t="shared" si="22"/>
        <v xml:space="preserve">IfcMooringDevice </v>
      </c>
      <c r="R190" s="48" t="str">
        <f t="shared" si="23"/>
        <v>IfcMooringDeviceType</v>
      </c>
      <c r="S190" s="48" t="str">
        <f t="shared" si="24"/>
        <v>VACUUMDEVICE</v>
      </c>
      <c r="T190" s="36" t="str">
        <f t="shared" si="26"/>
        <v>Conceitos: Amarrações IfcElement  IfcBuiltElement  IfcMooringDevice  IfcMooringDeviceType DISPOSITIVO.DE.VÁCUO</v>
      </c>
      <c r="U190" s="58" t="s">
        <v>1832</v>
      </c>
      <c r="V190" s="49" t="s">
        <v>27</v>
      </c>
      <c r="W190" s="49" t="s">
        <v>27</v>
      </c>
      <c r="X190" s="57" t="str">
        <f t="shared" si="25"/>
        <v>IFC4X3ADD2-key_190</v>
      </c>
    </row>
    <row r="191" spans="1:24" ht="7.95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1483</v>
      </c>
      <c r="G191" s="55" t="s">
        <v>971</v>
      </c>
      <c r="H191" s="41" t="s">
        <v>3</v>
      </c>
      <c r="I191" s="41" t="s">
        <v>3</v>
      </c>
      <c r="J191" s="40" t="s">
        <v>3</v>
      </c>
      <c r="K191" s="40" t="s">
        <v>3</v>
      </c>
      <c r="L191" s="40" t="s">
        <v>3</v>
      </c>
      <c r="M191" s="40" t="str">
        <f t="shared" si="18"/>
        <v>IfcNavigationElementType and  é.tipoifc  only  BEACON</v>
      </c>
      <c r="N191" s="36" t="str">
        <f t="shared" si="19"/>
        <v>Conceitos: Comunicação.Orientadores</v>
      </c>
      <c r="O191" s="36" t="str">
        <f t="shared" si="20"/>
        <v xml:space="preserve">IfcElement </v>
      </c>
      <c r="P191" s="36" t="str">
        <f t="shared" si="21"/>
        <v xml:space="preserve">IfcBuiltElement </v>
      </c>
      <c r="Q191" s="50" t="str">
        <f t="shared" si="22"/>
        <v xml:space="preserve">IfcNavigationElement </v>
      </c>
      <c r="R191" s="48" t="str">
        <f t="shared" si="23"/>
        <v>IfcNavigationElementType</v>
      </c>
      <c r="S191" s="48" t="str">
        <f t="shared" si="24"/>
        <v>BEACON</v>
      </c>
      <c r="T191" s="36" t="str">
        <f t="shared" si="26"/>
        <v>Conceitos: Comunicação.Orientadores IfcElement  IfcBuiltElement  IfcNavigationElement  IfcNavigationElementType BEACON</v>
      </c>
      <c r="U191" s="58" t="s">
        <v>971</v>
      </c>
      <c r="V191" s="49" t="s">
        <v>27</v>
      </c>
      <c r="W191" s="49" t="s">
        <v>27</v>
      </c>
      <c r="X191" s="57" t="str">
        <f t="shared" si="25"/>
        <v>IFC4X3ADD2-key_191</v>
      </c>
    </row>
    <row r="192" spans="1:24" ht="7.95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1483</v>
      </c>
      <c r="G192" s="55" t="s">
        <v>972</v>
      </c>
      <c r="H192" s="41" t="s">
        <v>3</v>
      </c>
      <c r="I192" s="41" t="s">
        <v>3</v>
      </c>
      <c r="J192" s="40" t="s">
        <v>3</v>
      </c>
      <c r="K192" s="40" t="s">
        <v>3</v>
      </c>
      <c r="L192" s="40" t="s">
        <v>3</v>
      </c>
      <c r="M192" s="40" t="str">
        <f t="shared" si="18"/>
        <v>IfcNavigationElementType and  é.tipoifc  only  BUOY</v>
      </c>
      <c r="N192" s="36" t="str">
        <f t="shared" si="19"/>
        <v>Conceitos: Comunicação.Orientadores</v>
      </c>
      <c r="O192" s="36" t="str">
        <f t="shared" si="20"/>
        <v xml:space="preserve">IfcElement </v>
      </c>
      <c r="P192" s="36" t="str">
        <f t="shared" si="21"/>
        <v xml:space="preserve">IfcBuiltElement </v>
      </c>
      <c r="Q192" s="50" t="str">
        <f t="shared" si="22"/>
        <v xml:space="preserve">IfcNavigationElement </v>
      </c>
      <c r="R192" s="48" t="str">
        <f t="shared" si="23"/>
        <v>IfcNavigationElementType</v>
      </c>
      <c r="S192" s="48" t="str">
        <f t="shared" si="24"/>
        <v>BUOY</v>
      </c>
      <c r="T192" s="36" t="str">
        <f t="shared" si="26"/>
        <v>Conceitos: Comunicação.Orientadores IfcElement  IfcBuiltElement  IfcNavigationElement  IfcNavigationElementType BÓIA</v>
      </c>
      <c r="U192" s="58" t="s">
        <v>1605</v>
      </c>
      <c r="V192" s="49" t="s">
        <v>27</v>
      </c>
      <c r="W192" s="49" t="s">
        <v>27</v>
      </c>
      <c r="X192" s="57" t="str">
        <f t="shared" si="25"/>
        <v>IFC4X3ADD2-key_192</v>
      </c>
    </row>
    <row r="193" spans="1:24" ht="7.95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1484</v>
      </c>
      <c r="G193" s="55" t="str">
        <f>_xlfn.CONCAT("NOTDEFINED-",F193)</f>
        <v>NOTDEFINED-IfcKerbType</v>
      </c>
      <c r="H193" s="41" t="s">
        <v>3</v>
      </c>
      <c r="I193" s="41" t="s">
        <v>3</v>
      </c>
      <c r="J193" s="40" t="s">
        <v>3</v>
      </c>
      <c r="K193" s="40" t="s">
        <v>3</v>
      </c>
      <c r="L193" s="40" t="s">
        <v>3</v>
      </c>
      <c r="M193" s="40" t="str">
        <f t="shared" si="18"/>
        <v>IfcKerbType and  é.tipoifc  only  NOTDEFINED-IfcKerbType</v>
      </c>
      <c r="N193" s="36" t="str">
        <f t="shared" si="19"/>
        <v>Conceitos: Meio-fios</v>
      </c>
      <c r="O193" s="36" t="str">
        <f t="shared" si="20"/>
        <v xml:space="preserve">IfcElement </v>
      </c>
      <c r="P193" s="36" t="str">
        <f t="shared" si="21"/>
        <v xml:space="preserve">IfcBuiltElement </v>
      </c>
      <c r="Q193" s="50" t="str">
        <f t="shared" si="22"/>
        <v xml:space="preserve">IfcKerb </v>
      </c>
      <c r="R193" s="48" t="str">
        <f t="shared" si="23"/>
        <v>IfcKerbType</v>
      </c>
      <c r="S193" s="48" t="str">
        <f t="shared" si="24"/>
        <v>NOTDEFINED-IfcKerbType</v>
      </c>
      <c r="T193" s="36" t="str">
        <f t="shared" si="26"/>
        <v>Conceitos: Meio-fios IfcElement  IfcBuiltElement  IfcKerb  IfcKerbType NÃO.DEFINIDO-2</v>
      </c>
      <c r="U193" s="58" t="s">
        <v>2374</v>
      </c>
      <c r="V193" s="49" t="s">
        <v>27</v>
      </c>
      <c r="W193" s="49" t="s">
        <v>27</v>
      </c>
      <c r="X193" s="57" t="str">
        <f t="shared" si="25"/>
        <v>IFC4X3ADD2-key_193</v>
      </c>
    </row>
    <row r="194" spans="1:24" ht="7.95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1485</v>
      </c>
      <c r="G194" s="55" t="s">
        <v>767</v>
      </c>
      <c r="H194" s="41" t="s">
        <v>3</v>
      </c>
      <c r="I194" s="41" t="s">
        <v>3</v>
      </c>
      <c r="J194" s="40" t="s">
        <v>3</v>
      </c>
      <c r="K194" s="40" t="s">
        <v>3</v>
      </c>
      <c r="L194" s="40" t="s">
        <v>3</v>
      </c>
      <c r="M194" s="40" t="str">
        <f t="shared" ref="M194:M257" si="27">_xlfn.CONCAT( F194, " and  é.tipoifc  only  ", G194, )</f>
        <v>IfcCoveringType and  é.tipoifc  only  CEILING</v>
      </c>
      <c r="N194" s="36" t="str">
        <f t="shared" ref="N194:N257" si="28">_xlfn.CONCAT("Conceitos: ", B194)</f>
        <v>Conceitos: Fechamentos</v>
      </c>
      <c r="O194" s="36" t="str">
        <f t="shared" ref="O194:O257" si="29">_xlfn.CONCAT(C194," ")</f>
        <v xml:space="preserve">IfcElement </v>
      </c>
      <c r="P194" s="36" t="str">
        <f t="shared" ref="P194:P257" si="30">_xlfn.CONCAT(D194," ")</f>
        <v xml:space="preserve">IfcBuiltElement </v>
      </c>
      <c r="Q194" s="50" t="str">
        <f t="shared" ref="Q194:Q257" si="31">_xlfn.CONCAT(E194," ")</f>
        <v xml:space="preserve">IfcCovering </v>
      </c>
      <c r="R194" s="48" t="str">
        <f t="shared" ref="R194:R257" si="32">_xlfn.CONCAT(F194, )</f>
        <v>IfcCoveringType</v>
      </c>
      <c r="S194" s="48" t="str">
        <f t="shared" ref="S194:S257" si="33">_xlfn.CONCAT(G194, )</f>
        <v>CEILING</v>
      </c>
      <c r="T194" s="36" t="str">
        <f t="shared" si="26"/>
        <v>Conceitos: Fechamentos IfcElement  IfcBuiltElement  IfcCovering  IfcCoveringType FORRO</v>
      </c>
      <c r="U194" s="58" t="s">
        <v>2036</v>
      </c>
      <c r="V194" s="49" t="s">
        <v>27</v>
      </c>
      <c r="W194" s="49" t="s">
        <v>27</v>
      </c>
      <c r="X194" s="57" t="str">
        <f t="shared" ref="X194:X257" si="34">_xlfn.CONCAT("IFC4X3ADD2-key_",A194)</f>
        <v>IFC4X3ADD2-key_194</v>
      </c>
    </row>
    <row r="195" spans="1:24" ht="7.95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1485</v>
      </c>
      <c r="G195" s="55" t="s">
        <v>768</v>
      </c>
      <c r="H195" s="41" t="s">
        <v>3</v>
      </c>
      <c r="I195" s="41" t="s">
        <v>3</v>
      </c>
      <c r="J195" s="40" t="s">
        <v>3</v>
      </c>
      <c r="K195" s="40" t="s">
        <v>3</v>
      </c>
      <c r="L195" s="40" t="s">
        <v>3</v>
      </c>
      <c r="M195" s="40" t="str">
        <f t="shared" si="27"/>
        <v>IfcCoveringType and  é.tipoifc  only  CLADDING</v>
      </c>
      <c r="N195" s="36" t="str">
        <f t="shared" si="28"/>
        <v>Conceitos: Fechamentos</v>
      </c>
      <c r="O195" s="36" t="str">
        <f t="shared" si="29"/>
        <v xml:space="preserve">IfcElement </v>
      </c>
      <c r="P195" s="36" t="str">
        <f t="shared" si="30"/>
        <v xml:space="preserve">IfcBuiltElement </v>
      </c>
      <c r="Q195" s="50" t="str">
        <f t="shared" si="31"/>
        <v xml:space="preserve">IfcCovering </v>
      </c>
      <c r="R195" s="48" t="str">
        <f t="shared" si="32"/>
        <v>IfcCoveringType</v>
      </c>
      <c r="S195" s="48" t="str">
        <f t="shared" si="33"/>
        <v>CLADDING</v>
      </c>
      <c r="T195" s="36" t="str">
        <f t="shared" ref="T195:T258" si="35">_xlfn.CONCAT(SUBSTITUTE(N195, "null", " ")," ",SUBSTITUTE(O195, "null", " ")," ",SUBSTITUTE(P195, "null", " ")," ",SUBSTITUTE(Q195, "null", " ")," ", SUBSTITUTE(R195, "null", " ")," ", SUBSTITUTE(U195, "null", " "))</f>
        <v>Conceitos: Fechamentos IfcElement  IfcBuiltElement  IfcCovering  IfcCoveringType REVESTIMENTO</v>
      </c>
      <c r="U195" s="58" t="s">
        <v>1606</v>
      </c>
      <c r="V195" s="49" t="s">
        <v>27</v>
      </c>
      <c r="W195" s="49" t="s">
        <v>27</v>
      </c>
      <c r="X195" s="57" t="str">
        <f t="shared" si="34"/>
        <v>IFC4X3ADD2-key_195</v>
      </c>
    </row>
    <row r="196" spans="1:24" ht="7.95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1485</v>
      </c>
      <c r="G196" s="55" t="s">
        <v>769</v>
      </c>
      <c r="H196" s="41" t="s">
        <v>3</v>
      </c>
      <c r="I196" s="41" t="s">
        <v>3</v>
      </c>
      <c r="J196" s="40" t="s">
        <v>3</v>
      </c>
      <c r="K196" s="40" t="s">
        <v>3</v>
      </c>
      <c r="L196" s="40" t="s">
        <v>3</v>
      </c>
      <c r="M196" s="40" t="str">
        <f t="shared" si="27"/>
        <v>IfcCoveringType and  é.tipoifc  only  COPING</v>
      </c>
      <c r="N196" s="36" t="str">
        <f t="shared" si="28"/>
        <v>Conceitos: Fechamentos</v>
      </c>
      <c r="O196" s="36" t="str">
        <f t="shared" si="29"/>
        <v xml:space="preserve">IfcElement </v>
      </c>
      <c r="P196" s="36" t="str">
        <f t="shared" si="30"/>
        <v xml:space="preserve">IfcBuiltElement </v>
      </c>
      <c r="Q196" s="50" t="str">
        <f t="shared" si="31"/>
        <v xml:space="preserve">IfcCovering </v>
      </c>
      <c r="R196" s="48" t="str">
        <f t="shared" si="32"/>
        <v>IfcCoveringType</v>
      </c>
      <c r="S196" s="48" t="str">
        <f t="shared" si="33"/>
        <v>COPING</v>
      </c>
      <c r="T196" s="36" t="str">
        <f t="shared" si="35"/>
        <v>Conceitos: Fechamentos IfcElement  IfcBuiltElement  IfcCovering  IfcCoveringType LIDANDO</v>
      </c>
      <c r="U196" s="58" t="s">
        <v>1607</v>
      </c>
      <c r="V196" s="49" t="s">
        <v>27</v>
      </c>
      <c r="W196" s="49" t="s">
        <v>27</v>
      </c>
      <c r="X196" s="57" t="str">
        <f t="shared" si="34"/>
        <v>IFC4X3ADD2-key_196</v>
      </c>
    </row>
    <row r="197" spans="1:24" ht="7.95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1485</v>
      </c>
      <c r="G197" s="55" t="s">
        <v>770</v>
      </c>
      <c r="H197" s="41" t="s">
        <v>3</v>
      </c>
      <c r="I197" s="41" t="s">
        <v>3</v>
      </c>
      <c r="J197" s="40" t="s">
        <v>3</v>
      </c>
      <c r="K197" s="40" t="s">
        <v>3</v>
      </c>
      <c r="L197" s="40" t="s">
        <v>3</v>
      </c>
      <c r="M197" s="40" t="str">
        <f t="shared" si="27"/>
        <v>IfcCoveringType and  é.tipoifc  only  FLOORING</v>
      </c>
      <c r="N197" s="36" t="str">
        <f t="shared" si="28"/>
        <v>Conceitos: Fechamentos</v>
      </c>
      <c r="O197" s="36" t="str">
        <f t="shared" si="29"/>
        <v xml:space="preserve">IfcElement </v>
      </c>
      <c r="P197" s="36" t="str">
        <f t="shared" si="30"/>
        <v xml:space="preserve">IfcBuiltElement </v>
      </c>
      <c r="Q197" s="50" t="str">
        <f t="shared" si="31"/>
        <v xml:space="preserve">IfcCovering </v>
      </c>
      <c r="R197" s="48" t="str">
        <f t="shared" si="32"/>
        <v>IfcCoveringType</v>
      </c>
      <c r="S197" s="48" t="str">
        <f t="shared" si="33"/>
        <v>FLOORING</v>
      </c>
      <c r="T197" s="36" t="str">
        <f t="shared" si="35"/>
        <v>Conceitos: Fechamentos IfcElement  IfcBuiltElement  IfcCovering  IfcCoveringType REVESTIMENTO.PISOS</v>
      </c>
      <c r="U197" s="58" t="s">
        <v>2037</v>
      </c>
      <c r="V197" s="49" t="s">
        <v>27</v>
      </c>
      <c r="W197" s="49" t="s">
        <v>27</v>
      </c>
      <c r="X197" s="57" t="str">
        <f t="shared" si="34"/>
        <v>IFC4X3ADD2-key_197</v>
      </c>
    </row>
    <row r="198" spans="1:24" ht="7.95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1485</v>
      </c>
      <c r="G198" s="55" t="s">
        <v>771</v>
      </c>
      <c r="H198" s="41" t="s">
        <v>3</v>
      </c>
      <c r="I198" s="41" t="s">
        <v>3</v>
      </c>
      <c r="J198" s="40" t="s">
        <v>3</v>
      </c>
      <c r="K198" s="40" t="s">
        <v>3</v>
      </c>
      <c r="L198" s="40" t="s">
        <v>3</v>
      </c>
      <c r="M198" s="40" t="str">
        <f t="shared" si="27"/>
        <v>IfcCoveringType and  é.tipoifc  only  MEMBRANE</v>
      </c>
      <c r="N198" s="36" t="str">
        <f t="shared" si="28"/>
        <v>Conceitos: Fechamentos</v>
      </c>
      <c r="O198" s="36" t="str">
        <f t="shared" si="29"/>
        <v xml:space="preserve">IfcElement </v>
      </c>
      <c r="P198" s="36" t="str">
        <f t="shared" si="30"/>
        <v xml:space="preserve">IfcBuiltElement </v>
      </c>
      <c r="Q198" s="50" t="str">
        <f t="shared" si="31"/>
        <v xml:space="preserve">IfcCovering </v>
      </c>
      <c r="R198" s="48" t="str">
        <f t="shared" si="32"/>
        <v>IfcCoveringType</v>
      </c>
      <c r="S198" s="48" t="str">
        <f t="shared" si="33"/>
        <v>MEMBRANE</v>
      </c>
      <c r="T198" s="36" t="str">
        <f t="shared" si="35"/>
        <v>Conceitos: Fechamentos IfcElement  IfcBuiltElement  IfcCovering  IfcCoveringType MEMBRANA</v>
      </c>
      <c r="U198" s="58" t="s">
        <v>1608</v>
      </c>
      <c r="V198" s="49" t="s">
        <v>27</v>
      </c>
      <c r="W198" s="49" t="s">
        <v>27</v>
      </c>
      <c r="X198" s="57" t="str">
        <f t="shared" si="34"/>
        <v>IFC4X3ADD2-key_198</v>
      </c>
    </row>
    <row r="199" spans="1:24" ht="7.95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1485</v>
      </c>
      <c r="G199" s="55" t="s">
        <v>772</v>
      </c>
      <c r="H199" s="41" t="s">
        <v>3</v>
      </c>
      <c r="I199" s="41" t="s">
        <v>3</v>
      </c>
      <c r="J199" s="40" t="s">
        <v>3</v>
      </c>
      <c r="K199" s="40" t="s">
        <v>3</v>
      </c>
      <c r="L199" s="40" t="s">
        <v>3</v>
      </c>
      <c r="M199" s="40" t="str">
        <f t="shared" si="27"/>
        <v>IfcCoveringType and  é.tipoifc  only  MOLDING</v>
      </c>
      <c r="N199" s="36" t="str">
        <f t="shared" si="28"/>
        <v>Conceitos: Fechamentos</v>
      </c>
      <c r="O199" s="36" t="str">
        <f t="shared" si="29"/>
        <v xml:space="preserve">IfcElement </v>
      </c>
      <c r="P199" s="36" t="str">
        <f t="shared" si="30"/>
        <v xml:space="preserve">IfcBuiltElement </v>
      </c>
      <c r="Q199" s="50" t="str">
        <f t="shared" si="31"/>
        <v xml:space="preserve">IfcCovering </v>
      </c>
      <c r="R199" s="48" t="str">
        <f t="shared" si="32"/>
        <v>IfcCoveringType</v>
      </c>
      <c r="S199" s="48" t="str">
        <f t="shared" si="33"/>
        <v>MOLDING</v>
      </c>
      <c r="T199" s="36" t="str">
        <f t="shared" si="35"/>
        <v>Conceitos: Fechamentos IfcElement  IfcBuiltElement  IfcCovering  IfcCoveringType MOLDAGEM</v>
      </c>
      <c r="U199" s="58" t="s">
        <v>1609</v>
      </c>
      <c r="V199" s="49" t="s">
        <v>27</v>
      </c>
      <c r="W199" s="49" t="s">
        <v>27</v>
      </c>
      <c r="X199" s="57" t="str">
        <f t="shared" si="34"/>
        <v>IFC4X3ADD2-key_199</v>
      </c>
    </row>
    <row r="200" spans="1:24" ht="7.95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1485</v>
      </c>
      <c r="G200" s="55" t="s">
        <v>773</v>
      </c>
      <c r="H200" s="41" t="s">
        <v>3</v>
      </c>
      <c r="I200" s="41" t="s">
        <v>3</v>
      </c>
      <c r="J200" s="40" t="s">
        <v>3</v>
      </c>
      <c r="K200" s="40" t="s">
        <v>3</v>
      </c>
      <c r="L200" s="40" t="s">
        <v>3</v>
      </c>
      <c r="M200" s="40" t="str">
        <f t="shared" si="27"/>
        <v>IfcCoveringType and  é.tipoifc  only  ROOFING</v>
      </c>
      <c r="N200" s="36" t="str">
        <f t="shared" si="28"/>
        <v>Conceitos: Fechamentos</v>
      </c>
      <c r="O200" s="36" t="str">
        <f t="shared" si="29"/>
        <v xml:space="preserve">IfcElement </v>
      </c>
      <c r="P200" s="36" t="str">
        <f t="shared" si="30"/>
        <v xml:space="preserve">IfcBuiltElement </v>
      </c>
      <c r="Q200" s="50" t="str">
        <f t="shared" si="31"/>
        <v xml:space="preserve">IfcCovering </v>
      </c>
      <c r="R200" s="48" t="str">
        <f t="shared" si="32"/>
        <v>IfcCoveringType</v>
      </c>
      <c r="S200" s="48" t="str">
        <f t="shared" si="33"/>
        <v>ROOFING</v>
      </c>
      <c r="T200" s="36" t="str">
        <f t="shared" si="35"/>
        <v>Conceitos: Fechamentos IfcElement  IfcBuiltElement  IfcCovering  IfcCoveringType TELHADOS</v>
      </c>
      <c r="U200" s="58" t="s">
        <v>2038</v>
      </c>
      <c r="V200" s="49" t="s">
        <v>27</v>
      </c>
      <c r="W200" s="49" t="s">
        <v>27</v>
      </c>
      <c r="X200" s="57" t="str">
        <f t="shared" si="34"/>
        <v>IFC4X3ADD2-key_200</v>
      </c>
    </row>
    <row r="201" spans="1:24" ht="7.95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1485</v>
      </c>
      <c r="G201" s="55" t="s">
        <v>774</v>
      </c>
      <c r="H201" s="41" t="s">
        <v>3</v>
      </c>
      <c r="I201" s="41" t="s">
        <v>3</v>
      </c>
      <c r="J201" s="40" t="s">
        <v>3</v>
      </c>
      <c r="K201" s="40" t="s">
        <v>3</v>
      </c>
      <c r="L201" s="40" t="s">
        <v>3</v>
      </c>
      <c r="M201" s="40" t="str">
        <f t="shared" si="27"/>
        <v>IfcCoveringType and  é.tipoifc  only  SKIRTINGBOARD</v>
      </c>
      <c r="N201" s="36" t="str">
        <f t="shared" si="28"/>
        <v>Conceitos: Fechamentos</v>
      </c>
      <c r="O201" s="36" t="str">
        <f t="shared" si="29"/>
        <v xml:space="preserve">IfcElement </v>
      </c>
      <c r="P201" s="36" t="str">
        <f t="shared" si="30"/>
        <v xml:space="preserve">IfcBuiltElement </v>
      </c>
      <c r="Q201" s="50" t="str">
        <f t="shared" si="31"/>
        <v xml:space="preserve">IfcCovering </v>
      </c>
      <c r="R201" s="48" t="str">
        <f t="shared" si="32"/>
        <v>IfcCoveringType</v>
      </c>
      <c r="S201" s="48" t="str">
        <f t="shared" si="33"/>
        <v>SKIRTINGBOARD</v>
      </c>
      <c r="T201" s="36" t="str">
        <f t="shared" si="35"/>
        <v>Conceitos: Fechamentos IfcElement  IfcBuiltElement  IfcCovering  IfcCoveringType RODAPÉS</v>
      </c>
      <c r="U201" s="58" t="s">
        <v>2039</v>
      </c>
      <c r="V201" s="49" t="s">
        <v>27</v>
      </c>
      <c r="W201" s="49" t="s">
        <v>27</v>
      </c>
      <c r="X201" s="57" t="str">
        <f t="shared" si="34"/>
        <v>IFC4X3ADD2-key_201</v>
      </c>
    </row>
    <row r="202" spans="1:24" ht="7.95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1485</v>
      </c>
      <c r="G202" s="55" t="s">
        <v>775</v>
      </c>
      <c r="H202" s="41" t="s">
        <v>3</v>
      </c>
      <c r="I202" s="41" t="s">
        <v>3</v>
      </c>
      <c r="J202" s="40" t="s">
        <v>3</v>
      </c>
      <c r="K202" s="40" t="s">
        <v>3</v>
      </c>
      <c r="L202" s="40" t="s">
        <v>3</v>
      </c>
      <c r="M202" s="40" t="str">
        <f t="shared" si="27"/>
        <v>IfcCoveringType and  é.tipoifc  only  SLEEVING</v>
      </c>
      <c r="N202" s="36" t="str">
        <f t="shared" si="28"/>
        <v>Conceitos: Fechamentos</v>
      </c>
      <c r="O202" s="36" t="str">
        <f t="shared" si="29"/>
        <v xml:space="preserve">IfcElement </v>
      </c>
      <c r="P202" s="36" t="str">
        <f t="shared" si="30"/>
        <v xml:space="preserve">IfcBuiltElement </v>
      </c>
      <c r="Q202" s="50" t="str">
        <f t="shared" si="31"/>
        <v xml:space="preserve">IfcCovering </v>
      </c>
      <c r="R202" s="48" t="str">
        <f t="shared" si="32"/>
        <v>IfcCoveringType</v>
      </c>
      <c r="S202" s="48" t="str">
        <f t="shared" si="33"/>
        <v>SLEEVING</v>
      </c>
      <c r="T202" s="36" t="str">
        <f t="shared" si="35"/>
        <v>Conceitos: Fechamentos IfcElement  IfcBuiltElement  IfcCovering  IfcCoveringType MANGA</v>
      </c>
      <c r="U202" s="8" t="s">
        <v>2040</v>
      </c>
      <c r="V202" s="49" t="s">
        <v>27</v>
      </c>
      <c r="W202" s="49" t="s">
        <v>27</v>
      </c>
      <c r="X202" s="57" t="str">
        <f t="shared" si="34"/>
        <v>IFC4X3ADD2-key_202</v>
      </c>
    </row>
    <row r="203" spans="1:24" ht="7.95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1485</v>
      </c>
      <c r="G203" s="55" t="s">
        <v>776</v>
      </c>
      <c r="H203" s="41" t="s">
        <v>3</v>
      </c>
      <c r="I203" s="41" t="s">
        <v>3</v>
      </c>
      <c r="J203" s="40" t="s">
        <v>3</v>
      </c>
      <c r="K203" s="40" t="s">
        <v>3</v>
      </c>
      <c r="L203" s="40" t="s">
        <v>3</v>
      </c>
      <c r="M203" s="40" t="str">
        <f t="shared" si="27"/>
        <v>IfcCoveringType and  é.tipoifc  only  TOPPING</v>
      </c>
      <c r="N203" s="36" t="str">
        <f t="shared" si="28"/>
        <v>Conceitos: Fechamentos</v>
      </c>
      <c r="O203" s="36" t="str">
        <f t="shared" si="29"/>
        <v xml:space="preserve">IfcElement </v>
      </c>
      <c r="P203" s="36" t="str">
        <f t="shared" si="30"/>
        <v xml:space="preserve">IfcBuiltElement </v>
      </c>
      <c r="Q203" s="50" t="str">
        <f t="shared" si="31"/>
        <v xml:space="preserve">IfcCovering </v>
      </c>
      <c r="R203" s="48" t="str">
        <f t="shared" si="32"/>
        <v>IfcCoveringType</v>
      </c>
      <c r="S203" s="48" t="str">
        <f t="shared" si="33"/>
        <v>TOPPING</v>
      </c>
      <c r="T203" s="36" t="str">
        <f t="shared" si="35"/>
        <v>Conceitos: Fechamentos IfcElement  IfcBuiltElement  IfcCovering  IfcCoveringType COBERTURA</v>
      </c>
      <c r="U203" s="58" t="s">
        <v>1610</v>
      </c>
      <c r="V203" s="49" t="s">
        <v>27</v>
      </c>
      <c r="W203" s="49" t="s">
        <v>27</v>
      </c>
      <c r="X203" s="57" t="str">
        <f t="shared" si="34"/>
        <v>IFC4X3ADD2-key_203</v>
      </c>
    </row>
    <row r="204" spans="1:24" ht="7.95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1485</v>
      </c>
      <c r="G204" s="55" t="s">
        <v>777</v>
      </c>
      <c r="H204" s="41" t="s">
        <v>3</v>
      </c>
      <c r="I204" s="41" t="s">
        <v>3</v>
      </c>
      <c r="J204" s="40" t="s">
        <v>3</v>
      </c>
      <c r="K204" s="40" t="s">
        <v>3</v>
      </c>
      <c r="L204" s="40" t="s">
        <v>3</v>
      </c>
      <c r="M204" s="40" t="str">
        <f t="shared" si="27"/>
        <v>IfcCoveringType and  é.tipoifc  only  WRAPPING</v>
      </c>
      <c r="N204" s="36" t="str">
        <f t="shared" si="28"/>
        <v>Conceitos: Fechamentos</v>
      </c>
      <c r="O204" s="36" t="str">
        <f t="shared" si="29"/>
        <v xml:space="preserve">IfcElement </v>
      </c>
      <c r="P204" s="36" t="str">
        <f t="shared" si="30"/>
        <v xml:space="preserve">IfcBuiltElement </v>
      </c>
      <c r="Q204" s="50" t="str">
        <f t="shared" si="31"/>
        <v xml:space="preserve">IfcCovering </v>
      </c>
      <c r="R204" s="48" t="str">
        <f t="shared" si="32"/>
        <v>IfcCoveringType</v>
      </c>
      <c r="S204" s="48" t="str">
        <f t="shared" si="33"/>
        <v>WRAPPING</v>
      </c>
      <c r="T204" s="36" t="str">
        <f t="shared" si="35"/>
        <v>Conceitos: Fechamentos IfcElement  IfcBuiltElement  IfcCovering  IfcCoveringType INVÓLUCRO</v>
      </c>
      <c r="U204" s="58" t="s">
        <v>1611</v>
      </c>
      <c r="V204" s="49" t="s">
        <v>27</v>
      </c>
      <c r="W204" s="49" t="s">
        <v>27</v>
      </c>
      <c r="X204" s="57" t="str">
        <f t="shared" si="34"/>
        <v>IFC4X3ADD2-key_204</v>
      </c>
    </row>
    <row r="205" spans="1:24" ht="7.95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1486</v>
      </c>
      <c r="G205" s="55" t="str">
        <f>_xlfn.CONCAT("NOTDEFINED-",F205)</f>
        <v>NOTDEFINED-IfcCurtainWallType</v>
      </c>
      <c r="H205" s="41" t="s">
        <v>3</v>
      </c>
      <c r="I205" s="41" t="s">
        <v>3</v>
      </c>
      <c r="J205" s="40" t="s">
        <v>3</v>
      </c>
      <c r="K205" s="40" t="s">
        <v>3</v>
      </c>
      <c r="L205" s="40" t="s">
        <v>3</v>
      </c>
      <c r="M205" s="40" t="str">
        <f t="shared" si="27"/>
        <v>IfcCurtainWallType and  é.tipoifc  only  NOTDEFINED-IfcCurtainWallType</v>
      </c>
      <c r="N205" s="36" t="str">
        <f t="shared" si="28"/>
        <v>Conceitos: Cortinas</v>
      </c>
      <c r="O205" s="36" t="str">
        <f t="shared" si="29"/>
        <v xml:space="preserve">IfcElement </v>
      </c>
      <c r="P205" s="36" t="str">
        <f t="shared" si="30"/>
        <v xml:space="preserve">IfcBuiltElement </v>
      </c>
      <c r="Q205" s="50" t="str">
        <f t="shared" si="31"/>
        <v xml:space="preserve">IfcCurtainWall </v>
      </c>
      <c r="R205" s="48" t="str">
        <f t="shared" si="32"/>
        <v>IfcCurtainWallType</v>
      </c>
      <c r="S205" s="48" t="str">
        <f t="shared" si="33"/>
        <v>NOTDEFINED-IfcCurtainWallType</v>
      </c>
      <c r="T205" s="36" t="str">
        <f t="shared" si="35"/>
        <v>Conceitos: Cortinas IfcElement  IfcBuiltElement  IfcCurtainWall  IfcCurtainWallType NÃO.DEFINIDO-3</v>
      </c>
      <c r="U205" s="58" t="s">
        <v>2375</v>
      </c>
      <c r="V205" s="49" t="s">
        <v>27</v>
      </c>
      <c r="W205" s="49" t="s">
        <v>27</v>
      </c>
      <c r="X205" s="57" t="str">
        <f t="shared" si="34"/>
        <v>IFC4X3ADD2-key_205</v>
      </c>
    </row>
    <row r="206" spans="1:24" ht="7.95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1487</v>
      </c>
      <c r="G206" s="55" t="s">
        <v>805</v>
      </c>
      <c r="H206" s="41" t="s">
        <v>3</v>
      </c>
      <c r="I206" s="41" t="s">
        <v>3</v>
      </c>
      <c r="J206" s="40" t="s">
        <v>3</v>
      </c>
      <c r="K206" s="40" t="s">
        <v>3</v>
      </c>
      <c r="L206" s="40" t="s">
        <v>3</v>
      </c>
      <c r="M206" s="40" t="str">
        <f t="shared" si="27"/>
        <v>IfcWallType and  é.tipoifc  only  ELEMENTEDWALL</v>
      </c>
      <c r="N206" s="36" t="str">
        <f t="shared" si="28"/>
        <v>Conceitos: Paredes</v>
      </c>
      <c r="O206" s="36" t="str">
        <f t="shared" si="29"/>
        <v xml:space="preserve">IfcElement </v>
      </c>
      <c r="P206" s="36" t="str">
        <f t="shared" si="30"/>
        <v xml:space="preserve">IfcBuiltElement </v>
      </c>
      <c r="Q206" s="50" t="str">
        <f t="shared" si="31"/>
        <v xml:space="preserve">IfcWall </v>
      </c>
      <c r="R206" s="48" t="str">
        <f t="shared" si="32"/>
        <v>IfcWallType</v>
      </c>
      <c r="S206" s="48" t="str">
        <f t="shared" si="33"/>
        <v>ELEMENTEDWALL</v>
      </c>
      <c r="T206" s="36" t="str">
        <f t="shared" si="35"/>
        <v>Conceitos: Paredes IfcElement  IfcBuiltElement  IfcWall  IfcWallType PAREDE.SIMPLES</v>
      </c>
      <c r="U206" s="58" t="s">
        <v>2045</v>
      </c>
      <c r="V206" s="49" t="s">
        <v>27</v>
      </c>
      <c r="W206" s="49" t="s">
        <v>27</v>
      </c>
      <c r="X206" s="57" t="str">
        <f t="shared" si="34"/>
        <v>IFC4X3ADD2-key_206</v>
      </c>
    </row>
    <row r="207" spans="1:24" ht="7.95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1487</v>
      </c>
      <c r="G207" s="55" t="s">
        <v>806</v>
      </c>
      <c r="H207" s="41" t="s">
        <v>3</v>
      </c>
      <c r="I207" s="41" t="s">
        <v>3</v>
      </c>
      <c r="J207" s="40" t="s">
        <v>3</v>
      </c>
      <c r="K207" s="40" t="s">
        <v>3</v>
      </c>
      <c r="L207" s="40" t="s">
        <v>3</v>
      </c>
      <c r="M207" s="40" t="str">
        <f t="shared" si="27"/>
        <v>IfcWallType and  é.tipoifc  only  MOVABLE</v>
      </c>
      <c r="N207" s="36" t="str">
        <f t="shared" si="28"/>
        <v>Conceitos: Paredes</v>
      </c>
      <c r="O207" s="36" t="str">
        <f t="shared" si="29"/>
        <v xml:space="preserve">IfcElement </v>
      </c>
      <c r="P207" s="36" t="str">
        <f t="shared" si="30"/>
        <v xml:space="preserve">IfcBuiltElement </v>
      </c>
      <c r="Q207" s="50" t="str">
        <f t="shared" si="31"/>
        <v xml:space="preserve">IfcWall </v>
      </c>
      <c r="R207" s="48" t="str">
        <f t="shared" si="32"/>
        <v>IfcWallType</v>
      </c>
      <c r="S207" s="48" t="str">
        <f t="shared" si="33"/>
        <v>MOVABLE</v>
      </c>
      <c r="T207" s="36" t="str">
        <f t="shared" si="35"/>
        <v>Conceitos: Paredes IfcElement  IfcBuiltElement  IfcWall  IfcWallType DIVISÓRIA.MÓVEL</v>
      </c>
      <c r="U207" s="58" t="s">
        <v>2041</v>
      </c>
      <c r="V207" s="49" t="s">
        <v>27</v>
      </c>
      <c r="W207" s="49" t="s">
        <v>27</v>
      </c>
      <c r="X207" s="57" t="str">
        <f t="shared" si="34"/>
        <v>IFC4X3ADD2-key_207</v>
      </c>
    </row>
    <row r="208" spans="1:24" ht="7.95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1487</v>
      </c>
      <c r="G208" s="55" t="s">
        <v>807</v>
      </c>
      <c r="H208" s="41" t="s">
        <v>3</v>
      </c>
      <c r="I208" s="41" t="s">
        <v>3</v>
      </c>
      <c r="J208" s="40" t="s">
        <v>3</v>
      </c>
      <c r="K208" s="40" t="s">
        <v>3</v>
      </c>
      <c r="L208" s="40" t="s">
        <v>3</v>
      </c>
      <c r="M208" s="40" t="str">
        <f t="shared" si="27"/>
        <v>IfcWallType and  é.tipoifc  only  PARAPET</v>
      </c>
      <c r="N208" s="36" t="str">
        <f t="shared" si="28"/>
        <v>Conceitos: Paredes</v>
      </c>
      <c r="O208" s="36" t="str">
        <f t="shared" si="29"/>
        <v xml:space="preserve">IfcElement </v>
      </c>
      <c r="P208" s="36" t="str">
        <f t="shared" si="30"/>
        <v xml:space="preserve">IfcBuiltElement </v>
      </c>
      <c r="Q208" s="50" t="str">
        <f t="shared" si="31"/>
        <v xml:space="preserve">IfcWall </v>
      </c>
      <c r="R208" s="48" t="str">
        <f t="shared" si="32"/>
        <v>IfcWallType</v>
      </c>
      <c r="S208" s="48" t="str">
        <f t="shared" si="33"/>
        <v>PARAPET</v>
      </c>
      <c r="T208" s="36" t="str">
        <f t="shared" si="35"/>
        <v>Conceitos: Paredes IfcElement  IfcBuiltElement  IfcWall  IfcWallType PARAPEITO</v>
      </c>
      <c r="U208" s="58" t="s">
        <v>1612</v>
      </c>
      <c r="V208" s="49" t="s">
        <v>27</v>
      </c>
      <c r="W208" s="49" t="s">
        <v>27</v>
      </c>
      <c r="X208" s="57" t="str">
        <f t="shared" si="34"/>
        <v>IFC4X3ADD2-key_208</v>
      </c>
    </row>
    <row r="209" spans="1:24" ht="7.95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1487</v>
      </c>
      <c r="G209" s="55" t="s">
        <v>808</v>
      </c>
      <c r="H209" s="41" t="s">
        <v>3</v>
      </c>
      <c r="I209" s="41" t="s">
        <v>3</v>
      </c>
      <c r="J209" s="40" t="s">
        <v>3</v>
      </c>
      <c r="K209" s="40" t="s">
        <v>3</v>
      </c>
      <c r="L209" s="40" t="s">
        <v>3</v>
      </c>
      <c r="M209" s="40" t="str">
        <f t="shared" si="27"/>
        <v>IfcWallType and  é.tipoifc  only  PARTITIONING</v>
      </c>
      <c r="N209" s="36" t="str">
        <f t="shared" si="28"/>
        <v>Conceitos: Paredes</v>
      </c>
      <c r="O209" s="36" t="str">
        <f t="shared" si="29"/>
        <v xml:space="preserve">IfcElement </v>
      </c>
      <c r="P209" s="36" t="str">
        <f t="shared" si="30"/>
        <v xml:space="preserve">IfcBuiltElement </v>
      </c>
      <c r="Q209" s="50" t="str">
        <f t="shared" si="31"/>
        <v xml:space="preserve">IfcWall </v>
      </c>
      <c r="R209" s="48" t="str">
        <f t="shared" si="32"/>
        <v>IfcWallType</v>
      </c>
      <c r="S209" s="48" t="str">
        <f t="shared" si="33"/>
        <v>PARTITIONING</v>
      </c>
      <c r="T209" s="36" t="str">
        <f t="shared" si="35"/>
        <v>Conceitos: Paredes IfcElement  IfcBuiltElement  IfcWall  IfcWallType PAREDE.SECCIONAL</v>
      </c>
      <c r="U209" s="58" t="s">
        <v>2367</v>
      </c>
      <c r="V209" s="49" t="s">
        <v>27</v>
      </c>
      <c r="W209" s="49" t="s">
        <v>27</v>
      </c>
      <c r="X209" s="57" t="str">
        <f t="shared" si="34"/>
        <v>IFC4X3ADD2-key_209</v>
      </c>
    </row>
    <row r="210" spans="1:24" ht="7.95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1487</v>
      </c>
      <c r="G210" s="55" t="s">
        <v>809</v>
      </c>
      <c r="H210" s="41" t="s">
        <v>3</v>
      </c>
      <c r="I210" s="41" t="s">
        <v>3</v>
      </c>
      <c r="J210" s="40" t="s">
        <v>3</v>
      </c>
      <c r="K210" s="40" t="s">
        <v>3</v>
      </c>
      <c r="L210" s="40" t="s">
        <v>3</v>
      </c>
      <c r="M210" s="40" t="str">
        <f t="shared" si="27"/>
        <v>IfcWallType and  é.tipoifc  only  PLUMBINGWALL</v>
      </c>
      <c r="N210" s="36" t="str">
        <f t="shared" si="28"/>
        <v>Conceitos: Paredes</v>
      </c>
      <c r="O210" s="36" t="str">
        <f t="shared" si="29"/>
        <v xml:space="preserve">IfcElement </v>
      </c>
      <c r="P210" s="36" t="str">
        <f t="shared" si="30"/>
        <v xml:space="preserve">IfcBuiltElement </v>
      </c>
      <c r="Q210" s="50" t="str">
        <f t="shared" si="31"/>
        <v xml:space="preserve">IfcWall </v>
      </c>
      <c r="R210" s="48" t="str">
        <f t="shared" si="32"/>
        <v>IfcWallType</v>
      </c>
      <c r="S210" s="48" t="str">
        <f t="shared" si="33"/>
        <v>PLUMBINGWALL</v>
      </c>
      <c r="T210" s="36" t="str">
        <f t="shared" si="35"/>
        <v>Conceitos: Paredes IfcElement  IfcBuiltElement  IfcWall  IfcWallType PAREDE.HIDRÁULICA</v>
      </c>
      <c r="U210" s="58" t="s">
        <v>2042</v>
      </c>
      <c r="V210" s="49" t="s">
        <v>27</v>
      </c>
      <c r="W210" s="49" t="s">
        <v>27</v>
      </c>
      <c r="X210" s="57" t="str">
        <f t="shared" si="34"/>
        <v>IFC4X3ADD2-key_210</v>
      </c>
    </row>
    <row r="211" spans="1:24" ht="7.95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1487</v>
      </c>
      <c r="G211" s="55" t="s">
        <v>810</v>
      </c>
      <c r="H211" s="41" t="s">
        <v>3</v>
      </c>
      <c r="I211" s="41" t="s">
        <v>3</v>
      </c>
      <c r="J211" s="40" t="s">
        <v>3</v>
      </c>
      <c r="K211" s="40" t="s">
        <v>3</v>
      </c>
      <c r="L211" s="40" t="s">
        <v>3</v>
      </c>
      <c r="M211" s="40" t="str">
        <f t="shared" si="27"/>
        <v>IfcWallType and  é.tipoifc  only  RETAININGWALL</v>
      </c>
      <c r="N211" s="36" t="str">
        <f t="shared" si="28"/>
        <v>Conceitos: Paredes</v>
      </c>
      <c r="O211" s="36" t="str">
        <f t="shared" si="29"/>
        <v xml:space="preserve">IfcElement </v>
      </c>
      <c r="P211" s="36" t="str">
        <f t="shared" si="30"/>
        <v xml:space="preserve">IfcBuiltElement </v>
      </c>
      <c r="Q211" s="50" t="str">
        <f t="shared" si="31"/>
        <v xml:space="preserve">IfcWall </v>
      </c>
      <c r="R211" s="48" t="str">
        <f t="shared" si="32"/>
        <v>IfcWallType</v>
      </c>
      <c r="S211" s="48" t="str">
        <f t="shared" si="33"/>
        <v>RETAININGWALL</v>
      </c>
      <c r="T211" s="36" t="str">
        <f t="shared" si="35"/>
        <v>Conceitos: Paredes IfcElement  IfcBuiltElement  IfcWall  IfcWallType PAREDE.DE.RETENÇÃO</v>
      </c>
      <c r="U211" s="58" t="s">
        <v>1833</v>
      </c>
      <c r="V211" s="49" t="s">
        <v>27</v>
      </c>
      <c r="W211" s="49" t="s">
        <v>27</v>
      </c>
      <c r="X211" s="57" t="str">
        <f t="shared" si="34"/>
        <v>IFC4X3ADD2-key_211</v>
      </c>
    </row>
    <row r="212" spans="1:24" ht="7.95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1487</v>
      </c>
      <c r="G212" s="55" t="s">
        <v>811</v>
      </c>
      <c r="H212" s="41" t="s">
        <v>3</v>
      </c>
      <c r="I212" s="41" t="s">
        <v>3</v>
      </c>
      <c r="J212" s="40" t="s">
        <v>3</v>
      </c>
      <c r="K212" s="40" t="s">
        <v>3</v>
      </c>
      <c r="L212" s="40" t="s">
        <v>3</v>
      </c>
      <c r="M212" s="40" t="str">
        <f t="shared" si="27"/>
        <v>IfcWallType and  é.tipoifc  only  SOLIDWALL</v>
      </c>
      <c r="N212" s="36" t="str">
        <f t="shared" si="28"/>
        <v>Conceitos: Paredes</v>
      </c>
      <c r="O212" s="36" t="str">
        <f t="shared" si="29"/>
        <v xml:space="preserve">IfcElement </v>
      </c>
      <c r="P212" s="36" t="str">
        <f t="shared" si="30"/>
        <v xml:space="preserve">IfcBuiltElement </v>
      </c>
      <c r="Q212" s="50" t="str">
        <f t="shared" si="31"/>
        <v xml:space="preserve">IfcWall </v>
      </c>
      <c r="R212" s="48" t="str">
        <f t="shared" si="32"/>
        <v>IfcWallType</v>
      </c>
      <c r="S212" s="48" t="str">
        <f t="shared" si="33"/>
        <v>SOLIDWALL</v>
      </c>
      <c r="T212" s="36" t="str">
        <f t="shared" si="35"/>
        <v>Conceitos: Paredes IfcElement  IfcBuiltElement  IfcWall  IfcWallType PAREDE.SOLIDA</v>
      </c>
      <c r="U212" s="58" t="s">
        <v>2043</v>
      </c>
      <c r="V212" s="49" t="s">
        <v>27</v>
      </c>
      <c r="W212" s="49" t="s">
        <v>27</v>
      </c>
      <c r="X212" s="57" t="str">
        <f t="shared" si="34"/>
        <v>IFC4X3ADD2-key_212</v>
      </c>
    </row>
    <row r="213" spans="1:24" ht="7.95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1487</v>
      </c>
      <c r="G213" s="55" t="s">
        <v>812</v>
      </c>
      <c r="H213" s="41" t="s">
        <v>3</v>
      </c>
      <c r="I213" s="41" t="s">
        <v>3</v>
      </c>
      <c r="J213" s="40" t="s">
        <v>3</v>
      </c>
      <c r="K213" s="40" t="s">
        <v>3</v>
      </c>
      <c r="L213" s="40" t="s">
        <v>3</v>
      </c>
      <c r="M213" s="40" t="str">
        <f t="shared" si="27"/>
        <v>IfcWallType and  é.tipoifc  only  STANDARD</v>
      </c>
      <c r="N213" s="36" t="str">
        <f t="shared" si="28"/>
        <v>Conceitos: Paredes</v>
      </c>
      <c r="O213" s="36" t="str">
        <f t="shared" si="29"/>
        <v xml:space="preserve">IfcElement </v>
      </c>
      <c r="P213" s="36" t="str">
        <f t="shared" si="30"/>
        <v xml:space="preserve">IfcBuiltElement </v>
      </c>
      <c r="Q213" s="50" t="str">
        <f t="shared" si="31"/>
        <v xml:space="preserve">IfcWall </v>
      </c>
      <c r="R213" s="48" t="str">
        <f t="shared" si="32"/>
        <v>IfcWallType</v>
      </c>
      <c r="S213" s="48" t="str">
        <f t="shared" si="33"/>
        <v>STANDARD</v>
      </c>
      <c r="T213" s="36" t="str">
        <f t="shared" si="35"/>
        <v>Conceitos: Paredes IfcElement  IfcBuiltElement  IfcWall  IfcWallType PAREDE.NORMAL</v>
      </c>
      <c r="U213" s="58" t="s">
        <v>2044</v>
      </c>
      <c r="V213" s="49" t="s">
        <v>27</v>
      </c>
      <c r="W213" s="49" t="s">
        <v>27</v>
      </c>
      <c r="X213" s="57" t="str">
        <f t="shared" si="34"/>
        <v>IFC4X3ADD2-key_213</v>
      </c>
    </row>
    <row r="214" spans="1:24" ht="7.95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1487</v>
      </c>
      <c r="G214" s="55" t="s">
        <v>813</v>
      </c>
      <c r="H214" s="41" t="s">
        <v>3</v>
      </c>
      <c r="I214" s="41" t="s">
        <v>3</v>
      </c>
      <c r="J214" s="40" t="s">
        <v>3</v>
      </c>
      <c r="K214" s="40" t="s">
        <v>3</v>
      </c>
      <c r="L214" s="40" t="s">
        <v>3</v>
      </c>
      <c r="M214" s="40" t="str">
        <f t="shared" si="27"/>
        <v>IfcWallType and  é.tipoifc  only  WAVEWALL</v>
      </c>
      <c r="N214" s="36" t="str">
        <f t="shared" si="28"/>
        <v>Conceitos: Paredes</v>
      </c>
      <c r="O214" s="36" t="str">
        <f t="shared" si="29"/>
        <v xml:space="preserve">IfcElement </v>
      </c>
      <c r="P214" s="36" t="str">
        <f t="shared" si="30"/>
        <v xml:space="preserve">IfcBuiltElement </v>
      </c>
      <c r="Q214" s="50" t="str">
        <f t="shared" si="31"/>
        <v xml:space="preserve">IfcWall </v>
      </c>
      <c r="R214" s="48" t="str">
        <f t="shared" si="32"/>
        <v>IfcWallType</v>
      </c>
      <c r="S214" s="48" t="str">
        <f t="shared" si="33"/>
        <v>WAVEWALL</v>
      </c>
      <c r="T214" s="36" t="str">
        <f t="shared" si="35"/>
        <v>Conceitos: Paredes IfcElement  IfcBuiltElement  IfcWall  IfcWallType PAREDE.ONDULADA</v>
      </c>
      <c r="U214" s="58" t="s">
        <v>2368</v>
      </c>
      <c r="V214" s="49" t="s">
        <v>27</v>
      </c>
      <c r="W214" s="49" t="s">
        <v>27</v>
      </c>
      <c r="X214" s="57" t="str">
        <f t="shared" si="34"/>
        <v>IFC4X3ADD2-key_214</v>
      </c>
    </row>
    <row r="215" spans="1:24" ht="7.95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1488</v>
      </c>
      <c r="G215" s="55" t="s">
        <v>816</v>
      </c>
      <c r="H215" s="41" t="s">
        <v>3</v>
      </c>
      <c r="I215" s="41" t="s">
        <v>3</v>
      </c>
      <c r="J215" s="40" t="s">
        <v>3</v>
      </c>
      <c r="K215" s="40" t="s">
        <v>3</v>
      </c>
      <c r="L215" s="40" t="s">
        <v>3</v>
      </c>
      <c r="M215" s="40" t="str">
        <f t="shared" si="27"/>
        <v>IfcDoorType and  é.tipoifc  only  BOOM_BARRIER</v>
      </c>
      <c r="N215" s="36" t="str">
        <f t="shared" si="28"/>
        <v>Conceitos: Esquadrias.Portas</v>
      </c>
      <c r="O215" s="36" t="str">
        <f t="shared" si="29"/>
        <v xml:space="preserve">IfcElement </v>
      </c>
      <c r="P215" s="36" t="str">
        <f t="shared" si="30"/>
        <v xml:space="preserve">IfcBuiltElement </v>
      </c>
      <c r="Q215" s="50" t="str">
        <f t="shared" si="31"/>
        <v xml:space="preserve">IfcDoor </v>
      </c>
      <c r="R215" s="48" t="str">
        <f t="shared" si="32"/>
        <v>IfcDoorType</v>
      </c>
      <c r="S215" s="48" t="str">
        <f t="shared" si="33"/>
        <v>BOOM_BARRIER</v>
      </c>
      <c r="T215" s="36" t="str">
        <f t="shared" si="35"/>
        <v>Conceitos: Esquadrias.Portas IfcElement  IfcBuiltElement  IfcDoor  IfcDoorType CANCELAS</v>
      </c>
      <c r="U215" s="58" t="s">
        <v>2369</v>
      </c>
      <c r="V215" s="49" t="s">
        <v>27</v>
      </c>
      <c r="W215" s="49" t="s">
        <v>27</v>
      </c>
      <c r="X215" s="57" t="str">
        <f t="shared" si="34"/>
        <v>IFC4X3ADD2-key_215</v>
      </c>
    </row>
    <row r="216" spans="1:24" ht="7.95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1488</v>
      </c>
      <c r="G216" s="55" t="s">
        <v>817</v>
      </c>
      <c r="H216" s="41" t="s">
        <v>3</v>
      </c>
      <c r="I216" s="41" t="s">
        <v>3</v>
      </c>
      <c r="J216" s="40" t="s">
        <v>3</v>
      </c>
      <c r="K216" s="40" t="s">
        <v>3</v>
      </c>
      <c r="L216" s="40" t="s">
        <v>3</v>
      </c>
      <c r="M216" s="40" t="str">
        <f t="shared" si="27"/>
        <v>IfcDoorType and  é.tipoifc  only  DOOR</v>
      </c>
      <c r="N216" s="36" t="str">
        <f t="shared" si="28"/>
        <v>Conceitos: Esquadrias.Portas</v>
      </c>
      <c r="O216" s="36" t="str">
        <f t="shared" si="29"/>
        <v xml:space="preserve">IfcElement </v>
      </c>
      <c r="P216" s="36" t="str">
        <f t="shared" si="30"/>
        <v xml:space="preserve">IfcBuiltElement </v>
      </c>
      <c r="Q216" s="50" t="str">
        <f t="shared" si="31"/>
        <v xml:space="preserve">IfcDoor </v>
      </c>
      <c r="R216" s="48" t="str">
        <f t="shared" si="32"/>
        <v>IfcDoorType</v>
      </c>
      <c r="S216" s="48" t="str">
        <f t="shared" si="33"/>
        <v>DOOR</v>
      </c>
      <c r="T216" s="36" t="str">
        <f t="shared" si="35"/>
        <v>Conceitos: Esquadrias.Portas IfcElement  IfcBuiltElement  IfcDoor  IfcDoorType PORTA</v>
      </c>
      <c r="U216" s="58" t="s">
        <v>1613</v>
      </c>
      <c r="V216" s="49" t="s">
        <v>27</v>
      </c>
      <c r="W216" s="49" t="s">
        <v>27</v>
      </c>
      <c r="X216" s="57" t="str">
        <f t="shared" si="34"/>
        <v>IFC4X3ADD2-key_216</v>
      </c>
    </row>
    <row r="217" spans="1:24" ht="7.95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1488</v>
      </c>
      <c r="G217" s="55" t="s">
        <v>818</v>
      </c>
      <c r="H217" s="41" t="s">
        <v>3</v>
      </c>
      <c r="I217" s="41" t="s">
        <v>3</v>
      </c>
      <c r="J217" s="40" t="s">
        <v>3</v>
      </c>
      <c r="K217" s="40" t="s">
        <v>3</v>
      </c>
      <c r="L217" s="40" t="s">
        <v>3</v>
      </c>
      <c r="M217" s="40" t="str">
        <f t="shared" si="27"/>
        <v>IfcDoorType and  é.tipoifc  only  GATE</v>
      </c>
      <c r="N217" s="36" t="str">
        <f t="shared" si="28"/>
        <v>Conceitos: Esquadrias.Portas</v>
      </c>
      <c r="O217" s="36" t="str">
        <f t="shared" si="29"/>
        <v xml:space="preserve">IfcElement </v>
      </c>
      <c r="P217" s="36" t="str">
        <f t="shared" si="30"/>
        <v xml:space="preserve">IfcBuiltElement </v>
      </c>
      <c r="Q217" s="50" t="str">
        <f t="shared" si="31"/>
        <v xml:space="preserve">IfcDoor </v>
      </c>
      <c r="R217" s="48" t="str">
        <f t="shared" si="32"/>
        <v>IfcDoorType</v>
      </c>
      <c r="S217" s="48" t="str">
        <f t="shared" si="33"/>
        <v>GATE</v>
      </c>
      <c r="T217" s="36" t="str">
        <f t="shared" si="35"/>
        <v>Conceitos: Esquadrias.Portas IfcElement  IfcBuiltElement  IfcDoor  IfcDoorType PORTÃO</v>
      </c>
      <c r="U217" s="58" t="s">
        <v>1614</v>
      </c>
      <c r="V217" s="49" t="s">
        <v>27</v>
      </c>
      <c r="W217" s="49" t="s">
        <v>27</v>
      </c>
      <c r="X217" s="57" t="str">
        <f t="shared" si="34"/>
        <v>IFC4X3ADD2-key_217</v>
      </c>
    </row>
    <row r="218" spans="1:24" ht="7.95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1488</v>
      </c>
      <c r="G218" s="55" t="s">
        <v>819</v>
      </c>
      <c r="H218" s="41" t="s">
        <v>3</v>
      </c>
      <c r="I218" s="41" t="s">
        <v>3</v>
      </c>
      <c r="J218" s="40" t="s">
        <v>3</v>
      </c>
      <c r="K218" s="40" t="s">
        <v>3</v>
      </c>
      <c r="L218" s="40" t="s">
        <v>3</v>
      </c>
      <c r="M218" s="40" t="str">
        <f t="shared" si="27"/>
        <v>IfcDoorType and  é.tipoifc  only  TRAPDOOR</v>
      </c>
      <c r="N218" s="36" t="str">
        <f t="shared" si="28"/>
        <v>Conceitos: Esquadrias.Portas</v>
      </c>
      <c r="O218" s="36" t="str">
        <f t="shared" si="29"/>
        <v xml:space="preserve">IfcElement </v>
      </c>
      <c r="P218" s="36" t="str">
        <f t="shared" si="30"/>
        <v xml:space="preserve">IfcBuiltElement </v>
      </c>
      <c r="Q218" s="50" t="str">
        <f t="shared" si="31"/>
        <v xml:space="preserve">IfcDoor </v>
      </c>
      <c r="R218" s="48" t="str">
        <f t="shared" si="32"/>
        <v>IfcDoorType</v>
      </c>
      <c r="S218" s="48" t="str">
        <f t="shared" si="33"/>
        <v>TRAPDOOR</v>
      </c>
      <c r="T218" s="36" t="str">
        <f t="shared" si="35"/>
        <v>Conceitos: Esquadrias.Portas IfcElement  IfcBuiltElement  IfcDoor  IfcDoorType ALÇAPÃO</v>
      </c>
      <c r="U218" s="58" t="s">
        <v>1615</v>
      </c>
      <c r="V218" s="49" t="s">
        <v>27</v>
      </c>
      <c r="W218" s="49" t="s">
        <v>27</v>
      </c>
      <c r="X218" s="57" t="str">
        <f t="shared" si="34"/>
        <v>IFC4X3ADD2-key_218</v>
      </c>
    </row>
    <row r="219" spans="1:24" ht="7.95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1488</v>
      </c>
      <c r="G219" s="55" t="s">
        <v>820</v>
      </c>
      <c r="H219" s="41" t="s">
        <v>3</v>
      </c>
      <c r="I219" s="41" t="s">
        <v>3</v>
      </c>
      <c r="J219" s="40" t="s">
        <v>3</v>
      </c>
      <c r="K219" s="40" t="s">
        <v>3</v>
      </c>
      <c r="L219" s="40" t="s">
        <v>3</v>
      </c>
      <c r="M219" s="40" t="str">
        <f t="shared" si="27"/>
        <v>IfcDoorType and  é.tipoifc  only  TURNSTILE</v>
      </c>
      <c r="N219" s="36" t="str">
        <f t="shared" si="28"/>
        <v>Conceitos: Esquadrias.Portas</v>
      </c>
      <c r="O219" s="36" t="str">
        <f t="shared" si="29"/>
        <v xml:space="preserve">IfcElement </v>
      </c>
      <c r="P219" s="36" t="str">
        <f t="shared" si="30"/>
        <v xml:space="preserve">IfcBuiltElement </v>
      </c>
      <c r="Q219" s="50" t="str">
        <f t="shared" si="31"/>
        <v xml:space="preserve">IfcDoor </v>
      </c>
      <c r="R219" s="48" t="str">
        <f t="shared" si="32"/>
        <v>IfcDoorType</v>
      </c>
      <c r="S219" s="48" t="str">
        <f t="shared" si="33"/>
        <v>TURNSTILE</v>
      </c>
      <c r="T219" s="36" t="str">
        <f t="shared" si="35"/>
        <v>Conceitos: Esquadrias.Portas IfcElement  IfcBuiltElement  IfcDoor  IfcDoorType ROLETA</v>
      </c>
      <c r="U219" s="58" t="s">
        <v>1616</v>
      </c>
      <c r="V219" s="49" t="s">
        <v>27</v>
      </c>
      <c r="W219" s="49" t="s">
        <v>27</v>
      </c>
      <c r="X219" s="57" t="str">
        <f t="shared" si="34"/>
        <v>IFC4X3ADD2-key_219</v>
      </c>
    </row>
    <row r="220" spans="1:24" ht="7.95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1489</v>
      </c>
      <c r="G220" s="55" t="s">
        <v>859</v>
      </c>
      <c r="H220" s="41" t="s">
        <v>3</v>
      </c>
      <c r="I220" s="41" t="s">
        <v>3</v>
      </c>
      <c r="J220" s="40" t="s">
        <v>3</v>
      </c>
      <c r="K220" s="40" t="s">
        <v>3</v>
      </c>
      <c r="L220" s="40" t="s">
        <v>3</v>
      </c>
      <c r="M220" s="40" t="str">
        <f t="shared" si="27"/>
        <v>IfcWindowType and  é.tipoifc  only  LIGHTDOME</v>
      </c>
      <c r="N220" s="36" t="str">
        <f t="shared" si="28"/>
        <v>Conceitos: Esquadrias.Janelas</v>
      </c>
      <c r="O220" s="36" t="str">
        <f t="shared" si="29"/>
        <v xml:space="preserve">IfcElement </v>
      </c>
      <c r="P220" s="36" t="str">
        <f t="shared" si="30"/>
        <v xml:space="preserve">IfcBuiltElement </v>
      </c>
      <c r="Q220" s="50" t="str">
        <f t="shared" si="31"/>
        <v xml:space="preserve">IfcWindow </v>
      </c>
      <c r="R220" s="48" t="str">
        <f t="shared" si="32"/>
        <v>IfcWindowType</v>
      </c>
      <c r="S220" s="48" t="str">
        <f t="shared" si="33"/>
        <v>LIGHTDOME</v>
      </c>
      <c r="T220" s="36" t="str">
        <f t="shared" si="35"/>
        <v>Conceitos: Esquadrias.Janelas IfcElement  IfcBuiltElement  IfcWindow  IfcWindowType DOMO.DE.LUZ</v>
      </c>
      <c r="U220" s="58" t="s">
        <v>2046</v>
      </c>
      <c r="V220" s="49" t="s">
        <v>27</v>
      </c>
      <c r="W220" s="49" t="s">
        <v>27</v>
      </c>
      <c r="X220" s="57" t="str">
        <f t="shared" si="34"/>
        <v>IFC4X3ADD2-key_220</v>
      </c>
    </row>
    <row r="221" spans="1:24" ht="7.95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1489</v>
      </c>
      <c r="G221" s="55" t="s">
        <v>860</v>
      </c>
      <c r="H221" s="41" t="s">
        <v>3</v>
      </c>
      <c r="I221" s="41" t="s">
        <v>3</v>
      </c>
      <c r="J221" s="40" t="s">
        <v>3</v>
      </c>
      <c r="K221" s="40" t="s">
        <v>3</v>
      </c>
      <c r="L221" s="40" t="s">
        <v>3</v>
      </c>
      <c r="M221" s="40" t="str">
        <f t="shared" si="27"/>
        <v>IfcWindowType and  é.tipoifc  only  SKYLIGHT</v>
      </c>
      <c r="N221" s="36" t="str">
        <f t="shared" si="28"/>
        <v>Conceitos: Esquadrias.Janelas</v>
      </c>
      <c r="O221" s="36" t="str">
        <f t="shared" si="29"/>
        <v xml:space="preserve">IfcElement </v>
      </c>
      <c r="P221" s="36" t="str">
        <f t="shared" si="30"/>
        <v xml:space="preserve">IfcBuiltElement </v>
      </c>
      <c r="Q221" s="50" t="str">
        <f t="shared" si="31"/>
        <v xml:space="preserve">IfcWindow </v>
      </c>
      <c r="R221" s="48" t="str">
        <f t="shared" si="32"/>
        <v>IfcWindowType</v>
      </c>
      <c r="S221" s="48" t="str">
        <f t="shared" si="33"/>
        <v>SKYLIGHT</v>
      </c>
      <c r="T221" s="36" t="str">
        <f t="shared" si="35"/>
        <v>Conceitos: Esquadrias.Janelas IfcElement  IfcBuiltElement  IfcWindow  IfcWindowType CLARABÓIA</v>
      </c>
      <c r="U221" s="58" t="s">
        <v>1617</v>
      </c>
      <c r="V221" s="49" t="s">
        <v>27</v>
      </c>
      <c r="W221" s="49" t="s">
        <v>27</v>
      </c>
      <c r="X221" s="57" t="str">
        <f t="shared" si="34"/>
        <v>IFC4X3ADD2-key_221</v>
      </c>
    </row>
    <row r="222" spans="1:24" ht="7.95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1489</v>
      </c>
      <c r="G222" s="55" t="s">
        <v>861</v>
      </c>
      <c r="H222" s="41" t="s">
        <v>3</v>
      </c>
      <c r="I222" s="41" t="s">
        <v>3</v>
      </c>
      <c r="J222" s="40" t="s">
        <v>3</v>
      </c>
      <c r="K222" s="40" t="s">
        <v>3</v>
      </c>
      <c r="L222" s="40" t="s">
        <v>3</v>
      </c>
      <c r="M222" s="40" t="str">
        <f t="shared" si="27"/>
        <v>IfcWindowType and  é.tipoifc  only  WINDOW</v>
      </c>
      <c r="N222" s="36" t="str">
        <f t="shared" si="28"/>
        <v>Conceitos: Esquadrias.Janelas</v>
      </c>
      <c r="O222" s="36" t="str">
        <f t="shared" si="29"/>
        <v xml:space="preserve">IfcElement </v>
      </c>
      <c r="P222" s="36" t="str">
        <f t="shared" si="30"/>
        <v xml:space="preserve">IfcBuiltElement </v>
      </c>
      <c r="Q222" s="50" t="str">
        <f t="shared" si="31"/>
        <v xml:space="preserve">IfcWindow </v>
      </c>
      <c r="R222" s="48" t="str">
        <f t="shared" si="32"/>
        <v>IfcWindowType</v>
      </c>
      <c r="S222" s="48" t="str">
        <f t="shared" si="33"/>
        <v>WINDOW</v>
      </c>
      <c r="T222" s="36" t="str">
        <f t="shared" si="35"/>
        <v>Conceitos: Esquadrias.Janelas IfcElement  IfcBuiltElement  IfcWindow  IfcWindowType JANELA</v>
      </c>
      <c r="U222" s="58" t="s">
        <v>1618</v>
      </c>
      <c r="V222" s="49" t="s">
        <v>27</v>
      </c>
      <c r="W222" s="49" t="s">
        <v>27</v>
      </c>
      <c r="X222" s="57" t="str">
        <f t="shared" si="34"/>
        <v>IFC4X3ADD2-key_222</v>
      </c>
    </row>
    <row r="223" spans="1:24" ht="7.95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1490</v>
      </c>
      <c r="G223" s="55" t="s">
        <v>894</v>
      </c>
      <c r="H223" s="41" t="s">
        <v>3</v>
      </c>
      <c r="I223" s="41" t="s">
        <v>3</v>
      </c>
      <c r="J223" s="40" t="s">
        <v>3</v>
      </c>
      <c r="K223" s="40" t="s">
        <v>3</v>
      </c>
      <c r="L223" s="40" t="s">
        <v>3</v>
      </c>
      <c r="M223" s="40" t="str">
        <f t="shared" si="27"/>
        <v>IfcShadingDeviceType and  é.tipoifc  only  AWNING</v>
      </c>
      <c r="N223" s="36" t="str">
        <f t="shared" si="28"/>
        <v>Conceitos: Esquadrias.Brises</v>
      </c>
      <c r="O223" s="36" t="str">
        <f t="shared" si="29"/>
        <v xml:space="preserve">IfcElement </v>
      </c>
      <c r="P223" s="36" t="str">
        <f t="shared" si="30"/>
        <v xml:space="preserve">IfcBuiltElement </v>
      </c>
      <c r="Q223" s="50" t="str">
        <f t="shared" si="31"/>
        <v xml:space="preserve">IfcShadingDevice </v>
      </c>
      <c r="R223" s="48" t="str">
        <f t="shared" si="32"/>
        <v>IfcShadingDeviceType</v>
      </c>
      <c r="S223" s="48" t="str">
        <f t="shared" si="33"/>
        <v>AWNING</v>
      </c>
      <c r="T223" s="36" t="str">
        <f t="shared" si="35"/>
        <v>Conceitos: Esquadrias.Brises IfcElement  IfcBuiltElement  IfcShadingDevice  IfcShadingDeviceType TOLDO</v>
      </c>
      <c r="U223" s="58" t="s">
        <v>1619</v>
      </c>
      <c r="V223" s="49" t="s">
        <v>27</v>
      </c>
      <c r="W223" s="49" t="s">
        <v>27</v>
      </c>
      <c r="X223" s="57" t="str">
        <f t="shared" si="34"/>
        <v>IFC4X3ADD2-key_223</v>
      </c>
    </row>
    <row r="224" spans="1:24" ht="7.95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1490</v>
      </c>
      <c r="G224" s="55" t="s">
        <v>895</v>
      </c>
      <c r="H224" s="41" t="s">
        <v>3</v>
      </c>
      <c r="I224" s="41" t="s">
        <v>3</v>
      </c>
      <c r="J224" s="40" t="s">
        <v>3</v>
      </c>
      <c r="K224" s="40" t="s">
        <v>3</v>
      </c>
      <c r="L224" s="40" t="s">
        <v>3</v>
      </c>
      <c r="M224" s="40" t="str">
        <f t="shared" si="27"/>
        <v>IfcShadingDeviceType and  é.tipoifc  only  JALOUSIE</v>
      </c>
      <c r="N224" s="36" t="str">
        <f t="shared" si="28"/>
        <v>Conceitos: Esquadrias.Brises</v>
      </c>
      <c r="O224" s="36" t="str">
        <f t="shared" si="29"/>
        <v xml:space="preserve">IfcElement </v>
      </c>
      <c r="P224" s="36" t="str">
        <f t="shared" si="30"/>
        <v xml:space="preserve">IfcBuiltElement </v>
      </c>
      <c r="Q224" s="50" t="str">
        <f t="shared" si="31"/>
        <v xml:space="preserve">IfcShadingDevice </v>
      </c>
      <c r="R224" s="48" t="str">
        <f t="shared" si="32"/>
        <v>IfcShadingDeviceType</v>
      </c>
      <c r="S224" s="48" t="str">
        <f t="shared" si="33"/>
        <v>JALOUSIE</v>
      </c>
      <c r="T224" s="36" t="str">
        <f t="shared" si="35"/>
        <v>Conceitos: Esquadrias.Brises IfcElement  IfcBuiltElement  IfcShadingDevice  IfcShadingDeviceType GELOSIA</v>
      </c>
      <c r="U224" s="58" t="s">
        <v>1620</v>
      </c>
      <c r="V224" s="49" t="s">
        <v>27</v>
      </c>
      <c r="W224" s="49" t="s">
        <v>27</v>
      </c>
      <c r="X224" s="57" t="str">
        <f t="shared" si="34"/>
        <v>IFC4X3ADD2-key_224</v>
      </c>
    </row>
    <row r="225" spans="1:24" ht="7.95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1490</v>
      </c>
      <c r="G225" s="55" t="s">
        <v>896</v>
      </c>
      <c r="H225" s="41" t="s">
        <v>3</v>
      </c>
      <c r="I225" s="41" t="s">
        <v>3</v>
      </c>
      <c r="J225" s="40" t="s">
        <v>3</v>
      </c>
      <c r="K225" s="40" t="s">
        <v>3</v>
      </c>
      <c r="L225" s="40" t="s">
        <v>3</v>
      </c>
      <c r="M225" s="40" t="str">
        <f t="shared" si="27"/>
        <v>IfcShadingDeviceType and  é.tipoifc  only  SHUTTER</v>
      </c>
      <c r="N225" s="36" t="str">
        <f t="shared" si="28"/>
        <v>Conceitos: Esquadrias.Brises</v>
      </c>
      <c r="O225" s="36" t="str">
        <f t="shared" si="29"/>
        <v xml:space="preserve">IfcElement </v>
      </c>
      <c r="P225" s="36" t="str">
        <f t="shared" si="30"/>
        <v xml:space="preserve">IfcBuiltElement </v>
      </c>
      <c r="Q225" s="50" t="str">
        <f t="shared" si="31"/>
        <v xml:space="preserve">IfcShadingDevice </v>
      </c>
      <c r="R225" s="48" t="str">
        <f t="shared" si="32"/>
        <v>IfcShadingDeviceType</v>
      </c>
      <c r="S225" s="48" t="str">
        <f t="shared" si="33"/>
        <v>SHUTTER</v>
      </c>
      <c r="T225" s="36" t="str">
        <f t="shared" si="35"/>
        <v>Conceitos: Esquadrias.Brises IfcElement  IfcBuiltElement  IfcShadingDevice  IfcShadingDeviceType BRISE-SOLEIL</v>
      </c>
      <c r="U225" s="58" t="s">
        <v>2370</v>
      </c>
      <c r="V225" s="49" t="s">
        <v>27</v>
      </c>
      <c r="W225" s="49" t="s">
        <v>27</v>
      </c>
      <c r="X225" s="57" t="str">
        <f t="shared" si="34"/>
        <v>IFC4X3ADD2-key_225</v>
      </c>
    </row>
    <row r="226" spans="1:24" ht="7.95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1491</v>
      </c>
      <c r="G226" s="55" t="s">
        <v>984</v>
      </c>
      <c r="H226" s="41" t="s">
        <v>3</v>
      </c>
      <c r="I226" s="41" t="s">
        <v>3</v>
      </c>
      <c r="J226" s="40" t="s">
        <v>3</v>
      </c>
      <c r="K226" s="40" t="s">
        <v>3</v>
      </c>
      <c r="L226" s="40" t="s">
        <v>3</v>
      </c>
      <c r="M226" s="40" t="str">
        <f t="shared" si="27"/>
        <v>IfcPavementType and  é.tipoifc  only  FLEXIBLE</v>
      </c>
      <c r="N226" s="36" t="str">
        <f t="shared" si="28"/>
        <v>Conceitos: Pavimentos</v>
      </c>
      <c r="O226" s="36" t="str">
        <f t="shared" si="29"/>
        <v xml:space="preserve">IfcElement </v>
      </c>
      <c r="P226" s="36" t="str">
        <f t="shared" si="30"/>
        <v xml:space="preserve">IfcBuiltElement </v>
      </c>
      <c r="Q226" s="50" t="str">
        <f t="shared" si="31"/>
        <v xml:space="preserve">IfcPavement </v>
      </c>
      <c r="R226" s="48" t="str">
        <f t="shared" si="32"/>
        <v>IfcPavementType</v>
      </c>
      <c r="S226" s="48" t="str">
        <f t="shared" si="33"/>
        <v>FLEXIBLE</v>
      </c>
      <c r="T226" s="36" t="str">
        <f t="shared" si="35"/>
        <v>Conceitos: Pavimentos IfcElement  IfcBuiltElement  IfcPavement  IfcPavementType FLEXÍVEL</v>
      </c>
      <c r="U226" s="58" t="s">
        <v>1621</v>
      </c>
      <c r="V226" s="49" t="s">
        <v>27</v>
      </c>
      <c r="W226" s="49" t="s">
        <v>27</v>
      </c>
      <c r="X226" s="57" t="str">
        <f t="shared" si="34"/>
        <v>IFC4X3ADD2-key_226</v>
      </c>
    </row>
    <row r="227" spans="1:24" ht="7.95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1491</v>
      </c>
      <c r="G227" s="55" t="s">
        <v>985</v>
      </c>
      <c r="H227" s="41" t="s">
        <v>3</v>
      </c>
      <c r="I227" s="41" t="s">
        <v>3</v>
      </c>
      <c r="J227" s="40" t="s">
        <v>3</v>
      </c>
      <c r="K227" s="40" t="s">
        <v>3</v>
      </c>
      <c r="L227" s="40" t="s">
        <v>3</v>
      </c>
      <c r="M227" s="40" t="str">
        <f t="shared" si="27"/>
        <v>IfcPavementType and  é.tipoifc  only  RIGID</v>
      </c>
      <c r="N227" s="36" t="str">
        <f t="shared" si="28"/>
        <v>Conceitos: Pavimentos</v>
      </c>
      <c r="O227" s="36" t="str">
        <f t="shared" si="29"/>
        <v xml:space="preserve">IfcElement </v>
      </c>
      <c r="P227" s="36" t="str">
        <f t="shared" si="30"/>
        <v xml:space="preserve">IfcBuiltElement </v>
      </c>
      <c r="Q227" s="50" t="str">
        <f t="shared" si="31"/>
        <v xml:space="preserve">IfcPavement </v>
      </c>
      <c r="R227" s="48" t="str">
        <f t="shared" si="32"/>
        <v>IfcPavementType</v>
      </c>
      <c r="S227" s="48" t="str">
        <f t="shared" si="33"/>
        <v>RIGID</v>
      </c>
      <c r="T227" s="36" t="str">
        <f t="shared" si="35"/>
        <v>Conceitos: Pavimentos IfcElement  IfcBuiltElement  IfcPavement  IfcPavementType RÍGIDO</v>
      </c>
      <c r="U227" s="58" t="s">
        <v>1622</v>
      </c>
      <c r="V227" s="49" t="s">
        <v>27</v>
      </c>
      <c r="W227" s="49" t="s">
        <v>27</v>
      </c>
      <c r="X227" s="57" t="str">
        <f t="shared" si="34"/>
        <v>IFC4X3ADD2-key_227</v>
      </c>
    </row>
    <row r="228" spans="1:24" ht="7.95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1492</v>
      </c>
      <c r="G228" s="55" t="s">
        <v>988</v>
      </c>
      <c r="H228" s="41" t="s">
        <v>3</v>
      </c>
      <c r="I228" s="41" t="s">
        <v>3</v>
      </c>
      <c r="J228" s="40" t="s">
        <v>3</v>
      </c>
      <c r="K228" s="40" t="s">
        <v>3</v>
      </c>
      <c r="L228" s="40" t="s">
        <v>3</v>
      </c>
      <c r="M228" s="40" t="str">
        <f t="shared" si="27"/>
        <v>IfcPlateType and  é.tipoifc  only  BASE_PLATE</v>
      </c>
      <c r="N228" s="36" t="str">
        <f t="shared" si="28"/>
        <v>Conceitos: Placas</v>
      </c>
      <c r="O228" s="36" t="str">
        <f t="shared" si="29"/>
        <v xml:space="preserve">IfcElement </v>
      </c>
      <c r="P228" s="36" t="str">
        <f t="shared" si="30"/>
        <v xml:space="preserve">IfcBuiltElement </v>
      </c>
      <c r="Q228" s="50" t="str">
        <f t="shared" si="31"/>
        <v xml:space="preserve">IfcPlate </v>
      </c>
      <c r="R228" s="48" t="str">
        <f t="shared" si="32"/>
        <v>IfcPlateType</v>
      </c>
      <c r="S228" s="48" t="str">
        <f t="shared" si="33"/>
        <v>BASE_PLATE</v>
      </c>
      <c r="T228" s="36" t="str">
        <f t="shared" si="35"/>
        <v>Conceitos: Placas IfcElement  IfcBuiltElement  IfcPlate  IfcPlateType PLACA.DE.BASE</v>
      </c>
      <c r="U228" s="58" t="s">
        <v>2047</v>
      </c>
      <c r="V228" s="49" t="s">
        <v>27</v>
      </c>
      <c r="W228" s="49" t="s">
        <v>27</v>
      </c>
      <c r="X228" s="57" t="str">
        <f t="shared" si="34"/>
        <v>IFC4X3ADD2-key_228</v>
      </c>
    </row>
    <row r="229" spans="1:24" ht="7.95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1492</v>
      </c>
      <c r="G229" s="55" t="s">
        <v>989</v>
      </c>
      <c r="H229" s="41" t="s">
        <v>3</v>
      </c>
      <c r="I229" s="41" t="s">
        <v>3</v>
      </c>
      <c r="J229" s="40" t="s">
        <v>3</v>
      </c>
      <c r="K229" s="40" t="s">
        <v>3</v>
      </c>
      <c r="L229" s="40" t="s">
        <v>3</v>
      </c>
      <c r="M229" s="40" t="str">
        <f t="shared" si="27"/>
        <v>IfcPlateType and  é.tipoifc  only  COVER_PLATE</v>
      </c>
      <c r="N229" s="36" t="str">
        <f t="shared" si="28"/>
        <v>Conceitos: Placas</v>
      </c>
      <c r="O229" s="36" t="str">
        <f t="shared" si="29"/>
        <v xml:space="preserve">IfcElement </v>
      </c>
      <c r="P229" s="36" t="str">
        <f t="shared" si="30"/>
        <v xml:space="preserve">IfcBuiltElement </v>
      </c>
      <c r="Q229" s="50" t="str">
        <f t="shared" si="31"/>
        <v xml:space="preserve">IfcPlate </v>
      </c>
      <c r="R229" s="48" t="str">
        <f t="shared" si="32"/>
        <v>IfcPlateType</v>
      </c>
      <c r="S229" s="48" t="str">
        <f t="shared" si="33"/>
        <v>COVER_PLATE</v>
      </c>
      <c r="T229" s="36" t="str">
        <f t="shared" si="35"/>
        <v>Conceitos: Placas IfcElement  IfcBuiltElement  IfcPlate  IfcPlateType PLACA.DE.COBERTURA</v>
      </c>
      <c r="U229" s="58" t="s">
        <v>2371</v>
      </c>
      <c r="V229" s="49" t="s">
        <v>27</v>
      </c>
      <c r="W229" s="49" t="s">
        <v>27</v>
      </c>
      <c r="X229" s="57" t="str">
        <f t="shared" si="34"/>
        <v>IFC4X3ADD2-key_229</v>
      </c>
    </row>
    <row r="230" spans="1:24" ht="7.95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1492</v>
      </c>
      <c r="G230" s="55" t="s">
        <v>990</v>
      </c>
      <c r="H230" s="41" t="s">
        <v>3</v>
      </c>
      <c r="I230" s="41" t="s">
        <v>3</v>
      </c>
      <c r="J230" s="40" t="s">
        <v>3</v>
      </c>
      <c r="K230" s="40" t="s">
        <v>3</v>
      </c>
      <c r="L230" s="40" t="s">
        <v>3</v>
      </c>
      <c r="M230" s="40" t="str">
        <f t="shared" si="27"/>
        <v>IfcPlateType and  é.tipoifc  only  CURTAIN_PANEL</v>
      </c>
      <c r="N230" s="36" t="str">
        <f t="shared" si="28"/>
        <v>Conceitos: Placas</v>
      </c>
      <c r="O230" s="36" t="str">
        <f t="shared" si="29"/>
        <v xml:space="preserve">IfcElement </v>
      </c>
      <c r="P230" s="36" t="str">
        <f t="shared" si="30"/>
        <v xml:space="preserve">IfcBuiltElement </v>
      </c>
      <c r="Q230" s="50" t="str">
        <f t="shared" si="31"/>
        <v xml:space="preserve">IfcPlate </v>
      </c>
      <c r="R230" s="48" t="str">
        <f t="shared" si="32"/>
        <v>IfcPlateType</v>
      </c>
      <c r="S230" s="48" t="str">
        <f t="shared" si="33"/>
        <v>CURTAIN_PANEL</v>
      </c>
      <c r="T230" s="36" t="str">
        <f t="shared" si="35"/>
        <v>Conceitos: Placas IfcElement  IfcBuiltElement  IfcPlate  IfcPlateType PAINEL.DE.FECHAMENTO</v>
      </c>
      <c r="U230" s="58" t="s">
        <v>2372</v>
      </c>
      <c r="V230" s="49" t="s">
        <v>27</v>
      </c>
      <c r="W230" s="49" t="s">
        <v>27</v>
      </c>
      <c r="X230" s="57" t="str">
        <f t="shared" si="34"/>
        <v>IFC4X3ADD2-key_230</v>
      </c>
    </row>
    <row r="231" spans="1:24" ht="7.95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1492</v>
      </c>
      <c r="G231" s="55" t="s">
        <v>991</v>
      </c>
      <c r="H231" s="41" t="s">
        <v>3</v>
      </c>
      <c r="I231" s="41" t="s">
        <v>3</v>
      </c>
      <c r="J231" s="40" t="s">
        <v>3</v>
      </c>
      <c r="K231" s="40" t="s">
        <v>3</v>
      </c>
      <c r="L231" s="40" t="s">
        <v>3</v>
      </c>
      <c r="M231" s="40" t="str">
        <f t="shared" si="27"/>
        <v>IfcPlateType and  é.tipoifc  only  FLANGE_PLATE</v>
      </c>
      <c r="N231" s="36" t="str">
        <f t="shared" si="28"/>
        <v>Conceitos: Placas</v>
      </c>
      <c r="O231" s="36" t="str">
        <f t="shared" si="29"/>
        <v xml:space="preserve">IfcElement </v>
      </c>
      <c r="P231" s="36" t="str">
        <f t="shared" si="30"/>
        <v xml:space="preserve">IfcBuiltElement </v>
      </c>
      <c r="Q231" s="50" t="str">
        <f t="shared" si="31"/>
        <v xml:space="preserve">IfcPlate </v>
      </c>
      <c r="R231" s="48" t="str">
        <f t="shared" si="32"/>
        <v>IfcPlateType</v>
      </c>
      <c r="S231" s="48" t="str">
        <f t="shared" si="33"/>
        <v>FLANGE_PLATE</v>
      </c>
      <c r="T231" s="36" t="str">
        <f t="shared" si="35"/>
        <v>Conceitos: Placas IfcElement  IfcBuiltElement  IfcPlate  IfcPlateType PLACA.FLANGEADA</v>
      </c>
      <c r="U231" s="58" t="s">
        <v>2048</v>
      </c>
      <c r="V231" s="49" t="s">
        <v>27</v>
      </c>
      <c r="W231" s="49" t="s">
        <v>27</v>
      </c>
      <c r="X231" s="57" t="str">
        <f t="shared" si="34"/>
        <v>IFC4X3ADD2-key_231</v>
      </c>
    </row>
    <row r="232" spans="1:24" ht="7.95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1492</v>
      </c>
      <c r="G232" s="55" t="s">
        <v>992</v>
      </c>
      <c r="H232" s="41" t="s">
        <v>3</v>
      </c>
      <c r="I232" s="41" t="s">
        <v>3</v>
      </c>
      <c r="J232" s="40" t="s">
        <v>3</v>
      </c>
      <c r="K232" s="40" t="s">
        <v>3</v>
      </c>
      <c r="L232" s="40" t="s">
        <v>3</v>
      </c>
      <c r="M232" s="40" t="str">
        <f t="shared" si="27"/>
        <v>IfcPlateType and  é.tipoifc  only  GUSSET_PLATE</v>
      </c>
      <c r="N232" s="36" t="str">
        <f t="shared" si="28"/>
        <v>Conceitos: Placas</v>
      </c>
      <c r="O232" s="36" t="str">
        <f t="shared" si="29"/>
        <v xml:space="preserve">IfcElement </v>
      </c>
      <c r="P232" s="36" t="str">
        <f t="shared" si="30"/>
        <v xml:space="preserve">IfcBuiltElement </v>
      </c>
      <c r="Q232" s="50" t="str">
        <f t="shared" si="31"/>
        <v xml:space="preserve">IfcPlate </v>
      </c>
      <c r="R232" s="48" t="str">
        <f t="shared" si="32"/>
        <v>IfcPlateType</v>
      </c>
      <c r="S232" s="48" t="str">
        <f t="shared" si="33"/>
        <v>GUSSET_PLATE</v>
      </c>
      <c r="T232" s="36" t="str">
        <f t="shared" si="35"/>
        <v>Conceitos: Placas IfcElement  IfcBuiltElement  IfcPlate  IfcPlateType PLACA.GUSSET</v>
      </c>
      <c r="U232" s="58" t="s">
        <v>2049</v>
      </c>
      <c r="V232" s="49" t="s">
        <v>27</v>
      </c>
      <c r="W232" s="49" t="s">
        <v>27</v>
      </c>
      <c r="X232" s="57" t="str">
        <f t="shared" si="34"/>
        <v>IFC4X3ADD2-key_232</v>
      </c>
    </row>
    <row r="233" spans="1:24" ht="7.95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1492</v>
      </c>
      <c r="G233" s="55" t="s">
        <v>993</v>
      </c>
      <c r="H233" s="41" t="s">
        <v>3</v>
      </c>
      <c r="I233" s="41" t="s">
        <v>3</v>
      </c>
      <c r="J233" s="40" t="s">
        <v>3</v>
      </c>
      <c r="K233" s="40" t="s">
        <v>3</v>
      </c>
      <c r="L233" s="40" t="s">
        <v>3</v>
      </c>
      <c r="M233" s="40" t="str">
        <f t="shared" si="27"/>
        <v>IfcPlateType and  é.tipoifc  only  SHEET</v>
      </c>
      <c r="N233" s="36" t="str">
        <f t="shared" si="28"/>
        <v>Conceitos: Placas</v>
      </c>
      <c r="O233" s="36" t="str">
        <f t="shared" si="29"/>
        <v xml:space="preserve">IfcElement </v>
      </c>
      <c r="P233" s="36" t="str">
        <f t="shared" si="30"/>
        <v xml:space="preserve">IfcBuiltElement </v>
      </c>
      <c r="Q233" s="50" t="str">
        <f t="shared" si="31"/>
        <v xml:space="preserve">IfcPlate </v>
      </c>
      <c r="R233" s="48" t="str">
        <f t="shared" si="32"/>
        <v>IfcPlateType</v>
      </c>
      <c r="S233" s="48" t="str">
        <f t="shared" si="33"/>
        <v>SHEET</v>
      </c>
      <c r="T233" s="36" t="str">
        <f t="shared" si="35"/>
        <v>Conceitos: Placas IfcElement  IfcBuiltElement  IfcPlate  IfcPlateType FOLHA</v>
      </c>
      <c r="U233" s="58" t="s">
        <v>2050</v>
      </c>
      <c r="V233" s="49" t="s">
        <v>27</v>
      </c>
      <c r="W233" s="49" t="s">
        <v>27</v>
      </c>
      <c r="X233" s="57" t="str">
        <f t="shared" si="34"/>
        <v>IFC4X3ADD2-key_233</v>
      </c>
    </row>
    <row r="234" spans="1:24" ht="7.95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1492</v>
      </c>
      <c r="G234" s="55" t="s">
        <v>994</v>
      </c>
      <c r="H234" s="41" t="s">
        <v>3</v>
      </c>
      <c r="I234" s="41" t="s">
        <v>3</v>
      </c>
      <c r="J234" s="40" t="s">
        <v>3</v>
      </c>
      <c r="K234" s="40" t="s">
        <v>3</v>
      </c>
      <c r="L234" s="40" t="s">
        <v>3</v>
      </c>
      <c r="M234" s="40" t="str">
        <f t="shared" si="27"/>
        <v>IfcPlateType and  é.tipoifc  only  SPLICE_PLATE</v>
      </c>
      <c r="N234" s="36" t="str">
        <f t="shared" si="28"/>
        <v>Conceitos: Placas</v>
      </c>
      <c r="O234" s="36" t="str">
        <f t="shared" si="29"/>
        <v xml:space="preserve">IfcElement </v>
      </c>
      <c r="P234" s="36" t="str">
        <f t="shared" si="30"/>
        <v xml:space="preserve">IfcBuiltElement </v>
      </c>
      <c r="Q234" s="50" t="str">
        <f t="shared" si="31"/>
        <v xml:space="preserve">IfcPlate </v>
      </c>
      <c r="R234" s="48" t="str">
        <f t="shared" si="32"/>
        <v>IfcPlateType</v>
      </c>
      <c r="S234" s="48" t="str">
        <f t="shared" si="33"/>
        <v>SPLICE_PLATE</v>
      </c>
      <c r="T234" s="36" t="str">
        <f t="shared" si="35"/>
        <v>Conceitos: Placas IfcElement  IfcBuiltElement  IfcPlate  IfcPlateType PLACA.DIVISÓRIA</v>
      </c>
      <c r="U234" s="58" t="s">
        <v>2051</v>
      </c>
      <c r="V234" s="49" t="s">
        <v>27</v>
      </c>
      <c r="W234" s="49" t="s">
        <v>27</v>
      </c>
      <c r="X234" s="57" t="str">
        <f t="shared" si="34"/>
        <v>IFC4X3ADD2-key_234</v>
      </c>
    </row>
    <row r="235" spans="1:24" ht="7.95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1492</v>
      </c>
      <c r="G235" s="55" t="s">
        <v>995</v>
      </c>
      <c r="H235" s="41" t="s">
        <v>3</v>
      </c>
      <c r="I235" s="41" t="s">
        <v>3</v>
      </c>
      <c r="J235" s="40" t="s">
        <v>3</v>
      </c>
      <c r="K235" s="40" t="s">
        <v>3</v>
      </c>
      <c r="L235" s="40" t="s">
        <v>3</v>
      </c>
      <c r="M235" s="40" t="str">
        <f t="shared" si="27"/>
        <v>IfcPlateType and  é.tipoifc  only  STIFFENER_PLATE</v>
      </c>
      <c r="N235" s="36" t="str">
        <f t="shared" si="28"/>
        <v>Conceitos: Placas</v>
      </c>
      <c r="O235" s="36" t="str">
        <f t="shared" si="29"/>
        <v xml:space="preserve">IfcElement </v>
      </c>
      <c r="P235" s="36" t="str">
        <f t="shared" si="30"/>
        <v xml:space="preserve">IfcBuiltElement </v>
      </c>
      <c r="Q235" s="50" t="str">
        <f t="shared" si="31"/>
        <v xml:space="preserve">IfcPlate </v>
      </c>
      <c r="R235" s="48" t="str">
        <f t="shared" si="32"/>
        <v>IfcPlateType</v>
      </c>
      <c r="S235" s="48" t="str">
        <f t="shared" si="33"/>
        <v>STIFFENER_PLATE</v>
      </c>
      <c r="T235" s="36" t="str">
        <f t="shared" si="35"/>
        <v>Conceitos: Placas IfcElement  IfcBuiltElement  IfcPlate  IfcPlateType PLACA.ENRIJECEDORA</v>
      </c>
      <c r="U235" s="58" t="s">
        <v>2052</v>
      </c>
      <c r="V235" s="49" t="s">
        <v>27</v>
      </c>
      <c r="W235" s="49" t="s">
        <v>27</v>
      </c>
      <c r="X235" s="57" t="str">
        <f t="shared" si="34"/>
        <v>IFC4X3ADD2-key_235</v>
      </c>
    </row>
    <row r="236" spans="1:24" ht="7.95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1492</v>
      </c>
      <c r="G236" s="55" t="s">
        <v>996</v>
      </c>
      <c r="H236" s="41" t="s">
        <v>3</v>
      </c>
      <c r="I236" s="41" t="s">
        <v>3</v>
      </c>
      <c r="J236" s="40" t="s">
        <v>3</v>
      </c>
      <c r="K236" s="40" t="s">
        <v>3</v>
      </c>
      <c r="L236" s="40" t="s">
        <v>3</v>
      </c>
      <c r="M236" s="40" t="str">
        <f t="shared" si="27"/>
        <v>IfcPlateType and  é.tipoifc  only  WEB_PLATE</v>
      </c>
      <c r="N236" s="36" t="str">
        <f t="shared" si="28"/>
        <v>Conceitos: Placas</v>
      </c>
      <c r="O236" s="36" t="str">
        <f t="shared" si="29"/>
        <v xml:space="preserve">IfcElement </v>
      </c>
      <c r="P236" s="36" t="str">
        <f t="shared" si="30"/>
        <v xml:space="preserve">IfcBuiltElement </v>
      </c>
      <c r="Q236" s="50" t="str">
        <f t="shared" si="31"/>
        <v xml:space="preserve">IfcPlate </v>
      </c>
      <c r="R236" s="48" t="str">
        <f t="shared" si="32"/>
        <v>IfcPlateType</v>
      </c>
      <c r="S236" s="48" t="str">
        <f t="shared" si="33"/>
        <v>WEB_PLATE</v>
      </c>
      <c r="T236" s="36" t="str">
        <f t="shared" si="35"/>
        <v>Conceitos: Placas IfcElement  IfcBuiltElement  IfcPlate  IfcPlateType PLACA.WEB</v>
      </c>
      <c r="U236" s="58" t="s">
        <v>2053</v>
      </c>
      <c r="V236" s="49" t="s">
        <v>27</v>
      </c>
      <c r="W236" s="49" t="s">
        <v>27</v>
      </c>
      <c r="X236" s="57" t="str">
        <f t="shared" si="34"/>
        <v>IFC4X3ADD2-key_236</v>
      </c>
    </row>
    <row r="237" spans="1:24" ht="7.95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1493</v>
      </c>
      <c r="G237" s="55" t="s">
        <v>999</v>
      </c>
      <c r="H237" s="41" t="s">
        <v>3</v>
      </c>
      <c r="I237" s="41" t="s">
        <v>3</v>
      </c>
      <c r="J237" s="40" t="s">
        <v>3</v>
      </c>
      <c r="K237" s="40" t="s">
        <v>3</v>
      </c>
      <c r="L237" s="40" t="s">
        <v>3</v>
      </c>
      <c r="M237" s="40" t="str">
        <f t="shared" si="27"/>
        <v>IfcRailType and  é.tipoifc  only  BLADE</v>
      </c>
      <c r="N237" s="36" t="str">
        <f t="shared" si="28"/>
        <v>Conceitos: Trilhos</v>
      </c>
      <c r="O237" s="36" t="str">
        <f t="shared" si="29"/>
        <v xml:space="preserve">IfcElement </v>
      </c>
      <c r="P237" s="36" t="str">
        <f t="shared" si="30"/>
        <v xml:space="preserve">IfcBuiltElement </v>
      </c>
      <c r="Q237" s="50" t="str">
        <f t="shared" si="31"/>
        <v xml:space="preserve">IfcRail </v>
      </c>
      <c r="R237" s="48" t="str">
        <f t="shared" si="32"/>
        <v>IfcRailType</v>
      </c>
      <c r="S237" s="48" t="str">
        <f t="shared" si="33"/>
        <v>BLADE</v>
      </c>
      <c r="T237" s="36" t="str">
        <f t="shared" si="35"/>
        <v>Conceitos: Trilhos IfcElement  IfcBuiltElement  IfcRail  IfcRailType LÂMINA</v>
      </c>
      <c r="U237" s="58" t="s">
        <v>1623</v>
      </c>
      <c r="V237" s="49" t="s">
        <v>27</v>
      </c>
      <c r="W237" s="49" t="s">
        <v>27</v>
      </c>
      <c r="X237" s="57" t="str">
        <f t="shared" si="34"/>
        <v>IFC4X3ADD2-key_237</v>
      </c>
    </row>
    <row r="238" spans="1:24" ht="7.95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1493</v>
      </c>
      <c r="G238" s="55" t="s">
        <v>1000</v>
      </c>
      <c r="H238" s="41" t="s">
        <v>3</v>
      </c>
      <c r="I238" s="41" t="s">
        <v>3</v>
      </c>
      <c r="J238" s="40" t="s">
        <v>3</v>
      </c>
      <c r="K238" s="40" t="s">
        <v>3</v>
      </c>
      <c r="L238" s="40" t="s">
        <v>3</v>
      </c>
      <c r="M238" s="40" t="str">
        <f t="shared" si="27"/>
        <v>IfcRailType and  é.tipoifc  only  CHECKRAIL</v>
      </c>
      <c r="N238" s="36" t="str">
        <f t="shared" si="28"/>
        <v>Conceitos: Trilhos</v>
      </c>
      <c r="O238" s="36" t="str">
        <f t="shared" si="29"/>
        <v xml:space="preserve">IfcElement </v>
      </c>
      <c r="P238" s="36" t="str">
        <f t="shared" si="30"/>
        <v xml:space="preserve">IfcBuiltElement </v>
      </c>
      <c r="Q238" s="50" t="str">
        <f t="shared" si="31"/>
        <v xml:space="preserve">IfcRail </v>
      </c>
      <c r="R238" s="48" t="str">
        <f t="shared" si="32"/>
        <v>IfcRailType</v>
      </c>
      <c r="S238" s="48" t="str">
        <f t="shared" si="33"/>
        <v>CHECKRAIL</v>
      </c>
      <c r="T238" s="36" t="str">
        <f t="shared" si="35"/>
        <v>Conceitos: Trilhos IfcElement  IfcBuiltElement  IfcRail  IfcRailType TRILHO.DE.VERIFICAÇÃO</v>
      </c>
      <c r="U238" s="58" t="s">
        <v>1834</v>
      </c>
      <c r="V238" s="49" t="s">
        <v>27</v>
      </c>
      <c r="W238" s="49" t="s">
        <v>27</v>
      </c>
      <c r="X238" s="57" t="str">
        <f t="shared" si="34"/>
        <v>IFC4X3ADD2-key_238</v>
      </c>
    </row>
    <row r="239" spans="1:24" ht="7.95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1493</v>
      </c>
      <c r="G239" s="55" t="s">
        <v>1001</v>
      </c>
      <c r="H239" s="41" t="s">
        <v>3</v>
      </c>
      <c r="I239" s="41" t="s">
        <v>3</v>
      </c>
      <c r="J239" s="40" t="s">
        <v>3</v>
      </c>
      <c r="K239" s="40" t="s">
        <v>3</v>
      </c>
      <c r="L239" s="40" t="s">
        <v>3</v>
      </c>
      <c r="M239" s="40" t="str">
        <f t="shared" si="27"/>
        <v>IfcRailType and  é.tipoifc  only  GUARDRAIL</v>
      </c>
      <c r="N239" s="36" t="str">
        <f t="shared" si="28"/>
        <v>Conceitos: Trilhos</v>
      </c>
      <c r="O239" s="36" t="str">
        <f t="shared" si="29"/>
        <v xml:space="preserve">IfcElement </v>
      </c>
      <c r="P239" s="36" t="str">
        <f t="shared" si="30"/>
        <v xml:space="preserve">IfcBuiltElement </v>
      </c>
      <c r="Q239" s="50" t="str">
        <f t="shared" si="31"/>
        <v xml:space="preserve">IfcRail </v>
      </c>
      <c r="R239" s="48" t="str">
        <f t="shared" si="32"/>
        <v>IfcRailType</v>
      </c>
      <c r="S239" s="48" t="str">
        <f t="shared" si="33"/>
        <v>GUARDRAIL</v>
      </c>
      <c r="T239" s="36" t="str">
        <f t="shared" si="35"/>
        <v>Conceitos: Trilhos IfcElement  IfcBuiltElement  IfcRail  IfcRailType GUARD-RAIL</v>
      </c>
      <c r="U239" s="58" t="s">
        <v>1624</v>
      </c>
      <c r="V239" s="49" t="s">
        <v>27</v>
      </c>
      <c r="W239" s="49" t="s">
        <v>27</v>
      </c>
      <c r="X239" s="57" t="str">
        <f t="shared" si="34"/>
        <v>IFC4X3ADD2-key_239</v>
      </c>
    </row>
    <row r="240" spans="1:24" ht="7.95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1493</v>
      </c>
      <c r="G240" s="55" t="s">
        <v>1002</v>
      </c>
      <c r="H240" s="41" t="s">
        <v>3</v>
      </c>
      <c r="I240" s="41" t="s">
        <v>3</v>
      </c>
      <c r="J240" s="40" t="s">
        <v>3</v>
      </c>
      <c r="K240" s="40" t="s">
        <v>3</v>
      </c>
      <c r="L240" s="40" t="s">
        <v>3</v>
      </c>
      <c r="M240" s="40" t="str">
        <f t="shared" si="27"/>
        <v>IfcRailType and  é.tipoifc  only  RACKRAIL</v>
      </c>
      <c r="N240" s="36" t="str">
        <f t="shared" si="28"/>
        <v>Conceitos: Trilhos</v>
      </c>
      <c r="O240" s="36" t="str">
        <f t="shared" si="29"/>
        <v xml:space="preserve">IfcElement </v>
      </c>
      <c r="P240" s="36" t="str">
        <f t="shared" si="30"/>
        <v xml:space="preserve">IfcBuiltElement </v>
      </c>
      <c r="Q240" s="50" t="str">
        <f t="shared" si="31"/>
        <v xml:space="preserve">IfcRail </v>
      </c>
      <c r="R240" s="48" t="str">
        <f t="shared" si="32"/>
        <v>IfcRailType</v>
      </c>
      <c r="S240" s="48" t="str">
        <f t="shared" si="33"/>
        <v>RACKRAIL</v>
      </c>
      <c r="T240" s="36" t="str">
        <f t="shared" si="35"/>
        <v>Conceitos: Trilhos IfcElement  IfcBuiltElement  IfcRail  IfcRailType TRILHO.DE.CREMALHEIRA</v>
      </c>
      <c r="U240" s="58" t="s">
        <v>1835</v>
      </c>
      <c r="V240" s="49" t="s">
        <v>27</v>
      </c>
      <c r="W240" s="49" t="s">
        <v>27</v>
      </c>
      <c r="X240" s="57" t="str">
        <f t="shared" si="34"/>
        <v>IFC4X3ADD2-key_240</v>
      </c>
    </row>
    <row r="241" spans="1:27" ht="7.95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1493</v>
      </c>
      <c r="G241" s="55" t="s">
        <v>1003</v>
      </c>
      <c r="H241" s="41" t="s">
        <v>3</v>
      </c>
      <c r="I241" s="41" t="s">
        <v>3</v>
      </c>
      <c r="J241" s="40" t="s">
        <v>3</v>
      </c>
      <c r="K241" s="40" t="s">
        <v>3</v>
      </c>
      <c r="L241" s="40" t="s">
        <v>3</v>
      </c>
      <c r="M241" s="40" t="str">
        <f t="shared" si="27"/>
        <v>IfcRailType and  é.tipoifc  only  RAIL</v>
      </c>
      <c r="N241" s="36" t="str">
        <f t="shared" si="28"/>
        <v>Conceitos: Trilhos</v>
      </c>
      <c r="O241" s="36" t="str">
        <f t="shared" si="29"/>
        <v xml:space="preserve">IfcElement </v>
      </c>
      <c r="P241" s="36" t="str">
        <f t="shared" si="30"/>
        <v xml:space="preserve">IfcBuiltElement </v>
      </c>
      <c r="Q241" s="50" t="str">
        <f t="shared" si="31"/>
        <v xml:space="preserve">IfcRail </v>
      </c>
      <c r="R241" s="48" t="str">
        <f t="shared" si="32"/>
        <v>IfcRailType</v>
      </c>
      <c r="S241" s="48" t="str">
        <f t="shared" si="33"/>
        <v>RAIL</v>
      </c>
      <c r="T241" s="36" t="str">
        <f t="shared" si="35"/>
        <v>Conceitos: Trilhos IfcElement  IfcBuiltElement  IfcRail  IfcRailType TRILHO</v>
      </c>
      <c r="U241" s="58" t="s">
        <v>1625</v>
      </c>
      <c r="V241" s="49" t="s">
        <v>27</v>
      </c>
      <c r="W241" s="49" t="s">
        <v>27</v>
      </c>
      <c r="X241" s="57" t="str">
        <f t="shared" si="34"/>
        <v>IFC4X3ADD2-key_241</v>
      </c>
    </row>
    <row r="242" spans="1:27" ht="7.95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1493</v>
      </c>
      <c r="G242" s="55" t="s">
        <v>1004</v>
      </c>
      <c r="H242" s="41" t="s">
        <v>3</v>
      </c>
      <c r="I242" s="41" t="s">
        <v>3</v>
      </c>
      <c r="J242" s="40" t="s">
        <v>3</v>
      </c>
      <c r="K242" s="40" t="s">
        <v>3</v>
      </c>
      <c r="L242" s="40" t="s">
        <v>3</v>
      </c>
      <c r="M242" s="40" t="str">
        <f t="shared" si="27"/>
        <v>IfcRailType and  é.tipoifc  only  STOCKRAIL</v>
      </c>
      <c r="N242" s="36" t="str">
        <f t="shared" si="28"/>
        <v>Conceitos: Trilhos</v>
      </c>
      <c r="O242" s="36" t="str">
        <f t="shared" si="29"/>
        <v xml:space="preserve">IfcElement </v>
      </c>
      <c r="P242" s="36" t="str">
        <f t="shared" si="30"/>
        <v xml:space="preserve">IfcBuiltElement </v>
      </c>
      <c r="Q242" s="50" t="str">
        <f t="shared" si="31"/>
        <v xml:space="preserve">IfcRail </v>
      </c>
      <c r="R242" s="48" t="str">
        <f t="shared" si="32"/>
        <v>IfcRailType</v>
      </c>
      <c r="S242" s="48" t="str">
        <f t="shared" si="33"/>
        <v>STOCKRAIL</v>
      </c>
      <c r="T242" s="36" t="str">
        <f t="shared" si="35"/>
        <v>Conceitos: Trilhos IfcElement  IfcBuiltElement  IfcRail  IfcRailType STOCKRAIL</v>
      </c>
      <c r="U242" s="58" t="s">
        <v>1004</v>
      </c>
      <c r="V242" s="49" t="s">
        <v>27</v>
      </c>
      <c r="W242" s="49" t="s">
        <v>27</v>
      </c>
      <c r="X242" s="57" t="str">
        <f t="shared" si="34"/>
        <v>IFC4X3ADD2-key_242</v>
      </c>
    </row>
    <row r="243" spans="1:27" ht="7.95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1494</v>
      </c>
      <c r="G243" s="55" t="s">
        <v>1007</v>
      </c>
      <c r="H243" s="41" t="s">
        <v>3</v>
      </c>
      <c r="I243" s="41" t="s">
        <v>3</v>
      </c>
      <c r="J243" s="40" t="s">
        <v>3</v>
      </c>
      <c r="K243" s="40" t="s">
        <v>3</v>
      </c>
      <c r="L243" s="40" t="s">
        <v>3</v>
      </c>
      <c r="M243" s="40" t="str">
        <f t="shared" si="27"/>
        <v>IfcRailingType and  é.tipoifc  only  BALUSTRADE</v>
      </c>
      <c r="N243" s="36" t="str">
        <f t="shared" si="28"/>
        <v>Conceitos: Corrimãos</v>
      </c>
      <c r="O243" s="36" t="str">
        <f t="shared" si="29"/>
        <v xml:space="preserve">IfcElement </v>
      </c>
      <c r="P243" s="36" t="str">
        <f t="shared" si="30"/>
        <v xml:space="preserve">IfcBuiltElement </v>
      </c>
      <c r="Q243" s="50" t="str">
        <f t="shared" si="31"/>
        <v xml:space="preserve">IfcRailing </v>
      </c>
      <c r="R243" s="48" t="str">
        <f t="shared" si="32"/>
        <v>IfcRailingType</v>
      </c>
      <c r="S243" s="48" t="str">
        <f t="shared" si="33"/>
        <v>BALUSTRADE</v>
      </c>
      <c r="T243" s="36" t="str">
        <f t="shared" si="35"/>
        <v>Conceitos: Corrimãos IfcElement  IfcBuiltElement  IfcRailing  IfcRailingType BALAUSTRADA</v>
      </c>
      <c r="U243" s="58" t="s">
        <v>1626</v>
      </c>
      <c r="V243" s="49" t="s">
        <v>27</v>
      </c>
      <c r="W243" s="49" t="s">
        <v>27</v>
      </c>
      <c r="X243" s="57" t="str">
        <f t="shared" si="34"/>
        <v>IFC4X3ADD2-key_243</v>
      </c>
    </row>
    <row r="244" spans="1:27" ht="7.95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1494</v>
      </c>
      <c r="G244" s="55" t="s">
        <v>1008</v>
      </c>
      <c r="H244" s="41" t="s">
        <v>3</v>
      </c>
      <c r="I244" s="41" t="s">
        <v>3</v>
      </c>
      <c r="J244" s="40" t="s">
        <v>3</v>
      </c>
      <c r="K244" s="40" t="s">
        <v>3</v>
      </c>
      <c r="L244" s="40" t="s">
        <v>3</v>
      </c>
      <c r="M244" s="40" t="str">
        <f t="shared" si="27"/>
        <v>IfcRailingType and  é.tipoifc  only  FENCE</v>
      </c>
      <c r="N244" s="36" t="str">
        <f t="shared" si="28"/>
        <v>Conceitos: Corrimãos</v>
      </c>
      <c r="O244" s="36" t="str">
        <f t="shared" si="29"/>
        <v xml:space="preserve">IfcElement </v>
      </c>
      <c r="P244" s="36" t="str">
        <f t="shared" si="30"/>
        <v xml:space="preserve">IfcBuiltElement </v>
      </c>
      <c r="Q244" s="50" t="str">
        <f t="shared" si="31"/>
        <v xml:space="preserve">IfcRailing </v>
      </c>
      <c r="R244" s="48" t="str">
        <f t="shared" si="32"/>
        <v>IfcRailingType</v>
      </c>
      <c r="S244" s="48" t="str">
        <f t="shared" si="33"/>
        <v>FENCE</v>
      </c>
      <c r="T244" s="36" t="str">
        <f t="shared" si="35"/>
        <v>Conceitos: Corrimãos IfcElement  IfcBuiltElement  IfcRailing  IfcRailingType CERCA</v>
      </c>
      <c r="U244" s="58" t="s">
        <v>1627</v>
      </c>
      <c r="V244" s="49" t="s">
        <v>27</v>
      </c>
      <c r="W244" s="49" t="s">
        <v>27</v>
      </c>
      <c r="X244" s="57" t="str">
        <f t="shared" si="34"/>
        <v>IFC4X3ADD2-key_244</v>
      </c>
    </row>
    <row r="245" spans="1:27" ht="7.95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1494</v>
      </c>
      <c r="G245" s="55" t="s">
        <v>1009</v>
      </c>
      <c r="H245" s="41" t="s">
        <v>3</v>
      </c>
      <c r="I245" s="41" t="s">
        <v>3</v>
      </c>
      <c r="J245" s="40" t="s">
        <v>3</v>
      </c>
      <c r="K245" s="40" t="s">
        <v>3</v>
      </c>
      <c r="L245" s="40" t="s">
        <v>3</v>
      </c>
      <c r="M245" s="40" t="str">
        <f t="shared" si="27"/>
        <v>IfcRailingType and  é.tipoifc  only  HANDRAIL</v>
      </c>
      <c r="N245" s="36" t="str">
        <f t="shared" si="28"/>
        <v>Conceitos: Corrimãos</v>
      </c>
      <c r="O245" s="36" t="str">
        <f t="shared" si="29"/>
        <v xml:space="preserve">IfcElement </v>
      </c>
      <c r="P245" s="36" t="str">
        <f t="shared" si="30"/>
        <v xml:space="preserve">IfcBuiltElement </v>
      </c>
      <c r="Q245" s="50" t="str">
        <f t="shared" si="31"/>
        <v xml:space="preserve">IfcRailing </v>
      </c>
      <c r="R245" s="48" t="str">
        <f t="shared" si="32"/>
        <v>IfcRailingType</v>
      </c>
      <c r="S245" s="48" t="str">
        <f t="shared" si="33"/>
        <v>HANDRAIL</v>
      </c>
      <c r="T245" s="36" t="str">
        <f t="shared" si="35"/>
        <v>Conceitos: Corrimãos IfcElement  IfcBuiltElement  IfcRailing  IfcRailingType CORRIMÃO</v>
      </c>
      <c r="U245" s="58" t="s">
        <v>1628</v>
      </c>
      <c r="V245" s="49" t="s">
        <v>27</v>
      </c>
      <c r="W245" s="49" t="s">
        <v>27</v>
      </c>
      <c r="X245" s="57" t="str">
        <f t="shared" si="34"/>
        <v>IFC4X3ADD2-key_245</v>
      </c>
    </row>
    <row r="246" spans="1:27" ht="7.95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1495</v>
      </c>
      <c r="G246" s="55" t="s">
        <v>1012</v>
      </c>
      <c r="H246" s="41" t="s">
        <v>3</v>
      </c>
      <c r="I246" s="41" t="s">
        <v>3</v>
      </c>
      <c r="J246" s="40" t="s">
        <v>3</v>
      </c>
      <c r="K246" s="40" t="s">
        <v>3</v>
      </c>
      <c r="L246" s="40" t="s">
        <v>3</v>
      </c>
      <c r="M246" s="40" t="str">
        <f t="shared" si="27"/>
        <v>IfcRampType and  é.tipoifc  only  HALF_TURN_RAMP</v>
      </c>
      <c r="N246" s="36" t="str">
        <f t="shared" si="28"/>
        <v>Conceitos: Rampas</v>
      </c>
      <c r="O246" s="36" t="str">
        <f t="shared" si="29"/>
        <v xml:space="preserve">IfcElement </v>
      </c>
      <c r="P246" s="36" t="str">
        <f t="shared" si="30"/>
        <v xml:space="preserve">IfcBuiltElement </v>
      </c>
      <c r="Q246" s="50" t="str">
        <f t="shared" si="31"/>
        <v xml:space="preserve">IfcRamp </v>
      </c>
      <c r="R246" s="48" t="str">
        <f t="shared" si="32"/>
        <v>IfcRampType</v>
      </c>
      <c r="S246" s="48" t="str">
        <f t="shared" si="33"/>
        <v>HALF_TURN_RAMP</v>
      </c>
      <c r="T246" s="36" t="str">
        <f t="shared" si="35"/>
        <v>Conceitos: Rampas IfcElement  IfcBuiltElement  IfcRamp  IfcRampType RAMPA.EM.U.SIMÉTRICA</v>
      </c>
      <c r="U246" s="58" t="s">
        <v>2433</v>
      </c>
      <c r="V246" s="49" t="s">
        <v>27</v>
      </c>
      <c r="W246" s="49" t="s">
        <v>27</v>
      </c>
      <c r="X246" s="57" t="str">
        <f t="shared" si="34"/>
        <v>IFC4X3ADD2-key_246</v>
      </c>
      <c r="AA246" s="71" t="s">
        <v>2433</v>
      </c>
    </row>
    <row r="247" spans="1:27" ht="7.95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1495</v>
      </c>
      <c r="G247" s="55" t="s">
        <v>1013</v>
      </c>
      <c r="H247" s="41" t="s">
        <v>3</v>
      </c>
      <c r="I247" s="41" t="s">
        <v>3</v>
      </c>
      <c r="J247" s="40" t="s">
        <v>3</v>
      </c>
      <c r="K247" s="40" t="s">
        <v>3</v>
      </c>
      <c r="L247" s="40" t="s">
        <v>3</v>
      </c>
      <c r="M247" s="40" t="str">
        <f t="shared" si="27"/>
        <v>IfcRampType and  é.tipoifc  only  QUARTER_TURN_RAMP</v>
      </c>
      <c r="N247" s="36" t="str">
        <f t="shared" si="28"/>
        <v>Conceitos: Rampas</v>
      </c>
      <c r="O247" s="36" t="str">
        <f t="shared" si="29"/>
        <v xml:space="preserve">IfcElement </v>
      </c>
      <c r="P247" s="36" t="str">
        <f t="shared" si="30"/>
        <v xml:space="preserve">IfcBuiltElement </v>
      </c>
      <c r="Q247" s="50" t="str">
        <f t="shared" si="31"/>
        <v xml:space="preserve">IfcRamp </v>
      </c>
      <c r="R247" s="48" t="str">
        <f t="shared" si="32"/>
        <v>IfcRampType</v>
      </c>
      <c r="S247" s="48" t="str">
        <f t="shared" si="33"/>
        <v>QUARTER_TURN_RAMP</v>
      </c>
      <c r="T247" s="36" t="str">
        <f t="shared" si="35"/>
        <v>Conceitos: Rampas IfcElement  IfcBuiltElement  IfcRamp  IfcRampType RAMPA.EM.L</v>
      </c>
      <c r="U247" s="58" t="s">
        <v>2434</v>
      </c>
      <c r="V247" s="49" t="s">
        <v>27</v>
      </c>
      <c r="W247" s="49" t="s">
        <v>27</v>
      </c>
      <c r="X247" s="57" t="str">
        <f t="shared" si="34"/>
        <v>IFC4X3ADD2-key_247</v>
      </c>
    </row>
    <row r="248" spans="1:27" ht="7.95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1495</v>
      </c>
      <c r="G248" s="55" t="s">
        <v>1014</v>
      </c>
      <c r="H248" s="41" t="s">
        <v>3</v>
      </c>
      <c r="I248" s="41" t="s">
        <v>3</v>
      </c>
      <c r="J248" s="40" t="s">
        <v>3</v>
      </c>
      <c r="K248" s="40" t="s">
        <v>3</v>
      </c>
      <c r="L248" s="40" t="s">
        <v>3</v>
      </c>
      <c r="M248" s="40" t="str">
        <f t="shared" si="27"/>
        <v>IfcRampType and  é.tipoifc  only  SPIRAL_RAMP</v>
      </c>
      <c r="N248" s="36" t="str">
        <f t="shared" si="28"/>
        <v>Conceitos: Rampas</v>
      </c>
      <c r="O248" s="36" t="str">
        <f t="shared" si="29"/>
        <v xml:space="preserve">IfcElement </v>
      </c>
      <c r="P248" s="36" t="str">
        <f t="shared" si="30"/>
        <v xml:space="preserve">IfcBuiltElement </v>
      </c>
      <c r="Q248" s="50" t="str">
        <f t="shared" si="31"/>
        <v xml:space="preserve">IfcRamp </v>
      </c>
      <c r="R248" s="48" t="str">
        <f t="shared" si="32"/>
        <v>IfcRampType</v>
      </c>
      <c r="S248" s="48" t="str">
        <f t="shared" si="33"/>
        <v>SPIRAL_RAMP</v>
      </c>
      <c r="T248" s="36" t="str">
        <f t="shared" si="35"/>
        <v>Conceitos: Rampas IfcElement  IfcBuiltElement  IfcRamp  IfcRampType RAMPA.HELICOIDAL</v>
      </c>
      <c r="U248" s="58" t="s">
        <v>2054</v>
      </c>
      <c r="V248" s="49" t="s">
        <v>27</v>
      </c>
      <c r="W248" s="49" t="s">
        <v>27</v>
      </c>
      <c r="X248" s="57" t="str">
        <f t="shared" si="34"/>
        <v>IFC4X3ADD2-key_248</v>
      </c>
    </row>
    <row r="249" spans="1:27" ht="7.95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1495</v>
      </c>
      <c r="G249" s="55" t="s">
        <v>1015</v>
      </c>
      <c r="H249" s="41" t="s">
        <v>3</v>
      </c>
      <c r="I249" s="41" t="s">
        <v>3</v>
      </c>
      <c r="J249" s="40" t="s">
        <v>3</v>
      </c>
      <c r="K249" s="40" t="s">
        <v>3</v>
      </c>
      <c r="L249" s="40" t="s">
        <v>3</v>
      </c>
      <c r="M249" s="40" t="str">
        <f t="shared" si="27"/>
        <v>IfcRampType and  é.tipoifc  only  STRAIGHT_RUN_RAMP</v>
      </c>
      <c r="N249" s="36" t="str">
        <f t="shared" si="28"/>
        <v>Conceitos: Rampas</v>
      </c>
      <c r="O249" s="36" t="str">
        <f t="shared" si="29"/>
        <v xml:space="preserve">IfcElement </v>
      </c>
      <c r="P249" s="36" t="str">
        <f t="shared" si="30"/>
        <v xml:space="preserve">IfcBuiltElement </v>
      </c>
      <c r="Q249" s="50" t="str">
        <f t="shared" si="31"/>
        <v xml:space="preserve">IfcRamp </v>
      </c>
      <c r="R249" s="48" t="str">
        <f t="shared" si="32"/>
        <v>IfcRampType</v>
      </c>
      <c r="S249" s="48" t="str">
        <f t="shared" si="33"/>
        <v>STRAIGHT_RUN_RAMP</v>
      </c>
      <c r="T249" s="36" t="str">
        <f t="shared" si="35"/>
        <v>Conceitos: Rampas IfcElement  IfcBuiltElement  IfcRamp  IfcRampType RAMPA.RETA</v>
      </c>
      <c r="U249" s="58" t="s">
        <v>2055</v>
      </c>
      <c r="V249" s="49" t="s">
        <v>27</v>
      </c>
      <c r="W249" s="49" t="s">
        <v>27</v>
      </c>
      <c r="X249" s="57" t="str">
        <f t="shared" si="34"/>
        <v>IFC4X3ADD2-key_249</v>
      </c>
    </row>
    <row r="250" spans="1:27" ht="7.95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1495</v>
      </c>
      <c r="G250" s="55" t="s">
        <v>1016</v>
      </c>
      <c r="H250" s="41" t="s">
        <v>3</v>
      </c>
      <c r="I250" s="41" t="s">
        <v>3</v>
      </c>
      <c r="J250" s="40" t="s">
        <v>3</v>
      </c>
      <c r="K250" s="40" t="s">
        <v>3</v>
      </c>
      <c r="L250" s="40" t="s">
        <v>3</v>
      </c>
      <c r="M250" s="40" t="str">
        <f t="shared" si="27"/>
        <v>IfcRampType and  é.tipoifc  only  TWO_QUARTER_TURN_RAMP</v>
      </c>
      <c r="N250" s="36" t="str">
        <f t="shared" si="28"/>
        <v>Conceitos: Rampas</v>
      </c>
      <c r="O250" s="36" t="str">
        <f t="shared" si="29"/>
        <v xml:space="preserve">IfcElement </v>
      </c>
      <c r="P250" s="36" t="str">
        <f t="shared" si="30"/>
        <v xml:space="preserve">IfcBuiltElement </v>
      </c>
      <c r="Q250" s="50" t="str">
        <f t="shared" si="31"/>
        <v xml:space="preserve">IfcRamp </v>
      </c>
      <c r="R250" s="48" t="str">
        <f t="shared" si="32"/>
        <v>IfcRampType</v>
      </c>
      <c r="S250" s="48" t="str">
        <f t="shared" si="33"/>
        <v>TWO_QUARTER_TURN_RAMP</v>
      </c>
      <c r="T250" s="36" t="str">
        <f t="shared" si="35"/>
        <v>Conceitos: Rampas IfcElement  IfcBuiltElement  IfcRamp  IfcRampType RAMPA.DE.3.LANCES</v>
      </c>
      <c r="U250" s="58" t="s">
        <v>2435</v>
      </c>
      <c r="V250" s="49" t="s">
        <v>27</v>
      </c>
      <c r="W250" s="49" t="s">
        <v>27</v>
      </c>
      <c r="X250" s="57" t="str">
        <f t="shared" si="34"/>
        <v>IFC4X3ADD2-key_250</v>
      </c>
    </row>
    <row r="251" spans="1:27" ht="7.95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1495</v>
      </c>
      <c r="G251" s="55" t="s">
        <v>1017</v>
      </c>
      <c r="H251" s="41" t="s">
        <v>3</v>
      </c>
      <c r="I251" s="41" t="s">
        <v>3</v>
      </c>
      <c r="J251" s="40" t="s">
        <v>3</v>
      </c>
      <c r="K251" s="40" t="s">
        <v>3</v>
      </c>
      <c r="L251" s="40" t="s">
        <v>3</v>
      </c>
      <c r="M251" s="40" t="str">
        <f t="shared" si="27"/>
        <v>IfcRampType and  é.tipoifc  only  TWO_STRAIGHT_RUN_RAMP</v>
      </c>
      <c r="N251" s="36" t="str">
        <f t="shared" si="28"/>
        <v>Conceitos: Rampas</v>
      </c>
      <c r="O251" s="36" t="str">
        <f t="shared" si="29"/>
        <v xml:space="preserve">IfcElement </v>
      </c>
      <c r="P251" s="36" t="str">
        <f t="shared" si="30"/>
        <v xml:space="preserve">IfcBuiltElement </v>
      </c>
      <c r="Q251" s="50" t="str">
        <f t="shared" si="31"/>
        <v xml:space="preserve">IfcRamp </v>
      </c>
      <c r="R251" s="48" t="str">
        <f t="shared" si="32"/>
        <v>IfcRampType</v>
      </c>
      <c r="S251" s="48" t="str">
        <f t="shared" si="33"/>
        <v>TWO_STRAIGHT_RUN_RAMP</v>
      </c>
      <c r="T251" s="36" t="str">
        <f t="shared" si="35"/>
        <v>Conceitos: Rampas IfcElement  IfcBuiltElement  IfcRamp  IfcRampType RAMPA.DE.2.LANCES</v>
      </c>
      <c r="U251" s="58" t="s">
        <v>2436</v>
      </c>
      <c r="V251" s="49" t="s">
        <v>27</v>
      </c>
      <c r="W251" s="49" t="s">
        <v>27</v>
      </c>
      <c r="X251" s="57" t="str">
        <f t="shared" si="34"/>
        <v>IFC4X3ADD2-key_251</v>
      </c>
    </row>
    <row r="252" spans="1:27" ht="7.95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1496</v>
      </c>
      <c r="G252" s="55" t="s">
        <v>1019</v>
      </c>
      <c r="H252" s="41" t="s">
        <v>3</v>
      </c>
      <c r="I252" s="41" t="s">
        <v>3</v>
      </c>
      <c r="J252" s="40" t="s">
        <v>3</v>
      </c>
      <c r="K252" s="40" t="s">
        <v>3</v>
      </c>
      <c r="L252" s="40" t="s">
        <v>3</v>
      </c>
      <c r="M252" s="40" t="str">
        <f t="shared" si="27"/>
        <v>IfcRampFlightType and  é.tipoifc  only  SPIRAL</v>
      </c>
      <c r="N252" s="36" t="str">
        <f t="shared" si="28"/>
        <v>Conceitos: Rampas</v>
      </c>
      <c r="O252" s="36" t="str">
        <f t="shared" si="29"/>
        <v xml:space="preserve">IfcElement </v>
      </c>
      <c r="P252" s="36" t="str">
        <f t="shared" si="30"/>
        <v xml:space="preserve">IfcBuiltElement </v>
      </c>
      <c r="Q252" s="50" t="str">
        <f t="shared" si="31"/>
        <v xml:space="preserve">IfcRampFlight </v>
      </c>
      <c r="R252" s="48" t="str">
        <f t="shared" si="32"/>
        <v>IfcRampFlightType</v>
      </c>
      <c r="S252" s="48" t="str">
        <f t="shared" si="33"/>
        <v>SPIRAL</v>
      </c>
      <c r="T252" s="36" t="str">
        <f t="shared" si="35"/>
        <v>Conceitos: Rampas IfcElement  IfcBuiltElement  IfcRampFlight  IfcRampFlightType ESPIRAL</v>
      </c>
      <c r="U252" s="58" t="s">
        <v>1629</v>
      </c>
      <c r="V252" s="49" t="s">
        <v>27</v>
      </c>
      <c r="W252" s="49" t="s">
        <v>27</v>
      </c>
      <c r="X252" s="57" t="str">
        <f t="shared" si="34"/>
        <v>IFC4X3ADD2-key_252</v>
      </c>
    </row>
    <row r="253" spans="1:27" ht="7.95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1496</v>
      </c>
      <c r="G253" s="55" t="s">
        <v>1020</v>
      </c>
      <c r="H253" s="41" t="s">
        <v>3</v>
      </c>
      <c r="I253" s="41" t="s">
        <v>3</v>
      </c>
      <c r="J253" s="40" t="s">
        <v>3</v>
      </c>
      <c r="K253" s="40" t="s">
        <v>3</v>
      </c>
      <c r="L253" s="40" t="s">
        <v>3</v>
      </c>
      <c r="M253" s="40" t="str">
        <f t="shared" si="27"/>
        <v>IfcRampFlightType and  é.tipoifc  only  STRAIGHT</v>
      </c>
      <c r="N253" s="36" t="str">
        <f t="shared" si="28"/>
        <v>Conceitos: Rampas</v>
      </c>
      <c r="O253" s="36" t="str">
        <f t="shared" si="29"/>
        <v xml:space="preserve">IfcElement </v>
      </c>
      <c r="P253" s="36" t="str">
        <f t="shared" si="30"/>
        <v xml:space="preserve">IfcBuiltElement </v>
      </c>
      <c r="Q253" s="50" t="str">
        <f t="shared" si="31"/>
        <v xml:space="preserve">IfcRampFlight </v>
      </c>
      <c r="R253" s="48" t="str">
        <f t="shared" si="32"/>
        <v>IfcRampFlightType</v>
      </c>
      <c r="S253" s="48" t="str">
        <f t="shared" si="33"/>
        <v>STRAIGHT</v>
      </c>
      <c r="T253" s="36" t="str">
        <f t="shared" si="35"/>
        <v>Conceitos: Rampas IfcElement  IfcBuiltElement  IfcRampFlight  IfcRampFlightType RETA</v>
      </c>
      <c r="U253" s="58" t="s">
        <v>2056</v>
      </c>
      <c r="V253" s="49" t="s">
        <v>27</v>
      </c>
      <c r="W253" s="49" t="s">
        <v>27</v>
      </c>
      <c r="X253" s="57" t="str">
        <f t="shared" si="34"/>
        <v>IFC4X3ADD2-key_253</v>
      </c>
    </row>
    <row r="254" spans="1:27" ht="7.95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1497</v>
      </c>
      <c r="G254" s="55" t="s">
        <v>1023</v>
      </c>
      <c r="H254" s="41" t="s">
        <v>3</v>
      </c>
      <c r="I254" s="41" t="s">
        <v>3</v>
      </c>
      <c r="J254" s="40" t="s">
        <v>3</v>
      </c>
      <c r="K254" s="40" t="s">
        <v>3</v>
      </c>
      <c r="L254" s="40" t="s">
        <v>3</v>
      </c>
      <c r="M254" s="40" t="str">
        <f t="shared" si="27"/>
        <v>IfcRoofType and  é.tipoifc  only  BARREL_ROOF</v>
      </c>
      <c r="N254" s="36" t="str">
        <f t="shared" si="28"/>
        <v>Conceitos: Telhados</v>
      </c>
      <c r="O254" s="36" t="str">
        <f t="shared" si="29"/>
        <v xml:space="preserve">IfcElement </v>
      </c>
      <c r="P254" s="36" t="str">
        <f t="shared" si="30"/>
        <v xml:space="preserve">IfcBuiltElement </v>
      </c>
      <c r="Q254" s="50" t="str">
        <f t="shared" si="31"/>
        <v xml:space="preserve">IfcRoof </v>
      </c>
      <c r="R254" s="48" t="str">
        <f t="shared" si="32"/>
        <v>IfcRoofType</v>
      </c>
      <c r="S254" s="48" t="str">
        <f t="shared" si="33"/>
        <v>BARREL_ROOF</v>
      </c>
      <c r="T254" s="36" t="str">
        <f t="shared" si="35"/>
        <v>Conceitos: Telhados IfcElement  IfcBuiltElement  IfcRoof  IfcRoofType TELHADO.BARREL</v>
      </c>
      <c r="U254" s="58" t="s">
        <v>2057</v>
      </c>
      <c r="V254" s="49" t="s">
        <v>27</v>
      </c>
      <c r="W254" s="49" t="s">
        <v>27</v>
      </c>
      <c r="X254" s="57" t="str">
        <f t="shared" si="34"/>
        <v>IFC4X3ADD2-key_254</v>
      </c>
    </row>
    <row r="255" spans="1:27" ht="7.95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1497</v>
      </c>
      <c r="G255" s="55" t="s">
        <v>1024</v>
      </c>
      <c r="H255" s="41" t="s">
        <v>3</v>
      </c>
      <c r="I255" s="41" t="s">
        <v>3</v>
      </c>
      <c r="J255" s="40" t="s">
        <v>3</v>
      </c>
      <c r="K255" s="40" t="s">
        <v>3</v>
      </c>
      <c r="L255" s="40" t="s">
        <v>3</v>
      </c>
      <c r="M255" s="40" t="str">
        <f t="shared" si="27"/>
        <v>IfcRoofType and  é.tipoifc  only  BUTTERFLY_ROOF</v>
      </c>
      <c r="N255" s="36" t="str">
        <f t="shared" si="28"/>
        <v>Conceitos: Telhados</v>
      </c>
      <c r="O255" s="36" t="str">
        <f t="shared" si="29"/>
        <v xml:space="preserve">IfcElement </v>
      </c>
      <c r="P255" s="36" t="str">
        <f t="shared" si="30"/>
        <v xml:space="preserve">IfcBuiltElement </v>
      </c>
      <c r="Q255" s="50" t="str">
        <f t="shared" si="31"/>
        <v xml:space="preserve">IfcRoof </v>
      </c>
      <c r="R255" s="48" t="str">
        <f t="shared" si="32"/>
        <v>IfcRoofType</v>
      </c>
      <c r="S255" s="48" t="str">
        <f t="shared" si="33"/>
        <v>BUTTERFLY_ROOF</v>
      </c>
      <c r="T255" s="36" t="str">
        <f t="shared" si="35"/>
        <v>Conceitos: Telhados IfcElement  IfcBuiltElement  IfcRoof  IfcRoofType TELHADO.BUTTERFLY</v>
      </c>
      <c r="U255" s="58" t="s">
        <v>2058</v>
      </c>
      <c r="V255" s="49" t="s">
        <v>27</v>
      </c>
      <c r="W255" s="49" t="s">
        <v>27</v>
      </c>
      <c r="X255" s="57" t="str">
        <f t="shared" si="34"/>
        <v>IFC4X3ADD2-key_255</v>
      </c>
    </row>
    <row r="256" spans="1:27" ht="7.95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1497</v>
      </c>
      <c r="G256" s="55" t="s">
        <v>1025</v>
      </c>
      <c r="H256" s="41" t="s">
        <v>3</v>
      </c>
      <c r="I256" s="41" t="s">
        <v>3</v>
      </c>
      <c r="J256" s="40" t="s">
        <v>3</v>
      </c>
      <c r="K256" s="40" t="s">
        <v>3</v>
      </c>
      <c r="L256" s="40" t="s">
        <v>3</v>
      </c>
      <c r="M256" s="40" t="str">
        <f t="shared" si="27"/>
        <v>IfcRoofType and  é.tipoifc  only  DOME_ROOF</v>
      </c>
      <c r="N256" s="36" t="str">
        <f t="shared" si="28"/>
        <v>Conceitos: Telhados</v>
      </c>
      <c r="O256" s="36" t="str">
        <f t="shared" si="29"/>
        <v xml:space="preserve">IfcElement </v>
      </c>
      <c r="P256" s="36" t="str">
        <f t="shared" si="30"/>
        <v xml:space="preserve">IfcBuiltElement </v>
      </c>
      <c r="Q256" s="50" t="str">
        <f t="shared" si="31"/>
        <v xml:space="preserve">IfcRoof </v>
      </c>
      <c r="R256" s="48" t="str">
        <f t="shared" si="32"/>
        <v>IfcRoofType</v>
      </c>
      <c r="S256" s="48" t="str">
        <f t="shared" si="33"/>
        <v>DOME_ROOF</v>
      </c>
      <c r="T256" s="36" t="str">
        <f t="shared" si="35"/>
        <v>Conceitos: Telhados IfcElement  IfcBuiltElement  IfcRoof  IfcRoofType TELHADO.DOMO</v>
      </c>
      <c r="U256" s="58" t="s">
        <v>2059</v>
      </c>
      <c r="V256" s="49" t="s">
        <v>27</v>
      </c>
      <c r="W256" s="49" t="s">
        <v>27</v>
      </c>
      <c r="X256" s="57" t="str">
        <f t="shared" si="34"/>
        <v>IFC4X3ADD2-key_256</v>
      </c>
    </row>
    <row r="257" spans="1:24" ht="7.95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1497</v>
      </c>
      <c r="G257" s="55" t="s">
        <v>1026</v>
      </c>
      <c r="H257" s="41" t="s">
        <v>3</v>
      </c>
      <c r="I257" s="41" t="s">
        <v>3</v>
      </c>
      <c r="J257" s="40" t="s">
        <v>3</v>
      </c>
      <c r="K257" s="40" t="s">
        <v>3</v>
      </c>
      <c r="L257" s="40" t="s">
        <v>3</v>
      </c>
      <c r="M257" s="40" t="str">
        <f t="shared" si="27"/>
        <v>IfcRoofType and  é.tipoifc  only  FLAT_ROOF</v>
      </c>
      <c r="N257" s="36" t="str">
        <f t="shared" si="28"/>
        <v>Conceitos: Telhados</v>
      </c>
      <c r="O257" s="36" t="str">
        <f t="shared" si="29"/>
        <v xml:space="preserve">IfcElement </v>
      </c>
      <c r="P257" s="36" t="str">
        <f t="shared" si="30"/>
        <v xml:space="preserve">IfcBuiltElement </v>
      </c>
      <c r="Q257" s="50" t="str">
        <f t="shared" si="31"/>
        <v xml:space="preserve">IfcRoof </v>
      </c>
      <c r="R257" s="48" t="str">
        <f t="shared" si="32"/>
        <v>IfcRoofType</v>
      </c>
      <c r="S257" s="48" t="str">
        <f t="shared" si="33"/>
        <v>FLAT_ROOF</v>
      </c>
      <c r="T257" s="36" t="str">
        <f t="shared" si="35"/>
        <v>Conceitos: Telhados IfcElement  IfcBuiltElement  IfcRoof  IfcRoofType TELHADO.PLANO</v>
      </c>
      <c r="U257" s="58" t="s">
        <v>2060</v>
      </c>
      <c r="V257" s="49" t="s">
        <v>27</v>
      </c>
      <c r="W257" s="49" t="s">
        <v>27</v>
      </c>
      <c r="X257" s="57" t="str">
        <f t="shared" si="34"/>
        <v>IFC4X3ADD2-key_257</v>
      </c>
    </row>
    <row r="258" spans="1:24" ht="7.95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1497</v>
      </c>
      <c r="G258" s="55" t="s">
        <v>1027</v>
      </c>
      <c r="H258" s="41" t="s">
        <v>3</v>
      </c>
      <c r="I258" s="41" t="s">
        <v>3</v>
      </c>
      <c r="J258" s="40" t="s">
        <v>3</v>
      </c>
      <c r="K258" s="40" t="s">
        <v>3</v>
      </c>
      <c r="L258" s="40" t="s">
        <v>3</v>
      </c>
      <c r="M258" s="40" t="str">
        <f t="shared" ref="M258:M321" si="36">_xlfn.CONCAT( F258, " and  é.tipoifc  only  ", G258, )</f>
        <v>IfcRoofType and  é.tipoifc  only  FREEFORM</v>
      </c>
      <c r="N258" s="36" t="str">
        <f t="shared" ref="N258:N321" si="37">_xlfn.CONCAT("Conceitos: ", B258)</f>
        <v>Conceitos: Telhados</v>
      </c>
      <c r="O258" s="36" t="str">
        <f t="shared" ref="O258:O321" si="38">_xlfn.CONCAT(C258," ")</f>
        <v xml:space="preserve">IfcElement </v>
      </c>
      <c r="P258" s="36" t="str">
        <f t="shared" ref="P258:P321" si="39">_xlfn.CONCAT(D258," ")</f>
        <v xml:space="preserve">IfcBuiltElement </v>
      </c>
      <c r="Q258" s="50" t="str">
        <f t="shared" ref="Q258:Q321" si="40">_xlfn.CONCAT(E258," ")</f>
        <v xml:space="preserve">IfcRoof </v>
      </c>
      <c r="R258" s="48" t="str">
        <f t="shared" ref="R258:R321" si="41">_xlfn.CONCAT(F258, )</f>
        <v>IfcRoofType</v>
      </c>
      <c r="S258" s="48" t="str">
        <f t="shared" ref="S258:S321" si="42">_xlfn.CONCAT(G258, )</f>
        <v>FREEFORM</v>
      </c>
      <c r="T258" s="36" t="str">
        <f t="shared" si="35"/>
        <v>Conceitos: Telhados IfcElement  IfcBuiltElement  IfcRoof  IfcRoofType TELHADO.LIVRE</v>
      </c>
      <c r="U258" s="58" t="s">
        <v>2061</v>
      </c>
      <c r="V258" s="49" t="s">
        <v>27</v>
      </c>
      <c r="W258" s="49" t="s">
        <v>27</v>
      </c>
      <c r="X258" s="57" t="str">
        <f t="shared" ref="X258:X321" si="43">_xlfn.CONCAT("IFC4X3ADD2-key_",A258)</f>
        <v>IFC4X3ADD2-key_258</v>
      </c>
    </row>
    <row r="259" spans="1:24" ht="7.95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1497</v>
      </c>
      <c r="G259" s="55" t="s">
        <v>1028</v>
      </c>
      <c r="H259" s="41" t="s">
        <v>3</v>
      </c>
      <c r="I259" s="41" t="s">
        <v>3</v>
      </c>
      <c r="J259" s="40" t="s">
        <v>3</v>
      </c>
      <c r="K259" s="40" t="s">
        <v>3</v>
      </c>
      <c r="L259" s="40" t="s">
        <v>3</v>
      </c>
      <c r="M259" s="40" t="str">
        <f t="shared" si="36"/>
        <v>IfcRoofType and  é.tipoifc  only  GABLE_ROOF</v>
      </c>
      <c r="N259" s="36" t="str">
        <f t="shared" si="37"/>
        <v>Conceitos: Telhados</v>
      </c>
      <c r="O259" s="36" t="str">
        <f t="shared" si="38"/>
        <v xml:space="preserve">IfcElement </v>
      </c>
      <c r="P259" s="36" t="str">
        <f t="shared" si="39"/>
        <v xml:space="preserve">IfcBuiltElement </v>
      </c>
      <c r="Q259" s="50" t="str">
        <f t="shared" si="40"/>
        <v xml:space="preserve">IfcRoof </v>
      </c>
      <c r="R259" s="48" t="str">
        <f t="shared" si="41"/>
        <v>IfcRoofType</v>
      </c>
      <c r="S259" s="48" t="str">
        <f t="shared" si="42"/>
        <v>GABLE_ROOF</v>
      </c>
      <c r="T259" s="36" t="str">
        <f t="shared" ref="T259:T322" si="44">_xlfn.CONCAT(SUBSTITUTE(N259, "null", " ")," ",SUBSTITUTE(O259, "null", " ")," ",SUBSTITUTE(P259, "null", " ")," ",SUBSTITUTE(Q259, "null", " ")," ", SUBSTITUTE(R259, "null", " ")," ", SUBSTITUTE(U259, "null", " "))</f>
        <v>Conceitos: Telhados IfcElement  IfcBuiltElement  IfcRoof  IfcRoofType TELHADO.GABLE</v>
      </c>
      <c r="U259" s="58" t="s">
        <v>2062</v>
      </c>
      <c r="V259" s="49" t="s">
        <v>27</v>
      </c>
      <c r="W259" s="49" t="s">
        <v>27</v>
      </c>
      <c r="X259" s="57" t="str">
        <f t="shared" si="43"/>
        <v>IFC4X3ADD2-key_259</v>
      </c>
    </row>
    <row r="260" spans="1:24" ht="7.95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1497</v>
      </c>
      <c r="G260" s="55" t="s">
        <v>1029</v>
      </c>
      <c r="H260" s="41" t="s">
        <v>3</v>
      </c>
      <c r="I260" s="41" t="s">
        <v>3</v>
      </c>
      <c r="J260" s="40" t="s">
        <v>3</v>
      </c>
      <c r="K260" s="40" t="s">
        <v>3</v>
      </c>
      <c r="L260" s="40" t="s">
        <v>3</v>
      </c>
      <c r="M260" s="40" t="str">
        <f t="shared" si="36"/>
        <v>IfcRoofType and  é.tipoifc  only  GAMBREL_ROOF</v>
      </c>
      <c r="N260" s="36" t="str">
        <f t="shared" si="37"/>
        <v>Conceitos: Telhados</v>
      </c>
      <c r="O260" s="36" t="str">
        <f t="shared" si="38"/>
        <v xml:space="preserve">IfcElement </v>
      </c>
      <c r="P260" s="36" t="str">
        <f t="shared" si="39"/>
        <v xml:space="preserve">IfcBuiltElement </v>
      </c>
      <c r="Q260" s="50" t="str">
        <f t="shared" si="40"/>
        <v xml:space="preserve">IfcRoof </v>
      </c>
      <c r="R260" s="48" t="str">
        <f t="shared" si="41"/>
        <v>IfcRoofType</v>
      </c>
      <c r="S260" s="48" t="str">
        <f t="shared" si="42"/>
        <v>GAMBREL_ROOF</v>
      </c>
      <c r="T260" s="36" t="str">
        <f t="shared" si="44"/>
        <v>Conceitos: Telhados IfcElement  IfcBuiltElement  IfcRoof  IfcRoofType TELHADO.GAMBREL</v>
      </c>
      <c r="U260" s="58" t="s">
        <v>2063</v>
      </c>
      <c r="V260" s="49" t="s">
        <v>27</v>
      </c>
      <c r="W260" s="49" t="s">
        <v>27</v>
      </c>
      <c r="X260" s="57" t="str">
        <f t="shared" si="43"/>
        <v>IFC4X3ADD2-key_260</v>
      </c>
    </row>
    <row r="261" spans="1:24" ht="7.95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1497</v>
      </c>
      <c r="G261" s="55" t="s">
        <v>1030</v>
      </c>
      <c r="H261" s="41" t="s">
        <v>3</v>
      </c>
      <c r="I261" s="41" t="s">
        <v>3</v>
      </c>
      <c r="J261" s="40" t="s">
        <v>3</v>
      </c>
      <c r="K261" s="40" t="s">
        <v>3</v>
      </c>
      <c r="L261" s="40" t="s">
        <v>3</v>
      </c>
      <c r="M261" s="40" t="str">
        <f t="shared" si="36"/>
        <v>IfcRoofType and  é.tipoifc  only  HIPPED_GABLE_ROOF</v>
      </c>
      <c r="N261" s="36" t="str">
        <f t="shared" si="37"/>
        <v>Conceitos: Telhados</v>
      </c>
      <c r="O261" s="36" t="str">
        <f t="shared" si="38"/>
        <v xml:space="preserve">IfcElement </v>
      </c>
      <c r="P261" s="36" t="str">
        <f t="shared" si="39"/>
        <v xml:space="preserve">IfcBuiltElement </v>
      </c>
      <c r="Q261" s="50" t="str">
        <f t="shared" si="40"/>
        <v xml:space="preserve">IfcRoof </v>
      </c>
      <c r="R261" s="48" t="str">
        <f t="shared" si="41"/>
        <v>IfcRoofType</v>
      </c>
      <c r="S261" s="48" t="str">
        <f t="shared" si="42"/>
        <v>HIPPED_GABLE_ROOF</v>
      </c>
      <c r="T261" s="36" t="str">
        <f t="shared" si="44"/>
        <v>Conceitos: Telhados IfcElement  IfcBuiltElement  IfcRoof  IfcRoofType TELHADO.HIPPED.GABLE</v>
      </c>
      <c r="U261" s="58" t="s">
        <v>2064</v>
      </c>
      <c r="V261" s="49" t="s">
        <v>27</v>
      </c>
      <c r="W261" s="49" t="s">
        <v>27</v>
      </c>
      <c r="X261" s="57" t="str">
        <f t="shared" si="43"/>
        <v>IFC4X3ADD2-key_261</v>
      </c>
    </row>
    <row r="262" spans="1:24" ht="7.95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1497</v>
      </c>
      <c r="G262" s="55" t="s">
        <v>1031</v>
      </c>
      <c r="H262" s="41" t="s">
        <v>3</v>
      </c>
      <c r="I262" s="41" t="s">
        <v>3</v>
      </c>
      <c r="J262" s="40" t="s">
        <v>3</v>
      </c>
      <c r="K262" s="40" t="s">
        <v>3</v>
      </c>
      <c r="L262" s="40" t="s">
        <v>3</v>
      </c>
      <c r="M262" s="40" t="str">
        <f t="shared" si="36"/>
        <v>IfcRoofType and  é.tipoifc  only  HIP_ROOF</v>
      </c>
      <c r="N262" s="36" t="str">
        <f t="shared" si="37"/>
        <v>Conceitos: Telhados</v>
      </c>
      <c r="O262" s="36" t="str">
        <f t="shared" si="38"/>
        <v xml:space="preserve">IfcElement </v>
      </c>
      <c r="P262" s="36" t="str">
        <f t="shared" si="39"/>
        <v xml:space="preserve">IfcBuiltElement </v>
      </c>
      <c r="Q262" s="50" t="str">
        <f t="shared" si="40"/>
        <v xml:space="preserve">IfcRoof </v>
      </c>
      <c r="R262" s="48" t="str">
        <f t="shared" si="41"/>
        <v>IfcRoofType</v>
      </c>
      <c r="S262" s="48" t="str">
        <f t="shared" si="42"/>
        <v>HIP_ROOF</v>
      </c>
      <c r="T262" s="36" t="str">
        <f t="shared" si="44"/>
        <v>Conceitos: Telhados IfcElement  IfcBuiltElement  IfcRoof  IfcRoofType TELHADO.HIP</v>
      </c>
      <c r="U262" s="58" t="s">
        <v>2065</v>
      </c>
      <c r="V262" s="49" t="s">
        <v>27</v>
      </c>
      <c r="W262" s="49" t="s">
        <v>27</v>
      </c>
      <c r="X262" s="57" t="str">
        <f t="shared" si="43"/>
        <v>IFC4X3ADD2-key_262</v>
      </c>
    </row>
    <row r="263" spans="1:24" ht="7.95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1497</v>
      </c>
      <c r="G263" s="55" t="s">
        <v>1032</v>
      </c>
      <c r="H263" s="41" t="s">
        <v>3</v>
      </c>
      <c r="I263" s="41" t="s">
        <v>3</v>
      </c>
      <c r="J263" s="40" t="s">
        <v>3</v>
      </c>
      <c r="K263" s="40" t="s">
        <v>3</v>
      </c>
      <c r="L263" s="40" t="s">
        <v>3</v>
      </c>
      <c r="M263" s="40" t="str">
        <f t="shared" si="36"/>
        <v>IfcRoofType and  é.tipoifc  only  MANSARD_ROOF</v>
      </c>
      <c r="N263" s="36" t="str">
        <f t="shared" si="37"/>
        <v>Conceitos: Telhados</v>
      </c>
      <c r="O263" s="36" t="str">
        <f t="shared" si="38"/>
        <v xml:space="preserve">IfcElement </v>
      </c>
      <c r="P263" s="36" t="str">
        <f t="shared" si="39"/>
        <v xml:space="preserve">IfcBuiltElement </v>
      </c>
      <c r="Q263" s="50" t="str">
        <f t="shared" si="40"/>
        <v xml:space="preserve">IfcRoof </v>
      </c>
      <c r="R263" s="48" t="str">
        <f t="shared" si="41"/>
        <v>IfcRoofType</v>
      </c>
      <c r="S263" s="48" t="str">
        <f t="shared" si="42"/>
        <v>MANSARD_ROOF</v>
      </c>
      <c r="T263" s="36" t="str">
        <f t="shared" si="44"/>
        <v>Conceitos: Telhados IfcElement  IfcBuiltElement  IfcRoof  IfcRoofType TELHADO.MANSARD</v>
      </c>
      <c r="U263" s="58" t="s">
        <v>2066</v>
      </c>
      <c r="V263" s="49" t="s">
        <v>27</v>
      </c>
      <c r="W263" s="49" t="s">
        <v>27</v>
      </c>
      <c r="X263" s="57" t="str">
        <f t="shared" si="43"/>
        <v>IFC4X3ADD2-key_263</v>
      </c>
    </row>
    <row r="264" spans="1:24" ht="7.95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1497</v>
      </c>
      <c r="G264" s="55" t="s">
        <v>1033</v>
      </c>
      <c r="H264" s="41" t="s">
        <v>3</v>
      </c>
      <c r="I264" s="41" t="s">
        <v>3</v>
      </c>
      <c r="J264" s="40" t="s">
        <v>3</v>
      </c>
      <c r="K264" s="40" t="s">
        <v>3</v>
      </c>
      <c r="L264" s="40" t="s">
        <v>3</v>
      </c>
      <c r="M264" s="40" t="str">
        <f t="shared" si="36"/>
        <v>IfcRoofType and  é.tipoifc  only  PAVILION_ROOF</v>
      </c>
      <c r="N264" s="36" t="str">
        <f t="shared" si="37"/>
        <v>Conceitos: Telhados</v>
      </c>
      <c r="O264" s="36" t="str">
        <f t="shared" si="38"/>
        <v xml:space="preserve">IfcElement </v>
      </c>
      <c r="P264" s="36" t="str">
        <f t="shared" si="39"/>
        <v xml:space="preserve">IfcBuiltElement </v>
      </c>
      <c r="Q264" s="50" t="str">
        <f t="shared" si="40"/>
        <v xml:space="preserve">IfcRoof </v>
      </c>
      <c r="R264" s="48" t="str">
        <f t="shared" si="41"/>
        <v>IfcRoofType</v>
      </c>
      <c r="S264" s="48" t="str">
        <f t="shared" si="42"/>
        <v>PAVILION_ROOF</v>
      </c>
      <c r="T264" s="36" t="str">
        <f t="shared" si="44"/>
        <v>Conceitos: Telhados IfcElement  IfcBuiltElement  IfcRoof  IfcRoofType TELHADO.PAVILION</v>
      </c>
      <c r="U264" s="58" t="s">
        <v>2067</v>
      </c>
      <c r="V264" s="49" t="s">
        <v>27</v>
      </c>
      <c r="W264" s="49" t="s">
        <v>27</v>
      </c>
      <c r="X264" s="57" t="str">
        <f t="shared" si="43"/>
        <v>IFC4X3ADD2-key_264</v>
      </c>
    </row>
    <row r="265" spans="1:24" ht="7.95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1497</v>
      </c>
      <c r="G265" s="55" t="s">
        <v>1034</v>
      </c>
      <c r="H265" s="41" t="s">
        <v>3</v>
      </c>
      <c r="I265" s="41" t="s">
        <v>3</v>
      </c>
      <c r="J265" s="40" t="s">
        <v>3</v>
      </c>
      <c r="K265" s="40" t="s">
        <v>3</v>
      </c>
      <c r="L265" s="40" t="s">
        <v>3</v>
      </c>
      <c r="M265" s="40" t="str">
        <f t="shared" si="36"/>
        <v>IfcRoofType and  é.tipoifc  only  RAINBOW_ROOF</v>
      </c>
      <c r="N265" s="36" t="str">
        <f t="shared" si="37"/>
        <v>Conceitos: Telhados</v>
      </c>
      <c r="O265" s="36" t="str">
        <f t="shared" si="38"/>
        <v xml:space="preserve">IfcElement </v>
      </c>
      <c r="P265" s="36" t="str">
        <f t="shared" si="39"/>
        <v xml:space="preserve">IfcBuiltElement </v>
      </c>
      <c r="Q265" s="50" t="str">
        <f t="shared" si="40"/>
        <v xml:space="preserve">IfcRoof </v>
      </c>
      <c r="R265" s="48" t="str">
        <f t="shared" si="41"/>
        <v>IfcRoofType</v>
      </c>
      <c r="S265" s="48" t="str">
        <f t="shared" si="42"/>
        <v>RAINBOW_ROOF</v>
      </c>
      <c r="T265" s="36" t="str">
        <f t="shared" si="44"/>
        <v>Conceitos: Telhados IfcElement  IfcBuiltElement  IfcRoof  IfcRoofType TELHADO.RAINBOW</v>
      </c>
      <c r="U265" s="58" t="s">
        <v>2068</v>
      </c>
      <c r="V265" s="49" t="s">
        <v>27</v>
      </c>
      <c r="W265" s="49" t="s">
        <v>27</v>
      </c>
      <c r="X265" s="57" t="str">
        <f t="shared" si="43"/>
        <v>IFC4X3ADD2-key_265</v>
      </c>
    </row>
    <row r="266" spans="1:24" ht="7.95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1497</v>
      </c>
      <c r="G266" s="55" t="s">
        <v>1035</v>
      </c>
      <c r="H266" s="41" t="s">
        <v>3</v>
      </c>
      <c r="I266" s="41" t="s">
        <v>3</v>
      </c>
      <c r="J266" s="40" t="s">
        <v>3</v>
      </c>
      <c r="K266" s="40" t="s">
        <v>3</v>
      </c>
      <c r="L266" s="40" t="s">
        <v>3</v>
      </c>
      <c r="M266" s="40" t="str">
        <f t="shared" si="36"/>
        <v>IfcRoofType and  é.tipoifc  only  SHED_ROOF</v>
      </c>
      <c r="N266" s="36" t="str">
        <f t="shared" si="37"/>
        <v>Conceitos: Telhados</v>
      </c>
      <c r="O266" s="36" t="str">
        <f t="shared" si="38"/>
        <v xml:space="preserve">IfcElement </v>
      </c>
      <c r="P266" s="36" t="str">
        <f t="shared" si="39"/>
        <v xml:space="preserve">IfcBuiltElement </v>
      </c>
      <c r="Q266" s="50" t="str">
        <f t="shared" si="40"/>
        <v xml:space="preserve">IfcRoof </v>
      </c>
      <c r="R266" s="48" t="str">
        <f t="shared" si="41"/>
        <v>IfcRoofType</v>
      </c>
      <c r="S266" s="48" t="str">
        <f t="shared" si="42"/>
        <v>SHED_ROOF</v>
      </c>
      <c r="T266" s="36" t="str">
        <f t="shared" si="44"/>
        <v>Conceitos: Telhados IfcElement  IfcBuiltElement  IfcRoof  IfcRoofType TELHADO.SHED</v>
      </c>
      <c r="U266" s="58" t="s">
        <v>2069</v>
      </c>
      <c r="V266" s="49" t="s">
        <v>27</v>
      </c>
      <c r="W266" s="49" t="s">
        <v>27</v>
      </c>
      <c r="X266" s="57" t="str">
        <f t="shared" si="43"/>
        <v>IFC4X3ADD2-key_266</v>
      </c>
    </row>
    <row r="267" spans="1:24" ht="7.95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1498</v>
      </c>
      <c r="G267" s="55" t="s">
        <v>1038</v>
      </c>
      <c r="H267" s="41" t="s">
        <v>3</v>
      </c>
      <c r="I267" s="41" t="s">
        <v>3</v>
      </c>
      <c r="J267" s="40" t="s">
        <v>3</v>
      </c>
      <c r="K267" s="40" t="s">
        <v>3</v>
      </c>
      <c r="L267" s="40" t="s">
        <v>3</v>
      </c>
      <c r="M267" s="40" t="str">
        <f t="shared" si="36"/>
        <v>IfcStairType and  é.tipoifc  only  CURVED_RUN_STAIR</v>
      </c>
      <c r="N267" s="36" t="str">
        <f t="shared" si="37"/>
        <v>Conceitos: Escadas</v>
      </c>
      <c r="O267" s="36" t="str">
        <f t="shared" si="38"/>
        <v xml:space="preserve">IfcElement </v>
      </c>
      <c r="P267" s="36" t="str">
        <f t="shared" si="39"/>
        <v xml:space="preserve">IfcBuiltElement </v>
      </c>
      <c r="Q267" s="50" t="str">
        <f t="shared" si="40"/>
        <v xml:space="preserve">IfcStair </v>
      </c>
      <c r="R267" s="48" t="str">
        <f t="shared" si="41"/>
        <v>IfcStairType</v>
      </c>
      <c r="S267" s="48" t="str">
        <f t="shared" si="42"/>
        <v>CURVED_RUN_STAIR</v>
      </c>
      <c r="T267" s="36" t="str">
        <f t="shared" si="44"/>
        <v>Conceitos: Escadas IfcElement  IfcBuiltElement  IfcStair  IfcStairType ESCADA.CURVA</v>
      </c>
      <c r="U267" s="58" t="s">
        <v>2070</v>
      </c>
      <c r="V267" s="49" t="s">
        <v>27</v>
      </c>
      <c r="W267" s="49" t="s">
        <v>27</v>
      </c>
      <c r="X267" s="57" t="str">
        <f t="shared" si="43"/>
        <v>IFC4X3ADD2-key_267</v>
      </c>
    </row>
    <row r="268" spans="1:24" ht="7.95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1498</v>
      </c>
      <c r="G268" s="55" t="s">
        <v>1039</v>
      </c>
      <c r="H268" s="41" t="s">
        <v>3</v>
      </c>
      <c r="I268" s="41" t="s">
        <v>3</v>
      </c>
      <c r="J268" s="40" t="s">
        <v>3</v>
      </c>
      <c r="K268" s="40" t="s">
        <v>3</v>
      </c>
      <c r="L268" s="40" t="s">
        <v>3</v>
      </c>
      <c r="M268" s="40" t="str">
        <f t="shared" si="36"/>
        <v>IfcStairType and  é.tipoifc  only  DOUBLE_RETURN_STAIR</v>
      </c>
      <c r="N268" s="36" t="str">
        <f t="shared" si="37"/>
        <v>Conceitos: Escadas</v>
      </c>
      <c r="O268" s="36" t="str">
        <f t="shared" si="38"/>
        <v xml:space="preserve">IfcElement </v>
      </c>
      <c r="P268" s="36" t="str">
        <f t="shared" si="39"/>
        <v xml:space="preserve">IfcBuiltElement </v>
      </c>
      <c r="Q268" s="50" t="str">
        <f t="shared" si="40"/>
        <v xml:space="preserve">IfcStair </v>
      </c>
      <c r="R268" s="48" t="str">
        <f t="shared" si="41"/>
        <v>IfcStairType</v>
      </c>
      <c r="S268" s="48" t="str">
        <f t="shared" si="42"/>
        <v>DOUBLE_RETURN_STAIR</v>
      </c>
      <c r="T268" s="36" t="str">
        <f t="shared" si="44"/>
        <v>Conceitos: Escadas IfcElement  IfcBuiltElement  IfcStair  IfcStairType ESCADA.EM.T</v>
      </c>
      <c r="U268" s="58" t="s">
        <v>2438</v>
      </c>
      <c r="V268" s="49" t="s">
        <v>27</v>
      </c>
      <c r="W268" s="49" t="s">
        <v>27</v>
      </c>
      <c r="X268" s="57" t="str">
        <f t="shared" si="43"/>
        <v>IFC4X3ADD2-key_268</v>
      </c>
    </row>
    <row r="269" spans="1:24" ht="7.95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1498</v>
      </c>
      <c r="G269" s="55" t="s">
        <v>1040</v>
      </c>
      <c r="H269" s="41" t="s">
        <v>3</v>
      </c>
      <c r="I269" s="41" t="s">
        <v>3</v>
      </c>
      <c r="J269" s="40" t="s">
        <v>3</v>
      </c>
      <c r="K269" s="40" t="s">
        <v>3</v>
      </c>
      <c r="L269" s="40" t="s">
        <v>3</v>
      </c>
      <c r="M269" s="40" t="str">
        <f t="shared" si="36"/>
        <v>IfcStairType and  é.tipoifc  only  HALF_TURN_STAIR</v>
      </c>
      <c r="N269" s="36" t="str">
        <f t="shared" si="37"/>
        <v>Conceitos: Escadas</v>
      </c>
      <c r="O269" s="36" t="str">
        <f t="shared" si="38"/>
        <v xml:space="preserve">IfcElement </v>
      </c>
      <c r="P269" s="36" t="str">
        <f t="shared" si="39"/>
        <v xml:space="preserve">IfcBuiltElement </v>
      </c>
      <c r="Q269" s="50" t="str">
        <f t="shared" si="40"/>
        <v xml:space="preserve">IfcStair </v>
      </c>
      <c r="R269" s="48" t="str">
        <f t="shared" si="41"/>
        <v>IfcStairType</v>
      </c>
      <c r="S269" s="48" t="str">
        <f t="shared" si="42"/>
        <v>HALF_TURN_STAIR</v>
      </c>
      <c r="T269" s="36" t="str">
        <f t="shared" si="44"/>
        <v>Conceitos: Escadas IfcElement  IfcBuiltElement  IfcStair  IfcStairType ESCADA.DE.2.LANCES</v>
      </c>
      <c r="U269" s="58" t="s">
        <v>2437</v>
      </c>
      <c r="V269" s="49" t="s">
        <v>27</v>
      </c>
      <c r="W269" s="49" t="s">
        <v>27</v>
      </c>
      <c r="X269" s="57" t="str">
        <f t="shared" si="43"/>
        <v>IFC4X3ADD2-key_269</v>
      </c>
    </row>
    <row r="270" spans="1:24" ht="7.95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1498</v>
      </c>
      <c r="G270" s="55" t="s">
        <v>1041</v>
      </c>
      <c r="H270" s="41" t="s">
        <v>3</v>
      </c>
      <c r="I270" s="41" t="s">
        <v>3</v>
      </c>
      <c r="J270" s="40" t="s">
        <v>3</v>
      </c>
      <c r="K270" s="40" t="s">
        <v>3</v>
      </c>
      <c r="L270" s="40" t="s">
        <v>3</v>
      </c>
      <c r="M270" s="40" t="str">
        <f t="shared" si="36"/>
        <v>IfcStairType and  é.tipoifc  only  HALF_WINDING_STAIR</v>
      </c>
      <c r="N270" s="36" t="str">
        <f t="shared" si="37"/>
        <v>Conceitos: Escadas</v>
      </c>
      <c r="O270" s="36" t="str">
        <f t="shared" si="38"/>
        <v xml:space="preserve">IfcElement </v>
      </c>
      <c r="P270" s="36" t="str">
        <f t="shared" si="39"/>
        <v xml:space="preserve">IfcBuiltElement </v>
      </c>
      <c r="Q270" s="50" t="str">
        <f t="shared" si="40"/>
        <v xml:space="preserve">IfcStair </v>
      </c>
      <c r="R270" s="48" t="str">
        <f t="shared" si="41"/>
        <v>IfcStairType</v>
      </c>
      <c r="S270" s="48" t="str">
        <f t="shared" si="42"/>
        <v>HALF_WINDING_STAIR</v>
      </c>
      <c r="T270" s="36" t="str">
        <f t="shared" si="44"/>
        <v>Conceitos: Escadas IfcElement  IfcBuiltElement  IfcStair  IfcStairType ESCADA.DE.2.LANCES.WINDING</v>
      </c>
      <c r="U270" s="58" t="s">
        <v>2439</v>
      </c>
      <c r="V270" s="49" t="s">
        <v>27</v>
      </c>
      <c r="W270" s="49" t="s">
        <v>27</v>
      </c>
      <c r="X270" s="57" t="str">
        <f t="shared" si="43"/>
        <v>IFC4X3ADD2-key_270</v>
      </c>
    </row>
    <row r="271" spans="1:24" ht="7.95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1498</v>
      </c>
      <c r="G271" s="55" t="s">
        <v>1042</v>
      </c>
      <c r="H271" s="41" t="s">
        <v>3</v>
      </c>
      <c r="I271" s="41" t="s">
        <v>3</v>
      </c>
      <c r="J271" s="40" t="s">
        <v>3</v>
      </c>
      <c r="K271" s="40" t="s">
        <v>3</v>
      </c>
      <c r="L271" s="40" t="s">
        <v>3</v>
      </c>
      <c r="M271" s="40" t="str">
        <f t="shared" si="36"/>
        <v>IfcStairType and  é.tipoifc  only  LADDER</v>
      </c>
      <c r="N271" s="36" t="str">
        <f t="shared" si="37"/>
        <v>Conceitos: Escadas</v>
      </c>
      <c r="O271" s="36" t="str">
        <f t="shared" si="38"/>
        <v xml:space="preserve">IfcElement </v>
      </c>
      <c r="P271" s="36" t="str">
        <f t="shared" si="39"/>
        <v xml:space="preserve">IfcBuiltElement </v>
      </c>
      <c r="Q271" s="50" t="str">
        <f t="shared" si="40"/>
        <v xml:space="preserve">IfcStair </v>
      </c>
      <c r="R271" s="48" t="str">
        <f t="shared" si="41"/>
        <v>IfcStairType</v>
      </c>
      <c r="S271" s="48" t="str">
        <f t="shared" si="42"/>
        <v>LADDER</v>
      </c>
      <c r="T271" s="36" t="str">
        <f t="shared" si="44"/>
        <v>Conceitos: Escadas IfcElement  IfcBuiltElement  IfcStair  IfcStairType ESCADA</v>
      </c>
      <c r="U271" s="58" t="s">
        <v>1630</v>
      </c>
      <c r="V271" s="49" t="s">
        <v>27</v>
      </c>
      <c r="W271" s="49" t="s">
        <v>27</v>
      </c>
      <c r="X271" s="57" t="str">
        <f t="shared" si="43"/>
        <v>IFC4X3ADD2-key_271</v>
      </c>
    </row>
    <row r="272" spans="1:24" ht="7.95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1498</v>
      </c>
      <c r="G272" s="55" t="s">
        <v>1043</v>
      </c>
      <c r="H272" s="41" t="s">
        <v>3</v>
      </c>
      <c r="I272" s="41" t="s">
        <v>3</v>
      </c>
      <c r="J272" s="40" t="s">
        <v>3</v>
      </c>
      <c r="K272" s="40" t="s">
        <v>3</v>
      </c>
      <c r="L272" s="40" t="s">
        <v>3</v>
      </c>
      <c r="M272" s="40" t="str">
        <f t="shared" si="36"/>
        <v>IfcStairType and  é.tipoifc  only  QUARTER_TURN_STAIR</v>
      </c>
      <c r="N272" s="36" t="str">
        <f t="shared" si="37"/>
        <v>Conceitos: Escadas</v>
      </c>
      <c r="O272" s="36" t="str">
        <f t="shared" si="38"/>
        <v xml:space="preserve">IfcElement </v>
      </c>
      <c r="P272" s="36" t="str">
        <f t="shared" si="39"/>
        <v xml:space="preserve">IfcBuiltElement </v>
      </c>
      <c r="Q272" s="50" t="str">
        <f t="shared" si="40"/>
        <v xml:space="preserve">IfcStair </v>
      </c>
      <c r="R272" s="48" t="str">
        <f t="shared" si="41"/>
        <v>IfcStairType</v>
      </c>
      <c r="S272" s="48" t="str">
        <f t="shared" si="42"/>
        <v>QUARTER_TURN_STAIR</v>
      </c>
      <c r="T272" s="36" t="str">
        <f t="shared" si="44"/>
        <v>Conceitos: Escadas IfcElement  IfcBuiltElement  IfcStair  IfcStairType ESCADA.QUARTER.TURN</v>
      </c>
      <c r="U272" s="58" t="s">
        <v>2074</v>
      </c>
      <c r="V272" s="49" t="s">
        <v>27</v>
      </c>
      <c r="W272" s="49" t="s">
        <v>27</v>
      </c>
      <c r="X272" s="57" t="str">
        <f t="shared" si="43"/>
        <v>IFC4X3ADD2-key_272</v>
      </c>
    </row>
    <row r="273" spans="1:24" ht="7.95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1498</v>
      </c>
      <c r="G273" s="55" t="s">
        <v>1044</v>
      </c>
      <c r="H273" s="41" t="s">
        <v>3</v>
      </c>
      <c r="I273" s="41" t="s">
        <v>3</v>
      </c>
      <c r="J273" s="40" t="s">
        <v>3</v>
      </c>
      <c r="K273" s="40" t="s">
        <v>3</v>
      </c>
      <c r="L273" s="40" t="s">
        <v>3</v>
      </c>
      <c r="M273" s="40" t="str">
        <f t="shared" si="36"/>
        <v>IfcStairType and  é.tipoifc  only  QUARTER_WINDING_STAIR</v>
      </c>
      <c r="N273" s="36" t="str">
        <f t="shared" si="37"/>
        <v>Conceitos: Escadas</v>
      </c>
      <c r="O273" s="36" t="str">
        <f t="shared" si="38"/>
        <v xml:space="preserve">IfcElement </v>
      </c>
      <c r="P273" s="36" t="str">
        <f t="shared" si="39"/>
        <v xml:space="preserve">IfcBuiltElement </v>
      </c>
      <c r="Q273" s="50" t="str">
        <f t="shared" si="40"/>
        <v xml:space="preserve">IfcStair </v>
      </c>
      <c r="R273" s="48" t="str">
        <f t="shared" si="41"/>
        <v>IfcStairType</v>
      </c>
      <c r="S273" s="48" t="str">
        <f t="shared" si="42"/>
        <v>QUARTER_WINDING_STAIR</v>
      </c>
      <c r="T273" s="36" t="str">
        <f t="shared" si="44"/>
        <v>Conceitos: Escadas IfcElement  IfcBuiltElement  IfcStair  IfcStairType ESCADA.QUARTER.WINDING</v>
      </c>
      <c r="U273" s="58" t="s">
        <v>2073</v>
      </c>
      <c r="V273" s="49" t="s">
        <v>27</v>
      </c>
      <c r="W273" s="49" t="s">
        <v>27</v>
      </c>
      <c r="X273" s="57" t="str">
        <f t="shared" si="43"/>
        <v>IFC4X3ADD2-key_273</v>
      </c>
    </row>
    <row r="274" spans="1:24" ht="7.95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1498</v>
      </c>
      <c r="G274" s="55" t="s">
        <v>1045</v>
      </c>
      <c r="H274" s="41" t="s">
        <v>3</v>
      </c>
      <c r="I274" s="41" t="s">
        <v>3</v>
      </c>
      <c r="J274" s="40" t="s">
        <v>3</v>
      </c>
      <c r="K274" s="40" t="s">
        <v>3</v>
      </c>
      <c r="L274" s="40" t="s">
        <v>3</v>
      </c>
      <c r="M274" s="40" t="str">
        <f t="shared" si="36"/>
        <v>IfcStairType and  é.tipoifc  only  SPIRAL_STAIR</v>
      </c>
      <c r="N274" s="36" t="str">
        <f t="shared" si="37"/>
        <v>Conceitos: Escadas</v>
      </c>
      <c r="O274" s="36" t="str">
        <f t="shared" si="38"/>
        <v xml:space="preserve">IfcElement </v>
      </c>
      <c r="P274" s="36" t="str">
        <f t="shared" si="39"/>
        <v xml:space="preserve">IfcBuiltElement </v>
      </c>
      <c r="Q274" s="50" t="str">
        <f t="shared" si="40"/>
        <v xml:space="preserve">IfcStair </v>
      </c>
      <c r="R274" s="48" t="str">
        <f t="shared" si="41"/>
        <v>IfcStairType</v>
      </c>
      <c r="S274" s="48" t="str">
        <f t="shared" si="42"/>
        <v>SPIRAL_STAIR</v>
      </c>
      <c r="T274" s="36" t="str">
        <f t="shared" si="44"/>
        <v>Conceitos: Escadas IfcElement  IfcBuiltElement  IfcStair  IfcStairType ESCADA.CARACOL</v>
      </c>
      <c r="U274" s="58" t="s">
        <v>2072</v>
      </c>
      <c r="V274" s="49" t="s">
        <v>27</v>
      </c>
      <c r="W274" s="49" t="s">
        <v>27</v>
      </c>
      <c r="X274" s="57" t="str">
        <f t="shared" si="43"/>
        <v>IFC4X3ADD2-key_274</v>
      </c>
    </row>
    <row r="275" spans="1:24" ht="7.95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1498</v>
      </c>
      <c r="G275" s="55" t="s">
        <v>1046</v>
      </c>
      <c r="H275" s="41" t="s">
        <v>3</v>
      </c>
      <c r="I275" s="41" t="s">
        <v>3</v>
      </c>
      <c r="J275" s="40" t="s">
        <v>3</v>
      </c>
      <c r="K275" s="40" t="s">
        <v>3</v>
      </c>
      <c r="L275" s="40" t="s">
        <v>3</v>
      </c>
      <c r="M275" s="40" t="str">
        <f t="shared" si="36"/>
        <v>IfcStairType and  é.tipoifc  only  STRAIGHT_RUN_STAIR</v>
      </c>
      <c r="N275" s="36" t="str">
        <f t="shared" si="37"/>
        <v>Conceitos: Escadas</v>
      </c>
      <c r="O275" s="36" t="str">
        <f t="shared" si="38"/>
        <v xml:space="preserve">IfcElement </v>
      </c>
      <c r="P275" s="36" t="str">
        <f t="shared" si="39"/>
        <v xml:space="preserve">IfcBuiltElement </v>
      </c>
      <c r="Q275" s="50" t="str">
        <f t="shared" si="40"/>
        <v xml:space="preserve">IfcStair </v>
      </c>
      <c r="R275" s="48" t="str">
        <f t="shared" si="41"/>
        <v>IfcStairType</v>
      </c>
      <c r="S275" s="48" t="str">
        <f t="shared" si="42"/>
        <v>STRAIGHT_RUN_STAIR</v>
      </c>
      <c r="T275" s="36" t="str">
        <f t="shared" si="44"/>
        <v>Conceitos: Escadas IfcElement  IfcBuiltElement  IfcStair  IfcStairType ESCADA.RETA</v>
      </c>
      <c r="U275" s="58" t="s">
        <v>2071</v>
      </c>
      <c r="V275" s="49" t="s">
        <v>27</v>
      </c>
      <c r="W275" s="49" t="s">
        <v>27</v>
      </c>
      <c r="X275" s="57" t="str">
        <f t="shared" si="43"/>
        <v>IFC4X3ADD2-key_275</v>
      </c>
    </row>
    <row r="276" spans="1:24" ht="7.95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1498</v>
      </c>
      <c r="G276" s="55" t="s">
        <v>1047</v>
      </c>
      <c r="H276" s="41" t="s">
        <v>3</v>
      </c>
      <c r="I276" s="41" t="s">
        <v>3</v>
      </c>
      <c r="J276" s="40" t="s">
        <v>3</v>
      </c>
      <c r="K276" s="40" t="s">
        <v>3</v>
      </c>
      <c r="L276" s="40" t="s">
        <v>3</v>
      </c>
      <c r="M276" s="40" t="str">
        <f t="shared" si="36"/>
        <v>IfcStairType and  é.tipoifc  only  THREE_QUARTER_TURN_STAIR</v>
      </c>
      <c r="N276" s="36" t="str">
        <f t="shared" si="37"/>
        <v>Conceitos: Escadas</v>
      </c>
      <c r="O276" s="36" t="str">
        <f t="shared" si="38"/>
        <v xml:space="preserve">IfcElement </v>
      </c>
      <c r="P276" s="36" t="str">
        <f t="shared" si="39"/>
        <v xml:space="preserve">IfcBuiltElement </v>
      </c>
      <c r="Q276" s="50" t="str">
        <f t="shared" si="40"/>
        <v xml:space="preserve">IfcStair </v>
      </c>
      <c r="R276" s="48" t="str">
        <f t="shared" si="41"/>
        <v>IfcStairType</v>
      </c>
      <c r="S276" s="48" t="str">
        <f t="shared" si="42"/>
        <v>THREE_QUARTER_TURN_STAIR</v>
      </c>
      <c r="T276" s="36" t="str">
        <f t="shared" si="44"/>
        <v>Conceitos: Escadas IfcElement  IfcBuiltElement  IfcStair  IfcStairType ESCADA.TRÊS.QUARTOS</v>
      </c>
      <c r="U276" s="58" t="s">
        <v>2442</v>
      </c>
      <c r="V276" s="49" t="s">
        <v>27</v>
      </c>
      <c r="W276" s="49" t="s">
        <v>27</v>
      </c>
      <c r="X276" s="57" t="str">
        <f t="shared" si="43"/>
        <v>IFC4X3ADD2-key_276</v>
      </c>
    </row>
    <row r="277" spans="1:24" ht="7.95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1498</v>
      </c>
      <c r="G277" s="55" t="s">
        <v>1048</v>
      </c>
      <c r="H277" s="41" t="s">
        <v>3</v>
      </c>
      <c r="I277" s="41" t="s">
        <v>3</v>
      </c>
      <c r="J277" s="40" t="s">
        <v>3</v>
      </c>
      <c r="K277" s="40" t="s">
        <v>3</v>
      </c>
      <c r="L277" s="40" t="s">
        <v>3</v>
      </c>
      <c r="M277" s="40" t="str">
        <f t="shared" si="36"/>
        <v>IfcStairType and  é.tipoifc  only  THREE_QUARTER_WINDING_STAIR</v>
      </c>
      <c r="N277" s="36" t="str">
        <f t="shared" si="37"/>
        <v>Conceitos: Escadas</v>
      </c>
      <c r="O277" s="36" t="str">
        <f t="shared" si="38"/>
        <v xml:space="preserve">IfcElement </v>
      </c>
      <c r="P277" s="36" t="str">
        <f t="shared" si="39"/>
        <v xml:space="preserve">IfcBuiltElement </v>
      </c>
      <c r="Q277" s="50" t="str">
        <f t="shared" si="40"/>
        <v xml:space="preserve">IfcStair </v>
      </c>
      <c r="R277" s="48" t="str">
        <f t="shared" si="41"/>
        <v>IfcStairType</v>
      </c>
      <c r="S277" s="48" t="str">
        <f t="shared" si="42"/>
        <v>THREE_QUARTER_WINDING_STAIR</v>
      </c>
      <c r="T277" s="36" t="str">
        <f t="shared" si="44"/>
        <v>Conceitos: Escadas IfcElement  IfcBuiltElement  IfcStair  IfcStairType ESCADA.TRÊS.QUARTOS.WINDING</v>
      </c>
      <c r="U277" s="58" t="s">
        <v>2441</v>
      </c>
      <c r="V277" s="49" t="s">
        <v>27</v>
      </c>
      <c r="W277" s="49" t="s">
        <v>27</v>
      </c>
      <c r="X277" s="57" t="str">
        <f t="shared" si="43"/>
        <v>IFC4X3ADD2-key_277</v>
      </c>
    </row>
    <row r="278" spans="1:24" ht="7.95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1498</v>
      </c>
      <c r="G278" s="55" t="s">
        <v>1049</v>
      </c>
      <c r="H278" s="41" t="s">
        <v>3</v>
      </c>
      <c r="I278" s="41" t="s">
        <v>3</v>
      </c>
      <c r="J278" s="40" t="s">
        <v>3</v>
      </c>
      <c r="K278" s="40" t="s">
        <v>3</v>
      </c>
      <c r="L278" s="40" t="s">
        <v>3</v>
      </c>
      <c r="M278" s="40" t="str">
        <f t="shared" si="36"/>
        <v>IfcStairType and  é.tipoifc  only  TWO_CURVED_RUN_STAIR</v>
      </c>
      <c r="N278" s="36" t="str">
        <f t="shared" si="37"/>
        <v>Conceitos: Escadas</v>
      </c>
      <c r="O278" s="36" t="str">
        <f t="shared" si="38"/>
        <v xml:space="preserve">IfcElement </v>
      </c>
      <c r="P278" s="36" t="str">
        <f t="shared" si="39"/>
        <v xml:space="preserve">IfcBuiltElement </v>
      </c>
      <c r="Q278" s="50" t="str">
        <f t="shared" si="40"/>
        <v xml:space="preserve">IfcStair </v>
      </c>
      <c r="R278" s="48" t="str">
        <f t="shared" si="41"/>
        <v>IfcStairType</v>
      </c>
      <c r="S278" s="48" t="str">
        <f t="shared" si="42"/>
        <v>TWO_CURVED_RUN_STAIR</v>
      </c>
      <c r="T278" s="36" t="str">
        <f t="shared" si="44"/>
        <v>Conceitos: Escadas IfcElement  IfcBuiltElement  IfcStair  IfcStairType ESCADA.CURVA.2.LANCES</v>
      </c>
      <c r="U278" s="58" t="s">
        <v>2443</v>
      </c>
      <c r="V278" s="49" t="s">
        <v>27</v>
      </c>
      <c r="W278" s="49" t="s">
        <v>27</v>
      </c>
      <c r="X278" s="57" t="str">
        <f t="shared" si="43"/>
        <v>IFC4X3ADD2-key_278</v>
      </c>
    </row>
    <row r="279" spans="1:24" ht="7.95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1498</v>
      </c>
      <c r="G279" s="55" t="s">
        <v>1050</v>
      </c>
      <c r="H279" s="41" t="s">
        <v>3</v>
      </c>
      <c r="I279" s="41" t="s">
        <v>3</v>
      </c>
      <c r="J279" s="40" t="s">
        <v>3</v>
      </c>
      <c r="K279" s="40" t="s">
        <v>3</v>
      </c>
      <c r="L279" s="40" t="s">
        <v>3</v>
      </c>
      <c r="M279" s="40" t="str">
        <f t="shared" si="36"/>
        <v>IfcStairType and  é.tipoifc  only  TWO_QUARTER_TURN_STAIR</v>
      </c>
      <c r="N279" s="36" t="str">
        <f t="shared" si="37"/>
        <v>Conceitos: Escadas</v>
      </c>
      <c r="O279" s="36" t="str">
        <f t="shared" si="38"/>
        <v xml:space="preserve">IfcElement </v>
      </c>
      <c r="P279" s="36" t="str">
        <f t="shared" si="39"/>
        <v xml:space="preserve">IfcBuiltElement </v>
      </c>
      <c r="Q279" s="50" t="str">
        <f t="shared" si="40"/>
        <v xml:space="preserve">IfcStair </v>
      </c>
      <c r="R279" s="48" t="str">
        <f t="shared" si="41"/>
        <v>IfcStairType</v>
      </c>
      <c r="S279" s="48" t="str">
        <f t="shared" si="42"/>
        <v>TWO_QUARTER_TURN_STAIR</v>
      </c>
      <c r="T279" s="36" t="str">
        <f t="shared" si="44"/>
        <v>Conceitos: Escadas IfcElement  IfcBuiltElement  IfcStair  IfcStairType ESCADA.DOIS.QUARTOS</v>
      </c>
      <c r="U279" s="58" t="s">
        <v>2444</v>
      </c>
      <c r="V279" s="49" t="s">
        <v>27</v>
      </c>
      <c r="W279" s="49" t="s">
        <v>27</v>
      </c>
      <c r="X279" s="57" t="str">
        <f t="shared" si="43"/>
        <v>IFC4X3ADD2-key_279</v>
      </c>
    </row>
    <row r="280" spans="1:24" ht="7.95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1498</v>
      </c>
      <c r="G280" s="55" t="s">
        <v>1051</v>
      </c>
      <c r="H280" s="41" t="s">
        <v>3</v>
      </c>
      <c r="I280" s="41" t="s">
        <v>3</v>
      </c>
      <c r="J280" s="40" t="s">
        <v>3</v>
      </c>
      <c r="K280" s="40" t="s">
        <v>3</v>
      </c>
      <c r="L280" s="40" t="s">
        <v>3</v>
      </c>
      <c r="M280" s="40" t="str">
        <f t="shared" si="36"/>
        <v>IfcStairType and  é.tipoifc  only  TWO_QUARTER_WINDING_STAIR</v>
      </c>
      <c r="N280" s="36" t="str">
        <f t="shared" si="37"/>
        <v>Conceitos: Escadas</v>
      </c>
      <c r="O280" s="36" t="str">
        <f t="shared" si="38"/>
        <v xml:space="preserve">IfcElement </v>
      </c>
      <c r="P280" s="36" t="str">
        <f t="shared" si="39"/>
        <v xml:space="preserve">IfcBuiltElement </v>
      </c>
      <c r="Q280" s="50" t="str">
        <f t="shared" si="40"/>
        <v xml:space="preserve">IfcStair </v>
      </c>
      <c r="R280" s="48" t="str">
        <f t="shared" si="41"/>
        <v>IfcStairType</v>
      </c>
      <c r="S280" s="48" t="str">
        <f t="shared" si="42"/>
        <v>TWO_QUARTER_WINDING_STAIR</v>
      </c>
      <c r="T280" s="36" t="str">
        <f t="shared" si="44"/>
        <v>Conceitos: Escadas IfcElement  IfcBuiltElement  IfcStair  IfcStairType ESCADA.DOIS.QUARTOS.WINDING</v>
      </c>
      <c r="U280" s="58" t="s">
        <v>2445</v>
      </c>
      <c r="V280" s="49" t="s">
        <v>27</v>
      </c>
      <c r="W280" s="49" t="s">
        <v>27</v>
      </c>
      <c r="X280" s="57" t="str">
        <f t="shared" si="43"/>
        <v>IFC4X3ADD2-key_280</v>
      </c>
    </row>
    <row r="281" spans="1:24" ht="7.95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1498</v>
      </c>
      <c r="G281" s="55" t="s">
        <v>1052</v>
      </c>
      <c r="H281" s="41" t="s">
        <v>3</v>
      </c>
      <c r="I281" s="41" t="s">
        <v>3</v>
      </c>
      <c r="J281" s="40" t="s">
        <v>3</v>
      </c>
      <c r="K281" s="40" t="s">
        <v>3</v>
      </c>
      <c r="L281" s="40" t="s">
        <v>3</v>
      </c>
      <c r="M281" s="40" t="str">
        <f t="shared" si="36"/>
        <v>IfcStairType and  é.tipoifc  only  TWO_STRAIGHT_RUN_STAIR</v>
      </c>
      <c r="N281" s="36" t="str">
        <f t="shared" si="37"/>
        <v>Conceitos: Escadas</v>
      </c>
      <c r="O281" s="36" t="str">
        <f t="shared" si="38"/>
        <v xml:space="preserve">IfcElement </v>
      </c>
      <c r="P281" s="36" t="str">
        <f t="shared" si="39"/>
        <v xml:space="preserve">IfcBuiltElement </v>
      </c>
      <c r="Q281" s="50" t="str">
        <f t="shared" si="40"/>
        <v xml:space="preserve">IfcStair </v>
      </c>
      <c r="R281" s="48" t="str">
        <f t="shared" si="41"/>
        <v>IfcStairType</v>
      </c>
      <c r="S281" s="48" t="str">
        <f t="shared" si="42"/>
        <v>TWO_STRAIGHT_RUN_STAIR</v>
      </c>
      <c r="T281" s="36" t="str">
        <f t="shared" si="44"/>
        <v>Conceitos: Escadas IfcElement  IfcBuiltElement  IfcStair  IfcStairType ESCADA.RETA.DE.2.LANCES</v>
      </c>
      <c r="U281" s="58" t="s">
        <v>2440</v>
      </c>
      <c r="V281" s="49" t="s">
        <v>27</v>
      </c>
      <c r="W281" s="49" t="s">
        <v>27</v>
      </c>
      <c r="X281" s="57" t="str">
        <f t="shared" si="43"/>
        <v>IFC4X3ADD2-key_281</v>
      </c>
    </row>
    <row r="282" spans="1:24" ht="7.95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1499</v>
      </c>
      <c r="G282" s="55" t="s">
        <v>1054</v>
      </c>
      <c r="H282" s="41" t="s">
        <v>3</v>
      </c>
      <c r="I282" s="41" t="s">
        <v>3</v>
      </c>
      <c r="J282" s="40" t="s">
        <v>3</v>
      </c>
      <c r="K282" s="40" t="s">
        <v>3</v>
      </c>
      <c r="L282" s="40" t="s">
        <v>3</v>
      </c>
      <c r="M282" s="40" t="str">
        <f t="shared" si="36"/>
        <v>IfcStairFlightType and  é.tipoifc  only  CURVED</v>
      </c>
      <c r="N282" s="36" t="str">
        <f t="shared" si="37"/>
        <v>Conceitos: Escadas</v>
      </c>
      <c r="O282" s="36" t="str">
        <f t="shared" si="38"/>
        <v xml:space="preserve">IfcElement </v>
      </c>
      <c r="P282" s="36" t="str">
        <f t="shared" si="39"/>
        <v xml:space="preserve">IfcBuiltElement </v>
      </c>
      <c r="Q282" s="50" t="str">
        <f t="shared" si="40"/>
        <v xml:space="preserve">IfcStairFlight </v>
      </c>
      <c r="R282" s="48" t="str">
        <f t="shared" si="41"/>
        <v>IfcStairFlightType</v>
      </c>
      <c r="S282" s="48" t="str">
        <f t="shared" si="42"/>
        <v>CURVED</v>
      </c>
      <c r="T282" s="36" t="str">
        <f t="shared" si="44"/>
        <v>Conceitos: Escadas IfcElement  IfcBuiltElement  IfcStairFlight  IfcStairFlightType CURVO</v>
      </c>
      <c r="U282" s="58" t="s">
        <v>1631</v>
      </c>
      <c r="V282" s="49" t="s">
        <v>27</v>
      </c>
      <c r="W282" s="49" t="s">
        <v>27</v>
      </c>
      <c r="X282" s="57" t="str">
        <f t="shared" si="43"/>
        <v>IFC4X3ADD2-key_282</v>
      </c>
    </row>
    <row r="283" spans="1:24" ht="7.95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1499</v>
      </c>
      <c r="G283" s="55" t="s">
        <v>1055</v>
      </c>
      <c r="H283" s="41" t="s">
        <v>3</v>
      </c>
      <c r="I283" s="41" t="s">
        <v>3</v>
      </c>
      <c r="J283" s="40" t="s">
        <v>3</v>
      </c>
      <c r="K283" s="40" t="s">
        <v>3</v>
      </c>
      <c r="L283" s="40" t="s">
        <v>3</v>
      </c>
      <c r="M283" s="40" t="str">
        <f t="shared" si="36"/>
        <v>IfcStairFlightType and  é.tipoifc  only  WINDER</v>
      </c>
      <c r="N283" s="36" t="str">
        <f t="shared" si="37"/>
        <v>Conceitos: Escadas</v>
      </c>
      <c r="O283" s="36" t="str">
        <f t="shared" si="38"/>
        <v xml:space="preserve">IfcElement </v>
      </c>
      <c r="P283" s="36" t="str">
        <f t="shared" si="39"/>
        <v xml:space="preserve">IfcBuiltElement </v>
      </c>
      <c r="Q283" s="50" t="str">
        <f t="shared" si="40"/>
        <v xml:space="preserve">IfcStairFlight </v>
      </c>
      <c r="R283" s="48" t="str">
        <f t="shared" si="41"/>
        <v>IfcStairFlightType</v>
      </c>
      <c r="S283" s="48" t="str">
        <f t="shared" si="42"/>
        <v>WINDER</v>
      </c>
      <c r="T283" s="36" t="str">
        <f t="shared" si="44"/>
        <v>Conceitos: Escadas IfcElement  IfcBuiltElement  IfcStairFlight  IfcStairFlightType ENROLADOR</v>
      </c>
      <c r="U283" s="58" t="s">
        <v>1632</v>
      </c>
      <c r="V283" s="49" t="s">
        <v>27</v>
      </c>
      <c r="W283" s="49" t="s">
        <v>27</v>
      </c>
      <c r="X283" s="57" t="str">
        <f t="shared" si="43"/>
        <v>IFC4X3ADD2-key_283</v>
      </c>
    </row>
    <row r="284" spans="1:24" ht="7.95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1500</v>
      </c>
      <c r="G284" s="55" t="s">
        <v>1258</v>
      </c>
      <c r="H284" s="41" t="s">
        <v>3</v>
      </c>
      <c r="I284" s="41" t="s">
        <v>3</v>
      </c>
      <c r="J284" s="40" t="s">
        <v>3</v>
      </c>
      <c r="K284" s="40" t="s">
        <v>3</v>
      </c>
      <c r="L284" s="40" t="s">
        <v>3</v>
      </c>
      <c r="M284" s="40" t="str">
        <f t="shared" si="36"/>
        <v>IfcTrackElementType and  é.tipoifc  only  BLOCKINGDEVICE</v>
      </c>
      <c r="N284" s="36" t="str">
        <f t="shared" si="37"/>
        <v>Conceitos: Trilhos</v>
      </c>
      <c r="O284" s="36" t="str">
        <f t="shared" si="38"/>
        <v xml:space="preserve">IfcElement </v>
      </c>
      <c r="P284" s="36" t="str">
        <f t="shared" si="39"/>
        <v xml:space="preserve">IfcBuiltElement </v>
      </c>
      <c r="Q284" s="50" t="str">
        <f t="shared" si="40"/>
        <v xml:space="preserve">IfcTrackElement </v>
      </c>
      <c r="R284" s="48" t="str">
        <f t="shared" si="41"/>
        <v>IfcTrackElementType</v>
      </c>
      <c r="S284" s="48" t="str">
        <f t="shared" si="42"/>
        <v>BLOCKINGDEVICE</v>
      </c>
      <c r="T284" s="36" t="str">
        <f t="shared" si="44"/>
        <v>Conceitos: Trilhos IfcElement  IfcBuiltElement  IfcTrackElement  IfcTrackElementType DISPOSITIVO.BLOQUEADOR</v>
      </c>
      <c r="U284" s="58" t="s">
        <v>1836</v>
      </c>
      <c r="V284" s="49" t="s">
        <v>27</v>
      </c>
      <c r="W284" s="49" t="s">
        <v>27</v>
      </c>
      <c r="X284" s="57" t="str">
        <f t="shared" si="43"/>
        <v>IFC4X3ADD2-key_284</v>
      </c>
    </row>
    <row r="285" spans="1:24" ht="7.95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1500</v>
      </c>
      <c r="G285" s="55" t="s">
        <v>1259</v>
      </c>
      <c r="H285" s="41" t="s">
        <v>3</v>
      </c>
      <c r="I285" s="41" t="s">
        <v>3</v>
      </c>
      <c r="J285" s="40" t="s">
        <v>3</v>
      </c>
      <c r="K285" s="40" t="s">
        <v>3</v>
      </c>
      <c r="L285" s="40" t="s">
        <v>3</v>
      </c>
      <c r="M285" s="40" t="str">
        <f t="shared" si="36"/>
        <v>IfcTrackElementType and  é.tipoifc  only  DERAILER</v>
      </c>
      <c r="N285" s="36" t="str">
        <f t="shared" si="37"/>
        <v>Conceitos: Trilhos</v>
      </c>
      <c r="O285" s="36" t="str">
        <f t="shared" si="38"/>
        <v xml:space="preserve">IfcElement </v>
      </c>
      <c r="P285" s="36" t="str">
        <f t="shared" si="39"/>
        <v xml:space="preserve">IfcBuiltElement </v>
      </c>
      <c r="Q285" s="50" t="str">
        <f t="shared" si="40"/>
        <v xml:space="preserve">IfcTrackElement </v>
      </c>
      <c r="R285" s="48" t="str">
        <f t="shared" si="41"/>
        <v>IfcTrackElementType</v>
      </c>
      <c r="S285" s="48" t="str">
        <f t="shared" si="42"/>
        <v>DERAILER</v>
      </c>
      <c r="T285" s="36" t="str">
        <f t="shared" si="44"/>
        <v>Conceitos: Trilhos IfcElement  IfcBuiltElement  IfcTrackElement  IfcTrackElementType DESCARRILADOR</v>
      </c>
      <c r="U285" s="58" t="s">
        <v>1633</v>
      </c>
      <c r="V285" s="49" t="s">
        <v>27</v>
      </c>
      <c r="W285" s="49" t="s">
        <v>27</v>
      </c>
      <c r="X285" s="57" t="str">
        <f t="shared" si="43"/>
        <v>IFC4X3ADD2-key_285</v>
      </c>
    </row>
    <row r="286" spans="1:24" ht="7.95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1500</v>
      </c>
      <c r="G286" s="55" t="s">
        <v>1260</v>
      </c>
      <c r="H286" s="41" t="s">
        <v>3</v>
      </c>
      <c r="I286" s="41" t="s">
        <v>3</v>
      </c>
      <c r="J286" s="40" t="s">
        <v>3</v>
      </c>
      <c r="K286" s="40" t="s">
        <v>3</v>
      </c>
      <c r="L286" s="40" t="s">
        <v>3</v>
      </c>
      <c r="M286" s="40" t="str">
        <f t="shared" si="36"/>
        <v>IfcTrackElementType and  é.tipoifc  only  FROG</v>
      </c>
      <c r="N286" s="36" t="str">
        <f t="shared" si="37"/>
        <v>Conceitos: Trilhos</v>
      </c>
      <c r="O286" s="36" t="str">
        <f t="shared" si="38"/>
        <v xml:space="preserve">IfcElement </v>
      </c>
      <c r="P286" s="36" t="str">
        <f t="shared" si="39"/>
        <v xml:space="preserve">IfcBuiltElement </v>
      </c>
      <c r="Q286" s="50" t="str">
        <f t="shared" si="40"/>
        <v xml:space="preserve">IfcTrackElement </v>
      </c>
      <c r="R286" s="48" t="str">
        <f t="shared" si="41"/>
        <v>IfcTrackElementType</v>
      </c>
      <c r="S286" s="48" t="str">
        <f t="shared" si="42"/>
        <v>FROG</v>
      </c>
      <c r="T286" s="36" t="str">
        <f t="shared" si="44"/>
        <v>Conceitos: Trilhos IfcElement  IfcBuiltElement  IfcTrackElement  IfcTrackElementType RÃ</v>
      </c>
      <c r="U286" s="58" t="s">
        <v>1634</v>
      </c>
      <c r="V286" s="49" t="s">
        <v>27</v>
      </c>
      <c r="W286" s="49" t="s">
        <v>27</v>
      </c>
      <c r="X286" s="57" t="str">
        <f t="shared" si="43"/>
        <v>IFC4X3ADD2-key_286</v>
      </c>
    </row>
    <row r="287" spans="1:24" ht="7.95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1500</v>
      </c>
      <c r="G287" s="55" t="s">
        <v>1261</v>
      </c>
      <c r="H287" s="41" t="s">
        <v>3</v>
      </c>
      <c r="I287" s="41" t="s">
        <v>3</v>
      </c>
      <c r="J287" s="40" t="s">
        <v>3</v>
      </c>
      <c r="K287" s="40" t="s">
        <v>3</v>
      </c>
      <c r="L287" s="40" t="s">
        <v>3</v>
      </c>
      <c r="M287" s="40" t="str">
        <f t="shared" si="36"/>
        <v>IfcTrackElementType and  é.tipoifc  only  HALF_SET_OF_BLADES</v>
      </c>
      <c r="N287" s="36" t="str">
        <f t="shared" si="37"/>
        <v>Conceitos: Trilhos</v>
      </c>
      <c r="O287" s="36" t="str">
        <f t="shared" si="38"/>
        <v xml:space="preserve">IfcElement </v>
      </c>
      <c r="P287" s="36" t="str">
        <f t="shared" si="39"/>
        <v xml:space="preserve">IfcBuiltElement </v>
      </c>
      <c r="Q287" s="50" t="str">
        <f t="shared" si="40"/>
        <v xml:space="preserve">IfcTrackElement </v>
      </c>
      <c r="R287" s="48" t="str">
        <f t="shared" si="41"/>
        <v>IfcTrackElementType</v>
      </c>
      <c r="S287" s="48" t="str">
        <f t="shared" si="42"/>
        <v>HALF_SET_OF_BLADES</v>
      </c>
      <c r="T287" s="36" t="str">
        <f t="shared" si="44"/>
        <v>Conceitos: Trilhos IfcElement  IfcBuiltElement  IfcTrackElement  IfcTrackElementType LAMINAS.HALF.SET</v>
      </c>
      <c r="U287" s="58" t="s">
        <v>2075</v>
      </c>
      <c r="V287" s="49" t="s">
        <v>27</v>
      </c>
      <c r="W287" s="49" t="s">
        <v>27</v>
      </c>
      <c r="X287" s="57" t="str">
        <f t="shared" si="43"/>
        <v>IFC4X3ADD2-key_287</v>
      </c>
    </row>
    <row r="288" spans="1:24" ht="7.95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1500</v>
      </c>
      <c r="G288" s="55" t="s">
        <v>1262</v>
      </c>
      <c r="H288" s="41" t="s">
        <v>3</v>
      </c>
      <c r="I288" s="41" t="s">
        <v>3</v>
      </c>
      <c r="J288" s="40" t="s">
        <v>3</v>
      </c>
      <c r="K288" s="40" t="s">
        <v>3</v>
      </c>
      <c r="L288" s="40" t="s">
        <v>3</v>
      </c>
      <c r="M288" s="40" t="str">
        <f t="shared" si="36"/>
        <v>IfcTrackElementType and  é.tipoifc  only  SLEEPER</v>
      </c>
      <c r="N288" s="36" t="str">
        <f t="shared" si="37"/>
        <v>Conceitos: Trilhos</v>
      </c>
      <c r="O288" s="36" t="str">
        <f t="shared" si="38"/>
        <v xml:space="preserve">IfcElement </v>
      </c>
      <c r="P288" s="36" t="str">
        <f t="shared" si="39"/>
        <v xml:space="preserve">IfcBuiltElement </v>
      </c>
      <c r="Q288" s="50" t="str">
        <f t="shared" si="40"/>
        <v xml:space="preserve">IfcTrackElement </v>
      </c>
      <c r="R288" s="48" t="str">
        <f t="shared" si="41"/>
        <v>IfcTrackElementType</v>
      </c>
      <c r="S288" s="48" t="str">
        <f t="shared" si="42"/>
        <v>SLEEPER</v>
      </c>
      <c r="T288" s="36" t="str">
        <f t="shared" si="44"/>
        <v>Conceitos: Trilhos IfcElement  IfcBuiltElement  IfcTrackElement  IfcTrackElementType DORMENTE</v>
      </c>
      <c r="U288" s="58" t="s">
        <v>1661</v>
      </c>
      <c r="V288" s="49" t="s">
        <v>27</v>
      </c>
      <c r="W288" s="49" t="s">
        <v>27</v>
      </c>
      <c r="X288" s="57" t="str">
        <f t="shared" si="43"/>
        <v>IFC4X3ADD2-key_288</v>
      </c>
    </row>
    <row r="289" spans="1:24" ht="7.95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1500</v>
      </c>
      <c r="G289" s="55" t="s">
        <v>1263</v>
      </c>
      <c r="H289" s="41" t="s">
        <v>3</v>
      </c>
      <c r="I289" s="41" t="s">
        <v>3</v>
      </c>
      <c r="J289" s="40" t="s">
        <v>3</v>
      </c>
      <c r="K289" s="40" t="s">
        <v>3</v>
      </c>
      <c r="L289" s="40" t="s">
        <v>3</v>
      </c>
      <c r="M289" s="40" t="str">
        <f t="shared" si="36"/>
        <v>IfcTrackElementType and  é.tipoifc  only  SPEEDREGULATOR</v>
      </c>
      <c r="N289" s="36" t="str">
        <f t="shared" si="37"/>
        <v>Conceitos: Trilhos</v>
      </c>
      <c r="O289" s="36" t="str">
        <f t="shared" si="38"/>
        <v xml:space="preserve">IfcElement </v>
      </c>
      <c r="P289" s="36" t="str">
        <f t="shared" si="39"/>
        <v xml:space="preserve">IfcBuiltElement </v>
      </c>
      <c r="Q289" s="50" t="str">
        <f t="shared" si="40"/>
        <v xml:space="preserve">IfcTrackElement </v>
      </c>
      <c r="R289" s="48" t="str">
        <f t="shared" si="41"/>
        <v>IfcTrackElementType</v>
      </c>
      <c r="S289" s="48" t="str">
        <f t="shared" si="42"/>
        <v>SPEEDREGULATOR</v>
      </c>
      <c r="T289" s="36" t="str">
        <f t="shared" si="44"/>
        <v>Conceitos: Trilhos IfcElement  IfcBuiltElement  IfcTrackElement  IfcTrackElementType REGULADOR.DE.VELOCIDADE</v>
      </c>
      <c r="U289" s="58" t="s">
        <v>1837</v>
      </c>
      <c r="V289" s="49" t="s">
        <v>27</v>
      </c>
      <c r="W289" s="49" t="s">
        <v>27</v>
      </c>
      <c r="X289" s="57" t="str">
        <f t="shared" si="43"/>
        <v>IFC4X3ADD2-key_289</v>
      </c>
    </row>
    <row r="290" spans="1:24" ht="7.95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1500</v>
      </c>
      <c r="G290" s="55" t="s">
        <v>1264</v>
      </c>
      <c r="H290" s="41" t="s">
        <v>3</v>
      </c>
      <c r="I290" s="41" t="s">
        <v>3</v>
      </c>
      <c r="J290" s="40" t="s">
        <v>3</v>
      </c>
      <c r="K290" s="40" t="s">
        <v>3</v>
      </c>
      <c r="L290" s="40" t="s">
        <v>3</v>
      </c>
      <c r="M290" s="40" t="str">
        <f t="shared" si="36"/>
        <v>IfcTrackElementType and  é.tipoifc  only  TRACKENDOFALIGNMENT</v>
      </c>
      <c r="N290" s="36" t="str">
        <f t="shared" si="37"/>
        <v>Conceitos: Trilhos</v>
      </c>
      <c r="O290" s="36" t="str">
        <f t="shared" si="38"/>
        <v xml:space="preserve">IfcElement </v>
      </c>
      <c r="P290" s="36" t="str">
        <f t="shared" si="39"/>
        <v xml:space="preserve">IfcBuiltElement </v>
      </c>
      <c r="Q290" s="50" t="str">
        <f t="shared" si="40"/>
        <v xml:space="preserve">IfcTrackElement </v>
      </c>
      <c r="R290" s="48" t="str">
        <f t="shared" si="41"/>
        <v>IfcTrackElementType</v>
      </c>
      <c r="S290" s="48" t="str">
        <f t="shared" si="42"/>
        <v>TRACKENDOFALIGNMENT</v>
      </c>
      <c r="T290" s="36" t="str">
        <f t="shared" si="44"/>
        <v>Conceitos: Trilhos IfcElement  IfcBuiltElement  IfcTrackElement  IfcTrackElementType TRACK.END.OF.ALIGNMENT</v>
      </c>
      <c r="U290" s="58" t="s">
        <v>2076</v>
      </c>
      <c r="V290" s="49" t="s">
        <v>27</v>
      </c>
      <c r="W290" s="49" t="s">
        <v>27</v>
      </c>
      <c r="X290" s="57" t="str">
        <f t="shared" si="43"/>
        <v>IFC4X3ADD2-key_290</v>
      </c>
    </row>
    <row r="291" spans="1:24" ht="7.95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1500</v>
      </c>
      <c r="G291" s="55" t="s">
        <v>1265</v>
      </c>
      <c r="H291" s="41" t="s">
        <v>3</v>
      </c>
      <c r="I291" s="41" t="s">
        <v>3</v>
      </c>
      <c r="J291" s="40" t="s">
        <v>3</v>
      </c>
      <c r="K291" s="40" t="s">
        <v>3</v>
      </c>
      <c r="L291" s="40" t="s">
        <v>3</v>
      </c>
      <c r="M291" s="40" t="str">
        <f t="shared" si="36"/>
        <v>IfcTrackElementType and  é.tipoifc  only  VEHICLESTOP</v>
      </c>
      <c r="N291" s="36" t="str">
        <f t="shared" si="37"/>
        <v>Conceitos: Trilhos</v>
      </c>
      <c r="O291" s="36" t="str">
        <f t="shared" si="38"/>
        <v xml:space="preserve">IfcElement </v>
      </c>
      <c r="P291" s="36" t="str">
        <f t="shared" si="39"/>
        <v xml:space="preserve">IfcBuiltElement </v>
      </c>
      <c r="Q291" s="50" t="str">
        <f t="shared" si="40"/>
        <v xml:space="preserve">IfcTrackElement </v>
      </c>
      <c r="R291" s="48" t="str">
        <f t="shared" si="41"/>
        <v>IfcTrackElementType</v>
      </c>
      <c r="S291" s="48" t="str">
        <f t="shared" si="42"/>
        <v>VEHICLESTOP</v>
      </c>
      <c r="T291" s="36" t="str">
        <f t="shared" si="44"/>
        <v>Conceitos: Trilhos IfcElement  IfcBuiltElement  IfcTrackElement  IfcTrackElementType PARADOR.VEÍCULO</v>
      </c>
      <c r="U291" s="58" t="s">
        <v>2077</v>
      </c>
      <c r="V291" s="49" t="s">
        <v>27</v>
      </c>
      <c r="W291" s="49" t="s">
        <v>27</v>
      </c>
      <c r="X291" s="57" t="str">
        <f t="shared" si="43"/>
        <v>IFC4X3ADD2-key_291</v>
      </c>
    </row>
    <row r="292" spans="1:24" ht="7.95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1502</v>
      </c>
      <c r="G292" s="55" t="s">
        <v>905</v>
      </c>
      <c r="H292" s="41" t="s">
        <v>3</v>
      </c>
      <c r="I292" s="41" t="s">
        <v>3</v>
      </c>
      <c r="J292" s="40" t="str">
        <f>_xlfn.CONCAT( C292, " and  é.classeifc  only  ", D292, )</f>
        <v>IfcElement and  é.classeifc  only  IfcFurnishingElement</v>
      </c>
      <c r="K292" s="40" t="s">
        <v>3</v>
      </c>
      <c r="L292" s="40" t="s">
        <v>3</v>
      </c>
      <c r="M292" s="40" t="str">
        <f t="shared" si="36"/>
        <v>IfcFurnitureType and  é.tipoifc  only  BED</v>
      </c>
      <c r="N292" s="36" t="str">
        <f t="shared" si="37"/>
        <v>Conceitos: Mobiliários</v>
      </c>
      <c r="O292" s="36" t="str">
        <f t="shared" si="38"/>
        <v xml:space="preserve">IfcElement </v>
      </c>
      <c r="P292" s="36" t="str">
        <f t="shared" si="39"/>
        <v xml:space="preserve">IfcFurnishingElement </v>
      </c>
      <c r="Q292" s="50" t="str">
        <f t="shared" si="40"/>
        <v xml:space="preserve">IfcFurniture </v>
      </c>
      <c r="R292" s="48" t="str">
        <f t="shared" si="41"/>
        <v>IfcFurnitureType</v>
      </c>
      <c r="S292" s="48" t="str">
        <f t="shared" si="42"/>
        <v>BED</v>
      </c>
      <c r="T292" s="36" t="str">
        <f t="shared" si="44"/>
        <v>Conceitos: Mobiliários IfcElement  IfcFurnishingElement  IfcFurniture  IfcFurnitureType CAMA</v>
      </c>
      <c r="U292" s="58" t="s">
        <v>1635</v>
      </c>
      <c r="V292" s="49" t="s">
        <v>27</v>
      </c>
      <c r="W292" s="49" t="s">
        <v>27</v>
      </c>
      <c r="X292" s="57" t="str">
        <f t="shared" si="43"/>
        <v>IFC4X3ADD2-key_292</v>
      </c>
    </row>
    <row r="293" spans="1:24" ht="7.95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1502</v>
      </c>
      <c r="G293" s="55" t="s">
        <v>906</v>
      </c>
      <c r="H293" s="41" t="s">
        <v>3</v>
      </c>
      <c r="I293" s="41" t="s">
        <v>3</v>
      </c>
      <c r="J293" s="40" t="s">
        <v>3</v>
      </c>
      <c r="K293" s="40" t="s">
        <v>3</v>
      </c>
      <c r="L293" s="40" t="s">
        <v>3</v>
      </c>
      <c r="M293" s="40" t="str">
        <f t="shared" si="36"/>
        <v>IfcFurnitureType and  é.tipoifc  only  CHAIR</v>
      </c>
      <c r="N293" s="36" t="str">
        <f t="shared" si="37"/>
        <v>Conceitos: Mobiliários</v>
      </c>
      <c r="O293" s="36" t="str">
        <f t="shared" si="38"/>
        <v xml:space="preserve">IfcElement </v>
      </c>
      <c r="P293" s="36" t="str">
        <f t="shared" si="39"/>
        <v xml:space="preserve">IfcFurnishingElement </v>
      </c>
      <c r="Q293" s="50" t="str">
        <f t="shared" si="40"/>
        <v xml:space="preserve">IfcFurniture </v>
      </c>
      <c r="R293" s="48" t="str">
        <f t="shared" si="41"/>
        <v>IfcFurnitureType</v>
      </c>
      <c r="S293" s="48" t="str">
        <f t="shared" si="42"/>
        <v>CHAIR</v>
      </c>
      <c r="T293" s="36" t="str">
        <f t="shared" si="44"/>
        <v>Conceitos: Mobiliários IfcElement  IfcFurnishingElement  IfcFurniture  IfcFurnitureType CADEIRA</v>
      </c>
      <c r="U293" s="58" t="s">
        <v>1636</v>
      </c>
      <c r="V293" s="49" t="s">
        <v>27</v>
      </c>
      <c r="W293" s="49" t="s">
        <v>27</v>
      </c>
      <c r="X293" s="57" t="str">
        <f t="shared" si="43"/>
        <v>IFC4X3ADD2-key_293</v>
      </c>
    </row>
    <row r="294" spans="1:24" ht="7.95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1502</v>
      </c>
      <c r="G294" s="55" t="s">
        <v>907</v>
      </c>
      <c r="H294" s="41" t="s">
        <v>3</v>
      </c>
      <c r="I294" s="41" t="s">
        <v>3</v>
      </c>
      <c r="J294" s="40" t="s">
        <v>3</v>
      </c>
      <c r="K294" s="40" t="s">
        <v>3</v>
      </c>
      <c r="L294" s="40" t="s">
        <v>3</v>
      </c>
      <c r="M294" s="40" t="str">
        <f t="shared" si="36"/>
        <v>IfcFurnitureType and  é.tipoifc  only  DESK</v>
      </c>
      <c r="N294" s="36" t="str">
        <f t="shared" si="37"/>
        <v>Conceitos: Mobiliários</v>
      </c>
      <c r="O294" s="36" t="str">
        <f t="shared" si="38"/>
        <v xml:space="preserve">IfcElement </v>
      </c>
      <c r="P294" s="36" t="str">
        <f t="shared" si="39"/>
        <v xml:space="preserve">IfcFurnishingElement </v>
      </c>
      <c r="Q294" s="50" t="str">
        <f t="shared" si="40"/>
        <v xml:space="preserve">IfcFurniture </v>
      </c>
      <c r="R294" s="48" t="str">
        <f t="shared" si="41"/>
        <v>IfcFurnitureType</v>
      </c>
      <c r="S294" s="48" t="str">
        <f t="shared" si="42"/>
        <v>DESK</v>
      </c>
      <c r="T294" s="36" t="str">
        <f t="shared" si="44"/>
        <v>Conceitos: Mobiliários IfcElement  IfcFurnishingElement  IfcFurniture  IfcFurnitureType ESCRIBANINHA</v>
      </c>
      <c r="U294" s="58" t="s">
        <v>2078</v>
      </c>
      <c r="V294" s="49" t="s">
        <v>27</v>
      </c>
      <c r="W294" s="49" t="s">
        <v>27</v>
      </c>
      <c r="X294" s="57" t="str">
        <f t="shared" si="43"/>
        <v>IFC4X3ADD2-key_294</v>
      </c>
    </row>
    <row r="295" spans="1:24" ht="7.95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1502</v>
      </c>
      <c r="G295" s="55" t="s">
        <v>908</v>
      </c>
      <c r="H295" s="41" t="s">
        <v>3</v>
      </c>
      <c r="I295" s="41" t="s">
        <v>3</v>
      </c>
      <c r="J295" s="40" t="s">
        <v>3</v>
      </c>
      <c r="K295" s="40" t="s">
        <v>3</v>
      </c>
      <c r="L295" s="40" t="s">
        <v>3</v>
      </c>
      <c r="M295" s="40" t="str">
        <f t="shared" si="36"/>
        <v>IfcFurnitureType and  é.tipoifc  only  FILECABINET</v>
      </c>
      <c r="N295" s="36" t="str">
        <f t="shared" si="37"/>
        <v>Conceitos: Mobiliários</v>
      </c>
      <c r="O295" s="36" t="str">
        <f t="shared" si="38"/>
        <v xml:space="preserve">IfcElement </v>
      </c>
      <c r="P295" s="36" t="str">
        <f t="shared" si="39"/>
        <v xml:space="preserve">IfcFurnishingElement </v>
      </c>
      <c r="Q295" s="50" t="str">
        <f t="shared" si="40"/>
        <v xml:space="preserve">IfcFurniture </v>
      </c>
      <c r="R295" s="48" t="str">
        <f t="shared" si="41"/>
        <v>IfcFurnitureType</v>
      </c>
      <c r="S295" s="48" t="str">
        <f t="shared" si="42"/>
        <v>FILECABINET</v>
      </c>
      <c r="T295" s="36" t="str">
        <f t="shared" si="44"/>
        <v>Conceitos: Mobiliários IfcElement  IfcFurnishingElement  IfcFurniture  IfcFurnitureType GABINETE.DE.ARQUIVOS</v>
      </c>
      <c r="U295" s="58" t="s">
        <v>1838</v>
      </c>
      <c r="V295" s="49" t="s">
        <v>27</v>
      </c>
      <c r="W295" s="49" t="s">
        <v>27</v>
      </c>
      <c r="X295" s="57" t="str">
        <f t="shared" si="43"/>
        <v>IFC4X3ADD2-key_295</v>
      </c>
    </row>
    <row r="296" spans="1:24" ht="7.95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1502</v>
      </c>
      <c r="G296" s="55" t="s">
        <v>909</v>
      </c>
      <c r="H296" s="41" t="s">
        <v>3</v>
      </c>
      <c r="I296" s="41" t="s">
        <v>3</v>
      </c>
      <c r="J296" s="40" t="s">
        <v>3</v>
      </c>
      <c r="K296" s="40" t="s">
        <v>3</v>
      </c>
      <c r="L296" s="40" t="s">
        <v>3</v>
      </c>
      <c r="M296" s="40" t="str">
        <f t="shared" si="36"/>
        <v>IfcFurnitureType and  é.tipoifc  only  SHELF</v>
      </c>
      <c r="N296" s="36" t="str">
        <f t="shared" si="37"/>
        <v>Conceitos: Mobiliários</v>
      </c>
      <c r="O296" s="36" t="str">
        <f t="shared" si="38"/>
        <v xml:space="preserve">IfcElement </v>
      </c>
      <c r="P296" s="36" t="str">
        <f t="shared" si="39"/>
        <v xml:space="preserve">IfcFurnishingElement </v>
      </c>
      <c r="Q296" s="50" t="str">
        <f t="shared" si="40"/>
        <v xml:space="preserve">IfcFurniture </v>
      </c>
      <c r="R296" s="48" t="str">
        <f t="shared" si="41"/>
        <v>IfcFurnitureType</v>
      </c>
      <c r="S296" s="48" t="str">
        <f t="shared" si="42"/>
        <v>SHELF</v>
      </c>
      <c r="T296" s="36" t="str">
        <f t="shared" si="44"/>
        <v>Conceitos: Mobiliários IfcElement  IfcFurnishingElement  IfcFurniture  IfcFurnitureType PRATELEIRA</v>
      </c>
      <c r="U296" s="58" t="s">
        <v>1638</v>
      </c>
      <c r="V296" s="49" t="s">
        <v>27</v>
      </c>
      <c r="W296" s="49" t="s">
        <v>27</v>
      </c>
      <c r="X296" s="57" t="str">
        <f t="shared" si="43"/>
        <v>IFC4X3ADD2-key_296</v>
      </c>
    </row>
    <row r="297" spans="1:24" ht="7.95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1502</v>
      </c>
      <c r="G297" s="55" t="s">
        <v>910</v>
      </c>
      <c r="H297" s="41" t="s">
        <v>3</v>
      </c>
      <c r="I297" s="41" t="s">
        <v>3</v>
      </c>
      <c r="J297" s="40" t="s">
        <v>3</v>
      </c>
      <c r="K297" s="40" t="s">
        <v>3</v>
      </c>
      <c r="L297" s="40" t="s">
        <v>3</v>
      </c>
      <c r="M297" s="40" t="str">
        <f t="shared" si="36"/>
        <v>IfcFurnitureType and  é.tipoifc  only  SOFA</v>
      </c>
      <c r="N297" s="36" t="str">
        <f t="shared" si="37"/>
        <v>Conceitos: Mobiliários</v>
      </c>
      <c r="O297" s="36" t="str">
        <f t="shared" si="38"/>
        <v xml:space="preserve">IfcElement </v>
      </c>
      <c r="P297" s="36" t="str">
        <f t="shared" si="39"/>
        <v xml:space="preserve">IfcFurnishingElement </v>
      </c>
      <c r="Q297" s="50" t="str">
        <f t="shared" si="40"/>
        <v xml:space="preserve">IfcFurniture </v>
      </c>
      <c r="R297" s="48" t="str">
        <f t="shared" si="41"/>
        <v>IfcFurnitureType</v>
      </c>
      <c r="S297" s="48" t="str">
        <f t="shared" si="42"/>
        <v>SOFA</v>
      </c>
      <c r="T297" s="36" t="str">
        <f t="shared" si="44"/>
        <v>Conceitos: Mobiliários IfcElement  IfcFurnishingElement  IfcFurniture  IfcFurnitureType SOFÁ</v>
      </c>
      <c r="U297" s="58" t="s">
        <v>1639</v>
      </c>
      <c r="V297" s="49" t="s">
        <v>27</v>
      </c>
      <c r="W297" s="49" t="s">
        <v>27</v>
      </c>
      <c r="X297" s="57" t="str">
        <f t="shared" si="43"/>
        <v>IFC4X3ADD2-key_297</v>
      </c>
    </row>
    <row r="298" spans="1:24" ht="7.95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1502</v>
      </c>
      <c r="G298" s="55" t="s">
        <v>911</v>
      </c>
      <c r="H298" s="41" t="s">
        <v>3</v>
      </c>
      <c r="I298" s="41" t="s">
        <v>3</v>
      </c>
      <c r="J298" s="40" t="s">
        <v>3</v>
      </c>
      <c r="K298" s="40" t="s">
        <v>3</v>
      </c>
      <c r="L298" s="40" t="s">
        <v>3</v>
      </c>
      <c r="M298" s="40" t="str">
        <f t="shared" si="36"/>
        <v>IfcFurnitureType and  é.tipoifc  only  TABLE</v>
      </c>
      <c r="N298" s="36" t="str">
        <f t="shared" si="37"/>
        <v>Conceitos: Mobiliários</v>
      </c>
      <c r="O298" s="36" t="str">
        <f t="shared" si="38"/>
        <v xml:space="preserve">IfcElement </v>
      </c>
      <c r="P298" s="36" t="str">
        <f t="shared" si="39"/>
        <v xml:space="preserve">IfcFurnishingElement </v>
      </c>
      <c r="Q298" s="50" t="str">
        <f t="shared" si="40"/>
        <v xml:space="preserve">IfcFurniture </v>
      </c>
      <c r="R298" s="48" t="str">
        <f t="shared" si="41"/>
        <v>IfcFurnitureType</v>
      </c>
      <c r="S298" s="48" t="str">
        <f t="shared" si="42"/>
        <v>TABLE</v>
      </c>
      <c r="T298" s="36" t="str">
        <f t="shared" si="44"/>
        <v>Conceitos: Mobiliários IfcElement  IfcFurnishingElement  IfcFurniture  IfcFurnitureType MESA</v>
      </c>
      <c r="U298" s="58" t="s">
        <v>1637</v>
      </c>
      <c r="V298" s="49" t="s">
        <v>27</v>
      </c>
      <c r="W298" s="49" t="s">
        <v>27</v>
      </c>
      <c r="X298" s="57" t="str">
        <f t="shared" si="43"/>
        <v>IFC4X3ADD2-key_298</v>
      </c>
    </row>
    <row r="299" spans="1:24" ht="7.95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1502</v>
      </c>
      <c r="G299" s="55" t="s">
        <v>912</v>
      </c>
      <c r="H299" s="41" t="s">
        <v>3</v>
      </c>
      <c r="I299" s="41" t="s">
        <v>3</v>
      </c>
      <c r="J299" s="40" t="s">
        <v>3</v>
      </c>
      <c r="K299" s="40" t="s">
        <v>3</v>
      </c>
      <c r="L299" s="40" t="s">
        <v>3</v>
      </c>
      <c r="M299" s="40" t="str">
        <f t="shared" si="36"/>
        <v>IfcFurnitureType and  é.tipoifc  only  TECHNICALCABINET</v>
      </c>
      <c r="N299" s="36" t="str">
        <f t="shared" si="37"/>
        <v>Conceitos: Mobiliários</v>
      </c>
      <c r="O299" s="36" t="str">
        <f t="shared" si="38"/>
        <v xml:space="preserve">IfcElement </v>
      </c>
      <c r="P299" s="36" t="str">
        <f t="shared" si="39"/>
        <v xml:space="preserve">IfcFurnishingElement </v>
      </c>
      <c r="Q299" s="50" t="str">
        <f t="shared" si="40"/>
        <v xml:space="preserve">IfcFurniture </v>
      </c>
      <c r="R299" s="48" t="str">
        <f t="shared" si="41"/>
        <v>IfcFurnitureType</v>
      </c>
      <c r="S299" s="48" t="str">
        <f t="shared" si="42"/>
        <v>TECHNICALCABINET</v>
      </c>
      <c r="T299" s="36" t="str">
        <f t="shared" si="44"/>
        <v>Conceitos: Mobiliários IfcElement  IfcFurnishingElement  IfcFurniture  IfcFurnitureType GABINETE.TÉCNICO</v>
      </c>
      <c r="U299" s="58" t="s">
        <v>1839</v>
      </c>
      <c r="V299" s="49" t="s">
        <v>27</v>
      </c>
      <c r="W299" s="49" t="s">
        <v>27</v>
      </c>
      <c r="X299" s="57" t="str">
        <f t="shared" si="43"/>
        <v>IFC4X3ADD2-key_299</v>
      </c>
    </row>
    <row r="300" spans="1:24" ht="7.95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1503</v>
      </c>
      <c r="G300" s="55" t="s">
        <v>915</v>
      </c>
      <c r="H300" s="41" t="s">
        <v>3</v>
      </c>
      <c r="I300" s="41" t="s">
        <v>3</v>
      </c>
      <c r="J300" s="40" t="s">
        <v>3</v>
      </c>
      <c r="K300" s="40" t="s">
        <v>3</v>
      </c>
      <c r="L300" s="40" t="s">
        <v>3</v>
      </c>
      <c r="M300" s="40" t="str">
        <f t="shared" si="36"/>
        <v>IfcSystemFurnitureElementType and  é.tipoifc  only  PANEL</v>
      </c>
      <c r="N300" s="36" t="str">
        <f t="shared" si="37"/>
        <v>Conceitos: Mobiliários.Sistemas</v>
      </c>
      <c r="O300" s="36" t="str">
        <f t="shared" si="38"/>
        <v xml:space="preserve">IfcElement </v>
      </c>
      <c r="P300" s="36" t="str">
        <f t="shared" si="39"/>
        <v xml:space="preserve">IfcFurnishingElement </v>
      </c>
      <c r="Q300" s="50" t="str">
        <f t="shared" si="40"/>
        <v xml:space="preserve">IfcSystemFurnitureElement </v>
      </c>
      <c r="R300" s="48" t="str">
        <f t="shared" si="41"/>
        <v>IfcSystemFurnitureElementType</v>
      </c>
      <c r="S300" s="48" t="str">
        <f t="shared" si="42"/>
        <v>PANEL</v>
      </c>
      <c r="T300" s="36" t="str">
        <f t="shared" si="44"/>
        <v>Conceitos: Mobiliários.Sistemas IfcElement  IfcFurnishingElement  IfcSystemFurnitureElement  IfcSystemFurnitureElementType PAINEL</v>
      </c>
      <c r="U300" s="58" t="s">
        <v>1640</v>
      </c>
      <c r="V300" s="49" t="s">
        <v>27</v>
      </c>
      <c r="W300" s="49" t="s">
        <v>27</v>
      </c>
      <c r="X300" s="57" t="str">
        <f t="shared" si="43"/>
        <v>IFC4X3ADD2-key_300</v>
      </c>
    </row>
    <row r="301" spans="1:24" ht="7.95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1503</v>
      </c>
      <c r="G301" s="55" t="s">
        <v>916</v>
      </c>
      <c r="H301" s="41" t="s">
        <v>3</v>
      </c>
      <c r="I301" s="41" t="s">
        <v>3</v>
      </c>
      <c r="J301" s="40" t="s">
        <v>3</v>
      </c>
      <c r="K301" s="40" t="s">
        <v>3</v>
      </c>
      <c r="L301" s="40" t="s">
        <v>3</v>
      </c>
      <c r="M301" s="40" t="str">
        <f t="shared" si="36"/>
        <v>IfcSystemFurnitureElementType and  é.tipoifc  only  SUBRACK</v>
      </c>
      <c r="N301" s="36" t="str">
        <f t="shared" si="37"/>
        <v>Conceitos: Mobiliários.Sistemas</v>
      </c>
      <c r="O301" s="36" t="str">
        <f t="shared" si="38"/>
        <v xml:space="preserve">IfcElement </v>
      </c>
      <c r="P301" s="36" t="str">
        <f t="shared" si="39"/>
        <v xml:space="preserve">IfcFurnishingElement </v>
      </c>
      <c r="Q301" s="50" t="str">
        <f t="shared" si="40"/>
        <v xml:space="preserve">IfcSystemFurnitureElement </v>
      </c>
      <c r="R301" s="48" t="str">
        <f t="shared" si="41"/>
        <v>IfcSystemFurnitureElementType</v>
      </c>
      <c r="S301" s="48" t="str">
        <f t="shared" si="42"/>
        <v>SUBRACK</v>
      </c>
      <c r="T301" s="36" t="str">
        <f t="shared" si="44"/>
        <v>Conceitos: Mobiliários.Sistemas IfcElement  IfcFurnishingElement  IfcSystemFurnitureElement  IfcSystemFurnitureElementType SUBBASTIDOR</v>
      </c>
      <c r="U301" s="58" t="s">
        <v>1641</v>
      </c>
      <c r="V301" s="49" t="s">
        <v>27</v>
      </c>
      <c r="W301" s="49" t="s">
        <v>27</v>
      </c>
      <c r="X301" s="57" t="str">
        <f t="shared" si="43"/>
        <v>IFC4X3ADD2-key_301</v>
      </c>
    </row>
    <row r="302" spans="1:24" ht="7.95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1503</v>
      </c>
      <c r="G302" s="55" t="s">
        <v>917</v>
      </c>
      <c r="H302" s="41" t="s">
        <v>3</v>
      </c>
      <c r="I302" s="41" t="s">
        <v>3</v>
      </c>
      <c r="J302" s="40" t="s">
        <v>3</v>
      </c>
      <c r="K302" s="40" t="s">
        <v>3</v>
      </c>
      <c r="L302" s="40" t="s">
        <v>3</v>
      </c>
      <c r="M302" s="40" t="str">
        <f t="shared" si="36"/>
        <v>IfcSystemFurnitureElementType and  é.tipoifc  only  WORKSURFACE</v>
      </c>
      <c r="N302" s="36" t="str">
        <f t="shared" si="37"/>
        <v>Conceitos: Mobiliários.Sistemas</v>
      </c>
      <c r="O302" s="36" t="str">
        <f t="shared" si="38"/>
        <v xml:space="preserve">IfcElement </v>
      </c>
      <c r="P302" s="36" t="str">
        <f t="shared" si="39"/>
        <v xml:space="preserve">IfcFurnishingElement </v>
      </c>
      <c r="Q302" s="50" t="str">
        <f t="shared" si="40"/>
        <v xml:space="preserve">IfcSystemFurnitureElement </v>
      </c>
      <c r="R302" s="48" t="str">
        <f t="shared" si="41"/>
        <v>IfcSystemFurnitureElementType</v>
      </c>
      <c r="S302" s="48" t="str">
        <f t="shared" si="42"/>
        <v>WORKSURFACE</v>
      </c>
      <c r="T302" s="36" t="str">
        <f t="shared" si="44"/>
        <v>Conceitos: Mobiliários.Sistemas IfcElement  IfcFurnishingElement  IfcSystemFurnitureElement  IfcSystemFurnitureElementType SUPERFÍCIE.DE.TRABALHO</v>
      </c>
      <c r="U302" s="58" t="s">
        <v>1840</v>
      </c>
      <c r="V302" s="49" t="s">
        <v>27</v>
      </c>
      <c r="W302" s="49" t="s">
        <v>27</v>
      </c>
      <c r="X302" s="57" t="str">
        <f t="shared" si="43"/>
        <v>IFC4X3ADD2-key_302</v>
      </c>
    </row>
    <row r="303" spans="1:24" ht="7.95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1504</v>
      </c>
      <c r="G303" s="55" t="s">
        <v>1059</v>
      </c>
      <c r="H303" s="41" t="s">
        <v>3</v>
      </c>
      <c r="I303" s="41" t="s">
        <v>3</v>
      </c>
      <c r="J303" s="40" t="str">
        <f>_xlfn.CONCAT( C303, " and  é.classeifc  only  ", D303, )</f>
        <v>IfcElement and  é.classeifc  only  IfcTransportationDevice</v>
      </c>
      <c r="K303" s="40" t="s">
        <v>3</v>
      </c>
      <c r="L303" s="40" t="s">
        <v>3</v>
      </c>
      <c r="M303" s="40" t="str">
        <f t="shared" si="36"/>
        <v>IfcTransportElementType and  é.tipoifc  only  CRANEWAY</v>
      </c>
      <c r="N303" s="36" t="str">
        <f t="shared" si="37"/>
        <v>Conceitos: Equipamentos.de.Transporte</v>
      </c>
      <c r="O303" s="36" t="str">
        <f t="shared" si="38"/>
        <v xml:space="preserve">IfcElement </v>
      </c>
      <c r="P303" s="36" t="str">
        <f t="shared" si="39"/>
        <v xml:space="preserve">IfcTransportationDevice </v>
      </c>
      <c r="Q303" s="50" t="str">
        <f t="shared" si="40"/>
        <v xml:space="preserve">IfcTransportElement </v>
      </c>
      <c r="R303" s="48" t="str">
        <f t="shared" si="41"/>
        <v>IfcTransportElementType</v>
      </c>
      <c r="S303" s="48" t="str">
        <f t="shared" si="42"/>
        <v>CRANEWAY</v>
      </c>
      <c r="T303" s="36" t="str">
        <f t="shared" si="44"/>
        <v>Conceitos: Equipamentos.de.Transporte IfcElement  IfcTransportationDevice  IfcTransportElement  IfcTransportElementType CRANEWAY</v>
      </c>
      <c r="U303" s="58" t="s">
        <v>1059</v>
      </c>
      <c r="V303" s="49" t="s">
        <v>27</v>
      </c>
      <c r="W303" s="49" t="s">
        <v>27</v>
      </c>
      <c r="X303" s="57" t="str">
        <f t="shared" si="43"/>
        <v>IFC4X3ADD2-key_303</v>
      </c>
    </row>
    <row r="304" spans="1:24" ht="7.95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1504</v>
      </c>
      <c r="G304" s="55" t="s">
        <v>1060</v>
      </c>
      <c r="H304" s="41" t="s">
        <v>3</v>
      </c>
      <c r="I304" s="41" t="s">
        <v>3</v>
      </c>
      <c r="J304" s="40" t="s">
        <v>3</v>
      </c>
      <c r="K304" s="40" t="s">
        <v>3</v>
      </c>
      <c r="L304" s="40" t="s">
        <v>3</v>
      </c>
      <c r="M304" s="40" t="str">
        <f t="shared" si="36"/>
        <v>IfcTransportElementType and  é.tipoifc  only  ELEVATOR</v>
      </c>
      <c r="N304" s="36" t="str">
        <f t="shared" si="37"/>
        <v>Conceitos: Equipamentos.de.Transporte</v>
      </c>
      <c r="O304" s="36" t="str">
        <f t="shared" si="38"/>
        <v xml:space="preserve">IfcElement </v>
      </c>
      <c r="P304" s="36" t="str">
        <f t="shared" si="39"/>
        <v xml:space="preserve">IfcTransportationDevice </v>
      </c>
      <c r="Q304" s="50" t="str">
        <f t="shared" si="40"/>
        <v xml:space="preserve">IfcTransportElement </v>
      </c>
      <c r="R304" s="48" t="str">
        <f t="shared" si="41"/>
        <v>IfcTransportElementType</v>
      </c>
      <c r="S304" s="48" t="str">
        <f t="shared" si="42"/>
        <v>ELEVATOR</v>
      </c>
      <c r="T304" s="36" t="str">
        <f t="shared" si="44"/>
        <v>Conceitos: Equipamentos.de.Transporte IfcElement  IfcTransportationDevice  IfcTransportElement  IfcTransportElementType ELEVADOR</v>
      </c>
      <c r="U304" s="58" t="s">
        <v>1642</v>
      </c>
      <c r="V304" s="49" t="s">
        <v>27</v>
      </c>
      <c r="W304" s="49" t="s">
        <v>27</v>
      </c>
      <c r="X304" s="57" t="str">
        <f t="shared" si="43"/>
        <v>IFC4X3ADD2-key_304</v>
      </c>
    </row>
    <row r="305" spans="1:24" ht="7.95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1504</v>
      </c>
      <c r="G305" s="55" t="s">
        <v>1061</v>
      </c>
      <c r="H305" s="41" t="s">
        <v>3</v>
      </c>
      <c r="I305" s="41" t="s">
        <v>3</v>
      </c>
      <c r="J305" s="40" t="s">
        <v>3</v>
      </c>
      <c r="K305" s="40" t="s">
        <v>3</v>
      </c>
      <c r="L305" s="40" t="s">
        <v>3</v>
      </c>
      <c r="M305" s="40" t="str">
        <f t="shared" si="36"/>
        <v>IfcTransportElementType and  é.tipoifc  only  ESCALATOR</v>
      </c>
      <c r="N305" s="36" t="str">
        <f t="shared" si="37"/>
        <v>Conceitos: Equipamentos.de.Transporte</v>
      </c>
      <c r="O305" s="36" t="str">
        <f t="shared" si="38"/>
        <v xml:space="preserve">IfcElement </v>
      </c>
      <c r="P305" s="36" t="str">
        <f t="shared" si="39"/>
        <v xml:space="preserve">IfcTransportationDevice </v>
      </c>
      <c r="Q305" s="50" t="str">
        <f t="shared" si="40"/>
        <v xml:space="preserve">IfcTransportElement </v>
      </c>
      <c r="R305" s="48" t="str">
        <f t="shared" si="41"/>
        <v>IfcTransportElementType</v>
      </c>
      <c r="S305" s="48" t="str">
        <f t="shared" si="42"/>
        <v>ESCALATOR</v>
      </c>
      <c r="T305" s="36" t="str">
        <f t="shared" si="44"/>
        <v>Conceitos: Equipamentos.de.Transporte IfcElement  IfcTransportationDevice  IfcTransportElement  IfcTransportElementType ESCADA.ROLANTE</v>
      </c>
      <c r="U305" s="58" t="s">
        <v>1841</v>
      </c>
      <c r="V305" s="49" t="s">
        <v>27</v>
      </c>
      <c r="W305" s="49" t="s">
        <v>27</v>
      </c>
      <c r="X305" s="57" t="str">
        <f t="shared" si="43"/>
        <v>IFC4X3ADD2-key_305</v>
      </c>
    </row>
    <row r="306" spans="1:24" ht="7.95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1504</v>
      </c>
      <c r="G306" s="55" t="s">
        <v>1062</v>
      </c>
      <c r="H306" s="41" t="s">
        <v>3</v>
      </c>
      <c r="I306" s="41" t="s">
        <v>3</v>
      </c>
      <c r="J306" s="40" t="s">
        <v>3</v>
      </c>
      <c r="K306" s="40" t="s">
        <v>3</v>
      </c>
      <c r="L306" s="40" t="s">
        <v>3</v>
      </c>
      <c r="M306" s="40" t="str">
        <f t="shared" si="36"/>
        <v>IfcTransportElementType and  é.tipoifc  only  HAULINGGEAR</v>
      </c>
      <c r="N306" s="36" t="str">
        <f t="shared" si="37"/>
        <v>Conceitos: Equipamentos.de.Transporte</v>
      </c>
      <c r="O306" s="36" t="str">
        <f t="shared" si="38"/>
        <v xml:space="preserve">IfcElement </v>
      </c>
      <c r="P306" s="36" t="str">
        <f t="shared" si="39"/>
        <v xml:space="preserve">IfcTransportationDevice </v>
      </c>
      <c r="Q306" s="50" t="str">
        <f t="shared" si="40"/>
        <v xml:space="preserve">IfcTransportElement </v>
      </c>
      <c r="R306" s="48" t="str">
        <f t="shared" si="41"/>
        <v>IfcTransportElementType</v>
      </c>
      <c r="S306" s="48" t="str">
        <f t="shared" si="42"/>
        <v>HAULINGGEAR</v>
      </c>
      <c r="T306" s="36" t="str">
        <f t="shared" si="44"/>
        <v>Conceitos: Equipamentos.de.Transporte IfcElement  IfcTransportationDevice  IfcTransportElement  IfcTransportElementType EQUIPAMENTO.DE.TRANSPORTE</v>
      </c>
      <c r="U306" s="58" t="s">
        <v>1842</v>
      </c>
      <c r="V306" s="49" t="s">
        <v>27</v>
      </c>
      <c r="W306" s="49" t="s">
        <v>27</v>
      </c>
      <c r="X306" s="57" t="str">
        <f t="shared" si="43"/>
        <v>IFC4X3ADD2-key_306</v>
      </c>
    </row>
    <row r="307" spans="1:24" ht="7.95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1504</v>
      </c>
      <c r="G307" s="55" t="s">
        <v>1063</v>
      </c>
      <c r="H307" s="41" t="s">
        <v>3</v>
      </c>
      <c r="I307" s="41" t="s">
        <v>3</v>
      </c>
      <c r="J307" s="40" t="s">
        <v>3</v>
      </c>
      <c r="K307" s="40" t="s">
        <v>3</v>
      </c>
      <c r="L307" s="40" t="s">
        <v>3</v>
      </c>
      <c r="M307" s="40" t="str">
        <f t="shared" si="36"/>
        <v>IfcTransportElementType and  é.tipoifc  only  LIFTINGGEAR</v>
      </c>
      <c r="N307" s="36" t="str">
        <f t="shared" si="37"/>
        <v>Conceitos: Equipamentos.de.Transporte</v>
      </c>
      <c r="O307" s="36" t="str">
        <f t="shared" si="38"/>
        <v xml:space="preserve">IfcElement </v>
      </c>
      <c r="P307" s="36" t="str">
        <f t="shared" si="39"/>
        <v xml:space="preserve">IfcTransportationDevice </v>
      </c>
      <c r="Q307" s="50" t="str">
        <f t="shared" si="40"/>
        <v xml:space="preserve">IfcTransportElement </v>
      </c>
      <c r="R307" s="48" t="str">
        <f t="shared" si="41"/>
        <v>IfcTransportElementType</v>
      </c>
      <c r="S307" s="48" t="str">
        <f t="shared" si="42"/>
        <v>LIFTINGGEAR</v>
      </c>
      <c r="T307" s="36" t="str">
        <f t="shared" si="44"/>
        <v>Conceitos: Equipamentos.de.Transporte IfcElement  IfcTransportationDevice  IfcTransportElement  IfcTransportElementType EQUIPAMENTO.DE.ELEVAÇÃO</v>
      </c>
      <c r="U307" s="58" t="s">
        <v>1843</v>
      </c>
      <c r="V307" s="49" t="s">
        <v>27</v>
      </c>
      <c r="W307" s="49" t="s">
        <v>27</v>
      </c>
      <c r="X307" s="57" t="str">
        <f t="shared" si="43"/>
        <v>IFC4X3ADD2-key_307</v>
      </c>
    </row>
    <row r="308" spans="1:24" ht="7.95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1504</v>
      </c>
      <c r="G308" s="55" t="s">
        <v>1064</v>
      </c>
      <c r="H308" s="41" t="s">
        <v>3</v>
      </c>
      <c r="I308" s="41" t="s">
        <v>3</v>
      </c>
      <c r="J308" s="40" t="s">
        <v>3</v>
      </c>
      <c r="K308" s="40" t="s">
        <v>3</v>
      </c>
      <c r="L308" s="40" t="s">
        <v>3</v>
      </c>
      <c r="M308" s="40" t="str">
        <f t="shared" si="36"/>
        <v>IfcTransportElementType and  é.tipoifc  only  MOVINGWALKWAY</v>
      </c>
      <c r="N308" s="36" t="str">
        <f t="shared" si="37"/>
        <v>Conceitos: Equipamentos.de.Transporte</v>
      </c>
      <c r="O308" s="36" t="str">
        <f t="shared" si="38"/>
        <v xml:space="preserve">IfcElement </v>
      </c>
      <c r="P308" s="36" t="str">
        <f t="shared" si="39"/>
        <v xml:space="preserve">IfcTransportationDevice </v>
      </c>
      <c r="Q308" s="50" t="str">
        <f t="shared" si="40"/>
        <v xml:space="preserve">IfcTransportElement </v>
      </c>
      <c r="R308" s="48" t="str">
        <f t="shared" si="41"/>
        <v>IfcTransportElementType</v>
      </c>
      <c r="S308" s="48" t="str">
        <f t="shared" si="42"/>
        <v>MOVINGWALKWAY</v>
      </c>
      <c r="T308" s="36" t="str">
        <f t="shared" si="44"/>
        <v>Conceitos: Equipamentos.de.Transporte IfcElement  IfcTransportationDevice  IfcTransportElement  IfcTransportElementType PASSARELA.PEDESTRE</v>
      </c>
      <c r="U308" s="58" t="s">
        <v>2079</v>
      </c>
      <c r="V308" s="49" t="s">
        <v>27</v>
      </c>
      <c r="W308" s="49" t="s">
        <v>27</v>
      </c>
      <c r="X308" s="57" t="str">
        <f t="shared" si="43"/>
        <v>IFC4X3ADD2-key_308</v>
      </c>
    </row>
    <row r="309" spans="1:24" ht="7.95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1505</v>
      </c>
      <c r="G309" s="55" t="s">
        <v>1067</v>
      </c>
      <c r="H309" s="41" t="s">
        <v>3</v>
      </c>
      <c r="I309" s="41" t="s">
        <v>3</v>
      </c>
      <c r="J309" s="40" t="s">
        <v>3</v>
      </c>
      <c r="K309" s="40" t="s">
        <v>3</v>
      </c>
      <c r="L309" s="40" t="s">
        <v>3</v>
      </c>
      <c r="M309" s="40" t="str">
        <f t="shared" si="36"/>
        <v>IfcVehicleType and  é.tipoifc  only  CARGO</v>
      </c>
      <c r="N309" s="36" t="str">
        <f t="shared" si="37"/>
        <v>Conceitos: Veículos</v>
      </c>
      <c r="O309" s="36" t="str">
        <f t="shared" si="38"/>
        <v xml:space="preserve">IfcElement </v>
      </c>
      <c r="P309" s="36" t="str">
        <f t="shared" si="39"/>
        <v xml:space="preserve">IfcTransportationDevice </v>
      </c>
      <c r="Q309" s="50" t="str">
        <f t="shared" si="40"/>
        <v xml:space="preserve">IfcVehicle </v>
      </c>
      <c r="R309" s="48" t="str">
        <f t="shared" si="41"/>
        <v>IfcVehicleType</v>
      </c>
      <c r="S309" s="48" t="str">
        <f t="shared" si="42"/>
        <v>CARGO</v>
      </c>
      <c r="T309" s="36" t="str">
        <f t="shared" si="44"/>
        <v>Conceitos: Veículos IfcElement  IfcTransportationDevice  IfcVehicle  IfcVehicleType DOCA</v>
      </c>
      <c r="U309" s="58" t="s">
        <v>2080</v>
      </c>
      <c r="V309" s="49" t="s">
        <v>27</v>
      </c>
      <c r="W309" s="49" t="s">
        <v>27</v>
      </c>
      <c r="X309" s="57" t="str">
        <f t="shared" si="43"/>
        <v>IFC4X3ADD2-key_309</v>
      </c>
    </row>
    <row r="310" spans="1:24" ht="7.95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1505</v>
      </c>
      <c r="G310" s="55" t="s">
        <v>1068</v>
      </c>
      <c r="H310" s="41" t="s">
        <v>3</v>
      </c>
      <c r="I310" s="41" t="s">
        <v>3</v>
      </c>
      <c r="J310" s="40" t="s">
        <v>3</v>
      </c>
      <c r="K310" s="40" t="s">
        <v>3</v>
      </c>
      <c r="L310" s="40" t="s">
        <v>3</v>
      </c>
      <c r="M310" s="40" t="str">
        <f t="shared" si="36"/>
        <v>IfcVehicleType and  é.tipoifc  only  ROLLINGSTOCK</v>
      </c>
      <c r="N310" s="36" t="str">
        <f t="shared" si="37"/>
        <v>Conceitos: Veículos</v>
      </c>
      <c r="O310" s="36" t="str">
        <f t="shared" si="38"/>
        <v xml:space="preserve">IfcElement </v>
      </c>
      <c r="P310" s="36" t="str">
        <f t="shared" si="39"/>
        <v xml:space="preserve">IfcTransportationDevice </v>
      </c>
      <c r="Q310" s="50" t="str">
        <f t="shared" si="40"/>
        <v xml:space="preserve">IfcVehicle </v>
      </c>
      <c r="R310" s="48" t="str">
        <f t="shared" si="41"/>
        <v>IfcVehicleType</v>
      </c>
      <c r="S310" s="48" t="str">
        <f t="shared" si="42"/>
        <v>ROLLINGSTOCK</v>
      </c>
      <c r="T310" s="36" t="str">
        <f t="shared" si="44"/>
        <v>Conceitos: Veículos IfcElement  IfcTransportationDevice  IfcVehicle  IfcVehicleType MATERIAL.CIRCULANTE</v>
      </c>
      <c r="U310" s="58" t="s">
        <v>1844</v>
      </c>
      <c r="V310" s="49" t="s">
        <v>27</v>
      </c>
      <c r="W310" s="49" t="s">
        <v>27</v>
      </c>
      <c r="X310" s="57" t="str">
        <f t="shared" si="43"/>
        <v>IFC4X3ADD2-key_310</v>
      </c>
    </row>
    <row r="311" spans="1:24" ht="7.95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1505</v>
      </c>
      <c r="G311" s="55" t="s">
        <v>1069</v>
      </c>
      <c r="H311" s="41" t="s">
        <v>3</v>
      </c>
      <c r="I311" s="41" t="s">
        <v>3</v>
      </c>
      <c r="J311" s="40" t="s">
        <v>3</v>
      </c>
      <c r="K311" s="40" t="s">
        <v>3</v>
      </c>
      <c r="L311" s="40" t="s">
        <v>3</v>
      </c>
      <c r="M311" s="40" t="str">
        <f t="shared" si="36"/>
        <v>IfcVehicleType and  é.tipoifc  only  VEHICLE</v>
      </c>
      <c r="N311" s="36" t="str">
        <f t="shared" si="37"/>
        <v>Conceitos: Veículos</v>
      </c>
      <c r="O311" s="36" t="str">
        <f t="shared" si="38"/>
        <v xml:space="preserve">IfcElement </v>
      </c>
      <c r="P311" s="36" t="str">
        <f t="shared" si="39"/>
        <v xml:space="preserve">IfcTransportationDevice </v>
      </c>
      <c r="Q311" s="50" t="str">
        <f t="shared" si="40"/>
        <v xml:space="preserve">IfcVehicle </v>
      </c>
      <c r="R311" s="48" t="str">
        <f t="shared" si="41"/>
        <v>IfcVehicleType</v>
      </c>
      <c r="S311" s="48" t="str">
        <f t="shared" si="42"/>
        <v>VEHICLE</v>
      </c>
      <c r="T311" s="36" t="str">
        <f t="shared" si="44"/>
        <v>Conceitos: Veículos IfcElement  IfcTransportationDevice  IfcVehicle  IfcVehicleType VEÍCULO</v>
      </c>
      <c r="U311" s="58" t="s">
        <v>1643</v>
      </c>
      <c r="V311" s="49" t="s">
        <v>27</v>
      </c>
      <c r="W311" s="49" t="s">
        <v>27</v>
      </c>
      <c r="X311" s="57" t="str">
        <f t="shared" si="43"/>
        <v>IFC4X3ADD2-key_311</v>
      </c>
    </row>
    <row r="312" spans="1:24" ht="7.95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1505</v>
      </c>
      <c r="G312" s="55" t="s">
        <v>1070</v>
      </c>
      <c r="H312" s="41" t="s">
        <v>3</v>
      </c>
      <c r="I312" s="41" t="s">
        <v>3</v>
      </c>
      <c r="J312" s="40" t="s">
        <v>3</v>
      </c>
      <c r="K312" s="40" t="s">
        <v>3</v>
      </c>
      <c r="L312" s="40" t="s">
        <v>3</v>
      </c>
      <c r="M312" s="40" t="str">
        <f t="shared" si="36"/>
        <v>IfcVehicleType and  é.tipoifc  only  VEHICLEAIR</v>
      </c>
      <c r="N312" s="36" t="str">
        <f t="shared" si="37"/>
        <v>Conceitos: Veículos</v>
      </c>
      <c r="O312" s="36" t="str">
        <f t="shared" si="38"/>
        <v xml:space="preserve">IfcElement </v>
      </c>
      <c r="P312" s="36" t="str">
        <f t="shared" si="39"/>
        <v xml:space="preserve">IfcTransportationDevice </v>
      </c>
      <c r="Q312" s="50" t="str">
        <f t="shared" si="40"/>
        <v xml:space="preserve">IfcVehicle </v>
      </c>
      <c r="R312" s="48" t="str">
        <f t="shared" si="41"/>
        <v>IfcVehicleType</v>
      </c>
      <c r="S312" s="48" t="str">
        <f t="shared" si="42"/>
        <v>VEHICLEAIR</v>
      </c>
      <c r="T312" s="36" t="str">
        <f t="shared" si="44"/>
        <v>Conceitos: Veículos IfcElement  IfcTransportationDevice  IfcVehicle  IfcVehicleType VEICULAR</v>
      </c>
      <c r="U312" s="58" t="s">
        <v>1644</v>
      </c>
      <c r="V312" s="49" t="s">
        <v>27</v>
      </c>
      <c r="W312" s="49" t="s">
        <v>27</v>
      </c>
      <c r="X312" s="57" t="str">
        <f t="shared" si="43"/>
        <v>IFC4X3ADD2-key_312</v>
      </c>
    </row>
    <row r="313" spans="1:24" ht="7.95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1505</v>
      </c>
      <c r="G313" s="55" t="s">
        <v>1071</v>
      </c>
      <c r="H313" s="41" t="s">
        <v>3</v>
      </c>
      <c r="I313" s="41" t="s">
        <v>3</v>
      </c>
      <c r="J313" s="40" t="s">
        <v>3</v>
      </c>
      <c r="K313" s="40" t="s">
        <v>3</v>
      </c>
      <c r="L313" s="40" t="s">
        <v>3</v>
      </c>
      <c r="M313" s="40" t="str">
        <f t="shared" si="36"/>
        <v>IfcVehicleType and  é.tipoifc  only  VEHICLEMARINE</v>
      </c>
      <c r="N313" s="36" t="str">
        <f t="shared" si="37"/>
        <v>Conceitos: Veículos</v>
      </c>
      <c r="O313" s="36" t="str">
        <f t="shared" si="38"/>
        <v xml:space="preserve">IfcElement </v>
      </c>
      <c r="P313" s="36" t="str">
        <f t="shared" si="39"/>
        <v xml:space="preserve">IfcTransportationDevice </v>
      </c>
      <c r="Q313" s="50" t="str">
        <f t="shared" si="40"/>
        <v xml:space="preserve">IfcVehicle </v>
      </c>
      <c r="R313" s="48" t="str">
        <f t="shared" si="41"/>
        <v>IfcVehicleType</v>
      </c>
      <c r="S313" s="48" t="str">
        <f t="shared" si="42"/>
        <v>VEHICLEMARINE</v>
      </c>
      <c r="T313" s="36" t="str">
        <f t="shared" si="44"/>
        <v>Conceitos: Veículos IfcElement  IfcTransportationDevice  IfcVehicle  IfcVehicleType VEÍCULO.MARÍTIMO</v>
      </c>
      <c r="U313" s="58" t="s">
        <v>2081</v>
      </c>
      <c r="V313" s="49" t="s">
        <v>27</v>
      </c>
      <c r="W313" s="49" t="s">
        <v>27</v>
      </c>
      <c r="X313" s="57" t="str">
        <f t="shared" si="43"/>
        <v>IFC4X3ADD2-key_313</v>
      </c>
    </row>
    <row r="314" spans="1:24" ht="7.95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1505</v>
      </c>
      <c r="G314" s="55" t="s">
        <v>1072</v>
      </c>
      <c r="H314" s="41" t="s">
        <v>3</v>
      </c>
      <c r="I314" s="41" t="s">
        <v>3</v>
      </c>
      <c r="J314" s="40" t="s">
        <v>3</v>
      </c>
      <c r="K314" s="40" t="s">
        <v>3</v>
      </c>
      <c r="L314" s="40" t="s">
        <v>3</v>
      </c>
      <c r="M314" s="40" t="str">
        <f t="shared" si="36"/>
        <v>IfcVehicleType and  é.tipoifc  only  VEHICLETRACKED</v>
      </c>
      <c r="N314" s="36" t="str">
        <f t="shared" si="37"/>
        <v>Conceitos: Veículos</v>
      </c>
      <c r="O314" s="36" t="str">
        <f t="shared" si="38"/>
        <v xml:space="preserve">IfcElement </v>
      </c>
      <c r="P314" s="36" t="str">
        <f t="shared" si="39"/>
        <v xml:space="preserve">IfcTransportationDevice </v>
      </c>
      <c r="Q314" s="50" t="str">
        <f t="shared" si="40"/>
        <v xml:space="preserve">IfcVehicle </v>
      </c>
      <c r="R314" s="48" t="str">
        <f t="shared" si="41"/>
        <v>IfcVehicleType</v>
      </c>
      <c r="S314" s="48" t="str">
        <f t="shared" si="42"/>
        <v>VEHICLETRACKED</v>
      </c>
      <c r="T314" s="36" t="str">
        <f t="shared" si="44"/>
        <v>Conceitos: Veículos IfcElement  IfcTransportationDevice  IfcVehicle  IfcVehicleType VEÍCULO.RASTREADO</v>
      </c>
      <c r="U314" s="58" t="s">
        <v>1845</v>
      </c>
      <c r="V314" s="49" t="s">
        <v>27</v>
      </c>
      <c r="W314" s="49" t="s">
        <v>27</v>
      </c>
      <c r="X314" s="57" t="str">
        <f t="shared" si="43"/>
        <v>IFC4X3ADD2-key_314</v>
      </c>
    </row>
    <row r="315" spans="1:24" ht="7.95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1505</v>
      </c>
      <c r="G315" s="55" t="s">
        <v>1073</v>
      </c>
      <c r="H315" s="41" t="s">
        <v>3</v>
      </c>
      <c r="I315" s="41" t="s">
        <v>3</v>
      </c>
      <c r="J315" s="40" t="s">
        <v>3</v>
      </c>
      <c r="K315" s="40" t="s">
        <v>3</v>
      </c>
      <c r="L315" s="40" t="s">
        <v>3</v>
      </c>
      <c r="M315" s="40" t="str">
        <f t="shared" si="36"/>
        <v>IfcVehicleType and  é.tipoifc  only  VEHICLEWHEELED</v>
      </c>
      <c r="N315" s="36" t="str">
        <f t="shared" si="37"/>
        <v>Conceitos: Veículos</v>
      </c>
      <c r="O315" s="36" t="str">
        <f t="shared" si="38"/>
        <v xml:space="preserve">IfcElement </v>
      </c>
      <c r="P315" s="36" t="str">
        <f t="shared" si="39"/>
        <v xml:space="preserve">IfcTransportationDevice </v>
      </c>
      <c r="Q315" s="50" t="str">
        <f t="shared" si="40"/>
        <v xml:space="preserve">IfcVehicle </v>
      </c>
      <c r="R315" s="48" t="str">
        <f t="shared" si="41"/>
        <v>IfcVehicleType</v>
      </c>
      <c r="S315" s="48" t="str">
        <f t="shared" si="42"/>
        <v>VEHICLEWHEELED</v>
      </c>
      <c r="T315" s="36" t="str">
        <f t="shared" si="44"/>
        <v>Conceitos: Veículos IfcElement  IfcTransportationDevice  IfcVehicle  IfcVehicleType VEÍCULO.DE.RODAS</v>
      </c>
      <c r="U315" s="58" t="s">
        <v>2082</v>
      </c>
      <c r="V315" s="49" t="s">
        <v>27</v>
      </c>
      <c r="W315" s="49" t="s">
        <v>27</v>
      </c>
      <c r="X315" s="57" t="str">
        <f t="shared" si="43"/>
        <v>IFC4X3ADD2-key_315</v>
      </c>
    </row>
    <row r="316" spans="1:24" ht="7.95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1401</v>
      </c>
      <c r="G316" s="55" t="s">
        <v>217</v>
      </c>
      <c r="H316" s="41" t="s">
        <v>3</v>
      </c>
      <c r="I316" s="41" t="s">
        <v>3</v>
      </c>
      <c r="J316" s="40" t="str">
        <f>_xlfn.CONCAT( C316, " and  é.classeifc  only  ", D316, )</f>
        <v>IfcDistributionElement and  é.classeifc  only  IfcDistributionFlowElement</v>
      </c>
      <c r="K316" s="40" t="s">
        <v>3</v>
      </c>
      <c r="L316" s="40" t="s">
        <v>3</v>
      </c>
      <c r="M316" s="40" t="str">
        <f t="shared" si="36"/>
        <v>IfcDistributionChamberElementType and  é.tipoifc  only  FORMEDDUCT</v>
      </c>
      <c r="N316" s="36" t="str">
        <f t="shared" si="37"/>
        <v>Conceitos: Câmaras</v>
      </c>
      <c r="O316" s="36" t="str">
        <f t="shared" si="38"/>
        <v xml:space="preserve">IfcDistributionElement </v>
      </c>
      <c r="P316" s="36" t="str">
        <f t="shared" si="39"/>
        <v xml:space="preserve">IfcDistributionFlowElement </v>
      </c>
      <c r="Q316" s="50" t="str">
        <f t="shared" si="40"/>
        <v xml:space="preserve">IfcDistributionChamberElement </v>
      </c>
      <c r="R316" s="48" t="str">
        <f t="shared" si="41"/>
        <v>IfcDistributionChamberElementType</v>
      </c>
      <c r="S316" s="48" t="str">
        <f t="shared" si="42"/>
        <v>FORMEDDUCT</v>
      </c>
      <c r="T316" s="36" t="str">
        <f t="shared" si="44"/>
        <v>Conceitos: Câmaras IfcDistributionElement  IfcDistributionFlowElement  IfcDistributionChamberElement  IfcDistributionChamberElementType DUTO.FORMADO</v>
      </c>
      <c r="U316" s="58" t="s">
        <v>2083</v>
      </c>
      <c r="V316" s="49" t="s">
        <v>27</v>
      </c>
      <c r="W316" s="49" t="s">
        <v>27</v>
      </c>
      <c r="X316" s="57" t="str">
        <f t="shared" si="43"/>
        <v>IFC4X3ADD2-key_316</v>
      </c>
    </row>
    <row r="317" spans="1:24" ht="7.95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1401</v>
      </c>
      <c r="G317" s="55" t="s">
        <v>218</v>
      </c>
      <c r="H317" s="41" t="s">
        <v>3</v>
      </c>
      <c r="I317" s="41" t="s">
        <v>3</v>
      </c>
      <c r="J317" s="40" t="s">
        <v>3</v>
      </c>
      <c r="K317" s="40" t="s">
        <v>3</v>
      </c>
      <c r="L317" s="40" t="s">
        <v>3</v>
      </c>
      <c r="M317" s="40" t="str">
        <f t="shared" si="36"/>
        <v>IfcDistributionChamberElementType and  é.tipoifc  only  INSPECTIONCHAMBER</v>
      </c>
      <c r="N317" s="36" t="str">
        <f t="shared" si="37"/>
        <v>Conceitos: Câmaras</v>
      </c>
      <c r="O317" s="36" t="str">
        <f t="shared" si="38"/>
        <v xml:space="preserve">IfcDistributionElement </v>
      </c>
      <c r="P317" s="36" t="str">
        <f t="shared" si="39"/>
        <v xml:space="preserve">IfcDistributionFlowElement </v>
      </c>
      <c r="Q317" s="50" t="str">
        <f t="shared" si="40"/>
        <v xml:space="preserve">IfcDistributionChamberElement </v>
      </c>
      <c r="R317" s="48" t="str">
        <f t="shared" si="41"/>
        <v>IfcDistributionChamberElementType</v>
      </c>
      <c r="S317" s="48" t="str">
        <f t="shared" si="42"/>
        <v>INSPECTIONCHAMBER</v>
      </c>
      <c r="T317" s="36" t="str">
        <f t="shared" si="44"/>
        <v>Conceitos: Câmaras IfcDistributionElement  IfcDistributionFlowElement  IfcDistributionChamberElement  IfcDistributionChamberElementType CÂMARA.DE.INSPEÇÃO</v>
      </c>
      <c r="U317" s="58" t="s">
        <v>1846</v>
      </c>
      <c r="V317" s="49" t="s">
        <v>27</v>
      </c>
      <c r="W317" s="49" t="s">
        <v>27</v>
      </c>
      <c r="X317" s="57" t="str">
        <f t="shared" si="43"/>
        <v>IFC4X3ADD2-key_317</v>
      </c>
    </row>
    <row r="318" spans="1:24" ht="7.95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1401</v>
      </c>
      <c r="G318" s="55" t="s">
        <v>219</v>
      </c>
      <c r="H318" s="41" t="s">
        <v>3</v>
      </c>
      <c r="I318" s="41" t="s">
        <v>3</v>
      </c>
      <c r="J318" s="40" t="s">
        <v>3</v>
      </c>
      <c r="K318" s="40" t="s">
        <v>3</v>
      </c>
      <c r="L318" s="40" t="s">
        <v>3</v>
      </c>
      <c r="M318" s="40" t="str">
        <f t="shared" si="36"/>
        <v>IfcDistributionChamberElementType and  é.tipoifc  only  INSPECTIONPIT</v>
      </c>
      <c r="N318" s="36" t="str">
        <f t="shared" si="37"/>
        <v>Conceitos: Câmaras</v>
      </c>
      <c r="O318" s="36" t="str">
        <f t="shared" si="38"/>
        <v xml:space="preserve">IfcDistributionElement </v>
      </c>
      <c r="P318" s="36" t="str">
        <f t="shared" si="39"/>
        <v xml:space="preserve">IfcDistributionFlowElement </v>
      </c>
      <c r="Q318" s="50" t="str">
        <f t="shared" si="40"/>
        <v xml:space="preserve">IfcDistributionChamberElement </v>
      </c>
      <c r="R318" s="48" t="str">
        <f t="shared" si="41"/>
        <v>IfcDistributionChamberElementType</v>
      </c>
      <c r="S318" s="48" t="str">
        <f t="shared" si="42"/>
        <v>INSPECTIONPIT</v>
      </c>
      <c r="T318" s="36" t="str">
        <f t="shared" si="44"/>
        <v>Conceitos: Câmaras IfcDistributionElement  IfcDistributionFlowElement  IfcDistributionChamberElement  IfcDistributionChamberElementType INSPEÇÃO</v>
      </c>
      <c r="U318" s="58" t="s">
        <v>1645</v>
      </c>
      <c r="V318" s="49" t="s">
        <v>27</v>
      </c>
      <c r="W318" s="49" t="s">
        <v>27</v>
      </c>
      <c r="X318" s="57" t="str">
        <f t="shared" si="43"/>
        <v>IFC4X3ADD2-key_318</v>
      </c>
    </row>
    <row r="319" spans="1:24" ht="7.95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1401</v>
      </c>
      <c r="G319" s="55" t="s">
        <v>220</v>
      </c>
      <c r="H319" s="41" t="s">
        <v>3</v>
      </c>
      <c r="I319" s="41" t="s">
        <v>3</v>
      </c>
      <c r="J319" s="40" t="s">
        <v>3</v>
      </c>
      <c r="K319" s="40" t="s">
        <v>3</v>
      </c>
      <c r="L319" s="40" t="s">
        <v>3</v>
      </c>
      <c r="M319" s="40" t="str">
        <f t="shared" si="36"/>
        <v>IfcDistributionChamberElementType and  é.tipoifc  only  MANHOLE</v>
      </c>
      <c r="N319" s="36" t="str">
        <f t="shared" si="37"/>
        <v>Conceitos: Câmaras</v>
      </c>
      <c r="O319" s="36" t="str">
        <f t="shared" si="38"/>
        <v xml:space="preserve">IfcDistributionElement </v>
      </c>
      <c r="P319" s="36" t="str">
        <f t="shared" si="39"/>
        <v xml:space="preserve">IfcDistributionFlowElement </v>
      </c>
      <c r="Q319" s="50" t="str">
        <f t="shared" si="40"/>
        <v xml:space="preserve">IfcDistributionChamberElement </v>
      </c>
      <c r="R319" s="48" t="str">
        <f t="shared" si="41"/>
        <v>IfcDistributionChamberElementType</v>
      </c>
      <c r="S319" s="48" t="str">
        <f t="shared" si="42"/>
        <v>MANHOLE</v>
      </c>
      <c r="T319" s="36" t="str">
        <f t="shared" si="44"/>
        <v>Conceitos: Câmaras IfcDistributionElement  IfcDistributionFlowElement  IfcDistributionChamberElement  IfcDistributionChamberElementType BUEIRO</v>
      </c>
      <c r="U319" s="58" t="s">
        <v>1646</v>
      </c>
      <c r="V319" s="49" t="s">
        <v>27</v>
      </c>
      <c r="W319" s="49" t="s">
        <v>27</v>
      </c>
      <c r="X319" s="57" t="str">
        <f t="shared" si="43"/>
        <v>IFC4X3ADD2-key_319</v>
      </c>
    </row>
    <row r="320" spans="1:24" ht="7.95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1401</v>
      </c>
      <c r="G320" s="55" t="s">
        <v>221</v>
      </c>
      <c r="H320" s="41" t="s">
        <v>3</v>
      </c>
      <c r="I320" s="41" t="s">
        <v>3</v>
      </c>
      <c r="J320" s="40" t="s">
        <v>3</v>
      </c>
      <c r="K320" s="40" t="s">
        <v>3</v>
      </c>
      <c r="L320" s="40" t="s">
        <v>3</v>
      </c>
      <c r="M320" s="40" t="str">
        <f t="shared" si="36"/>
        <v>IfcDistributionChamberElementType and  é.tipoifc  only  METERCHAMBER</v>
      </c>
      <c r="N320" s="36" t="str">
        <f t="shared" si="37"/>
        <v>Conceitos: Câmaras</v>
      </c>
      <c r="O320" s="36" t="str">
        <f t="shared" si="38"/>
        <v xml:space="preserve">IfcDistributionElement </v>
      </c>
      <c r="P320" s="36" t="str">
        <f t="shared" si="39"/>
        <v xml:space="preserve">IfcDistributionFlowElement </v>
      </c>
      <c r="Q320" s="50" t="str">
        <f t="shared" si="40"/>
        <v xml:space="preserve">IfcDistributionChamberElement </v>
      </c>
      <c r="R320" s="48" t="str">
        <f t="shared" si="41"/>
        <v>IfcDistributionChamberElementType</v>
      </c>
      <c r="S320" s="48" t="str">
        <f t="shared" si="42"/>
        <v>METERCHAMBER</v>
      </c>
      <c r="T320" s="36" t="str">
        <f t="shared" si="44"/>
        <v>Conceitos: Câmaras IfcDistributionElement  IfcDistributionFlowElement  IfcDistributionChamberElement  IfcDistributionChamberElementType CÂMARA.MEDIDORES</v>
      </c>
      <c r="U320" s="58" t="s">
        <v>2084</v>
      </c>
      <c r="V320" s="49" t="s">
        <v>27</v>
      </c>
      <c r="W320" s="49" t="s">
        <v>27</v>
      </c>
      <c r="X320" s="57" t="str">
        <f t="shared" si="43"/>
        <v>IFC4X3ADD2-key_320</v>
      </c>
    </row>
    <row r="321" spans="1:24" ht="7.95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1401</v>
      </c>
      <c r="G321" s="55" t="s">
        <v>222</v>
      </c>
      <c r="H321" s="41" t="s">
        <v>3</v>
      </c>
      <c r="I321" s="41" t="s">
        <v>3</v>
      </c>
      <c r="J321" s="40" t="s">
        <v>3</v>
      </c>
      <c r="K321" s="40" t="s">
        <v>3</v>
      </c>
      <c r="L321" s="40" t="s">
        <v>3</v>
      </c>
      <c r="M321" s="40" t="str">
        <f t="shared" si="36"/>
        <v>IfcDistributionChamberElementType and  é.tipoifc  only  SUMP</v>
      </c>
      <c r="N321" s="36" t="str">
        <f t="shared" si="37"/>
        <v>Conceitos: Câmaras</v>
      </c>
      <c r="O321" s="36" t="str">
        <f t="shared" si="38"/>
        <v xml:space="preserve">IfcDistributionElement </v>
      </c>
      <c r="P321" s="36" t="str">
        <f t="shared" si="39"/>
        <v xml:space="preserve">IfcDistributionFlowElement </v>
      </c>
      <c r="Q321" s="50" t="str">
        <f t="shared" si="40"/>
        <v xml:space="preserve">IfcDistributionChamberElement </v>
      </c>
      <c r="R321" s="48" t="str">
        <f t="shared" si="41"/>
        <v>IfcDistributionChamberElementType</v>
      </c>
      <c r="S321" s="48" t="str">
        <f t="shared" si="42"/>
        <v>SUMP</v>
      </c>
      <c r="T321" s="36" t="str">
        <f t="shared" si="44"/>
        <v>Conceitos: Câmaras IfcDistributionElement  IfcDistributionFlowElement  IfcDistributionChamberElement  IfcDistributionChamberElementType DEPÓSITO</v>
      </c>
      <c r="U321" s="58" t="s">
        <v>1647</v>
      </c>
      <c r="V321" s="49" t="s">
        <v>27</v>
      </c>
      <c r="W321" s="49" t="s">
        <v>27</v>
      </c>
      <c r="X321" s="57" t="str">
        <f t="shared" si="43"/>
        <v>IFC4X3ADD2-key_321</v>
      </c>
    </row>
    <row r="322" spans="1:24" ht="7.95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1401</v>
      </c>
      <c r="G322" s="55" t="s">
        <v>223</v>
      </c>
      <c r="H322" s="41" t="s">
        <v>3</v>
      </c>
      <c r="I322" s="41" t="s">
        <v>3</v>
      </c>
      <c r="J322" s="40" t="s">
        <v>3</v>
      </c>
      <c r="K322" s="40" t="s">
        <v>3</v>
      </c>
      <c r="L322" s="40" t="s">
        <v>3</v>
      </c>
      <c r="M322" s="40" t="str">
        <f t="shared" ref="M322:M385" si="45">_xlfn.CONCAT( F322, " and  é.tipoifc  only  ", G322, )</f>
        <v>IfcDistributionChamberElementType and  é.tipoifc  only  TRENCH</v>
      </c>
      <c r="N322" s="36" t="str">
        <f t="shared" ref="N322:N385" si="46">_xlfn.CONCAT("Conceitos: ", B322)</f>
        <v>Conceitos: Câmaras</v>
      </c>
      <c r="O322" s="36" t="str">
        <f t="shared" ref="O322:O385" si="47">_xlfn.CONCAT(C322," ")</f>
        <v xml:space="preserve">IfcDistributionElement </v>
      </c>
      <c r="P322" s="36" t="str">
        <f t="shared" ref="P322:P385" si="48">_xlfn.CONCAT(D322," ")</f>
        <v xml:space="preserve">IfcDistributionFlowElement </v>
      </c>
      <c r="Q322" s="50" t="str">
        <f t="shared" ref="Q322:Q385" si="49">_xlfn.CONCAT(E322," ")</f>
        <v xml:space="preserve">IfcDistributionChamberElement </v>
      </c>
      <c r="R322" s="48" t="str">
        <f t="shared" ref="R322:R385" si="50">_xlfn.CONCAT(F322, )</f>
        <v>IfcDistributionChamberElementType</v>
      </c>
      <c r="S322" s="48" t="str">
        <f t="shared" ref="S322:S385" si="51">_xlfn.CONCAT(G322, )</f>
        <v>TRENCH</v>
      </c>
      <c r="T322" s="36" t="str">
        <f t="shared" si="44"/>
        <v>Conceitos: Câmaras IfcDistributionElement  IfcDistributionFlowElement  IfcDistributionChamberElement  IfcDistributionChamberElementType TRINCHEIRA</v>
      </c>
      <c r="U322" s="58" t="s">
        <v>1648</v>
      </c>
      <c r="V322" s="49" t="s">
        <v>27</v>
      </c>
      <c r="W322" s="49" t="s">
        <v>27</v>
      </c>
      <c r="X322" s="57" t="str">
        <f t="shared" ref="X322:X385" si="52">_xlfn.CONCAT("IFC4X3ADD2-key_",A322)</f>
        <v>IFC4X3ADD2-key_322</v>
      </c>
    </row>
    <row r="323" spans="1:24" ht="7.95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1401</v>
      </c>
      <c r="G323" s="55" t="s">
        <v>224</v>
      </c>
      <c r="H323" s="41" t="s">
        <v>3</v>
      </c>
      <c r="I323" s="41" t="s">
        <v>3</v>
      </c>
      <c r="J323" s="40" t="s">
        <v>3</v>
      </c>
      <c r="K323" s="40" t="s">
        <v>3</v>
      </c>
      <c r="L323" s="40" t="s">
        <v>3</v>
      </c>
      <c r="M323" s="40" t="str">
        <f t="shared" si="45"/>
        <v>IfcDistributionChamberElementType and  é.tipoifc  only  VALVECHAMBER</v>
      </c>
      <c r="N323" s="36" t="str">
        <f t="shared" si="46"/>
        <v>Conceitos: Câmaras</v>
      </c>
      <c r="O323" s="36" t="str">
        <f t="shared" si="47"/>
        <v xml:space="preserve">IfcDistributionElement </v>
      </c>
      <c r="P323" s="36" t="str">
        <f t="shared" si="48"/>
        <v xml:space="preserve">IfcDistributionFlowElement </v>
      </c>
      <c r="Q323" s="50" t="str">
        <f t="shared" si="49"/>
        <v xml:space="preserve">IfcDistributionChamberElement </v>
      </c>
      <c r="R323" s="48" t="str">
        <f t="shared" si="50"/>
        <v>IfcDistributionChamberElementType</v>
      </c>
      <c r="S323" s="48" t="str">
        <f t="shared" si="51"/>
        <v>VALVECHAMBER</v>
      </c>
      <c r="T323" s="36" t="str">
        <f t="shared" ref="T323:T386" si="53">_xlfn.CONCAT(SUBSTITUTE(N323, "null", " ")," ",SUBSTITUTE(O323, "null", " ")," ",SUBSTITUTE(P323, "null", " ")," ",SUBSTITUTE(Q323, "null", " ")," ", SUBSTITUTE(R323, "null", " ")," ", SUBSTITUTE(U323, "null", " "))</f>
        <v>Conceitos: Câmaras IfcDistributionElement  IfcDistributionFlowElement  IfcDistributionChamberElement  IfcDistributionChamberElementType CÂMARA.DE.VÁLVULAS</v>
      </c>
      <c r="U323" s="58" t="s">
        <v>1847</v>
      </c>
      <c r="V323" s="49" t="s">
        <v>27</v>
      </c>
      <c r="W323" s="49" t="s">
        <v>27</v>
      </c>
      <c r="X323" s="57" t="str">
        <f t="shared" si="52"/>
        <v>IFC4X3ADD2-key_323</v>
      </c>
    </row>
    <row r="324" spans="1:24" ht="7.95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1402</v>
      </c>
      <c r="G324" s="55" t="s">
        <v>192</v>
      </c>
      <c r="H324" s="41" t="s">
        <v>3</v>
      </c>
      <c r="I324" s="41" t="s">
        <v>3</v>
      </c>
      <c r="J324" s="40" t="s">
        <v>3</v>
      </c>
      <c r="K324" s="40" t="s">
        <v>3</v>
      </c>
      <c r="L324" s="40" t="s">
        <v>3</v>
      </c>
      <c r="M324" s="40" t="str">
        <f t="shared" si="45"/>
        <v>IfcActuatorType and  é.tipoifc  only  ELECTRICACTUATOR</v>
      </c>
      <c r="N324" s="36" t="str">
        <f t="shared" si="46"/>
        <v>Conceitos: Atuadores</v>
      </c>
      <c r="O324" s="36" t="str">
        <f t="shared" si="47"/>
        <v xml:space="preserve">IfcDistributionElement </v>
      </c>
      <c r="P324" s="36" t="str">
        <f t="shared" si="48"/>
        <v xml:space="preserve">IfcDistributionControlElement </v>
      </c>
      <c r="Q324" s="50" t="str">
        <f t="shared" si="49"/>
        <v xml:space="preserve">IfcActuator </v>
      </c>
      <c r="R324" s="48" t="str">
        <f t="shared" si="50"/>
        <v>IfcActuatorType</v>
      </c>
      <c r="S324" s="48" t="str">
        <f t="shared" si="51"/>
        <v>ELECTRICACTUATOR</v>
      </c>
      <c r="T324" s="36" t="str">
        <f t="shared" si="53"/>
        <v>Conceitos: Atuadores IfcDistributionElement  IfcDistributionControlElement  IfcActuator  IfcActuatorType ATUADOR.ELÉTRICO</v>
      </c>
      <c r="U324" s="58" t="s">
        <v>1848</v>
      </c>
      <c r="V324" s="49" t="s">
        <v>27</v>
      </c>
      <c r="W324" s="49" t="s">
        <v>27</v>
      </c>
      <c r="X324" s="57" t="str">
        <f t="shared" si="52"/>
        <v>IFC4X3ADD2-key_324</v>
      </c>
    </row>
    <row r="325" spans="1:24" ht="7.95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1402</v>
      </c>
      <c r="G325" s="55" t="s">
        <v>193</v>
      </c>
      <c r="H325" s="41" t="s">
        <v>3</v>
      </c>
      <c r="I325" s="41" t="s">
        <v>3</v>
      </c>
      <c r="J325" s="40" t="s">
        <v>3</v>
      </c>
      <c r="K325" s="40" t="s">
        <v>3</v>
      </c>
      <c r="L325" s="40" t="s">
        <v>3</v>
      </c>
      <c r="M325" s="40" t="str">
        <f t="shared" si="45"/>
        <v>IfcActuatorType and  é.tipoifc  only  HANDOPERATEDACTUATOR</v>
      </c>
      <c r="N325" s="36" t="str">
        <f t="shared" si="46"/>
        <v>Conceitos: Atuadores</v>
      </c>
      <c r="O325" s="36" t="str">
        <f t="shared" si="47"/>
        <v xml:space="preserve">IfcDistributionElement </v>
      </c>
      <c r="P325" s="36" t="str">
        <f t="shared" si="48"/>
        <v xml:space="preserve">IfcDistributionControlElement </v>
      </c>
      <c r="Q325" s="50" t="str">
        <f t="shared" si="49"/>
        <v xml:space="preserve">IfcActuator </v>
      </c>
      <c r="R325" s="48" t="str">
        <f t="shared" si="50"/>
        <v>IfcActuatorType</v>
      </c>
      <c r="S325" s="48" t="str">
        <f t="shared" si="51"/>
        <v>HANDOPERATEDACTUATOR</v>
      </c>
      <c r="T325" s="36" t="str">
        <f t="shared" si="53"/>
        <v>Conceitos: Atuadores IfcDistributionElement  IfcDistributionControlElement  IfcActuator  IfcActuatorType ATUADOR.MANUAL</v>
      </c>
      <c r="U325" s="58" t="s">
        <v>2085</v>
      </c>
      <c r="V325" s="49" t="s">
        <v>27</v>
      </c>
      <c r="W325" s="49" t="s">
        <v>27</v>
      </c>
      <c r="X325" s="57" t="str">
        <f t="shared" si="52"/>
        <v>IFC4X3ADD2-key_325</v>
      </c>
    </row>
    <row r="326" spans="1:24" ht="7.95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1402</v>
      </c>
      <c r="G326" s="55" t="s">
        <v>194</v>
      </c>
      <c r="H326" s="41" t="s">
        <v>3</v>
      </c>
      <c r="I326" s="41" t="s">
        <v>3</v>
      </c>
      <c r="J326" s="40" t="s">
        <v>3</v>
      </c>
      <c r="K326" s="40" t="s">
        <v>3</v>
      </c>
      <c r="L326" s="40" t="s">
        <v>3</v>
      </c>
      <c r="M326" s="40" t="str">
        <f t="shared" si="45"/>
        <v>IfcActuatorType and  é.tipoifc  only  HYDRAULICACTUATOR</v>
      </c>
      <c r="N326" s="36" t="str">
        <f t="shared" si="46"/>
        <v>Conceitos: Atuadores</v>
      </c>
      <c r="O326" s="36" t="str">
        <f t="shared" si="47"/>
        <v xml:space="preserve">IfcDistributionElement </v>
      </c>
      <c r="P326" s="36" t="str">
        <f t="shared" si="48"/>
        <v xml:space="preserve">IfcDistributionControlElement </v>
      </c>
      <c r="Q326" s="50" t="str">
        <f t="shared" si="49"/>
        <v xml:space="preserve">IfcActuator </v>
      </c>
      <c r="R326" s="48" t="str">
        <f t="shared" si="50"/>
        <v>IfcActuatorType</v>
      </c>
      <c r="S326" s="48" t="str">
        <f t="shared" si="51"/>
        <v>HYDRAULICACTUATOR</v>
      </c>
      <c r="T326" s="36" t="str">
        <f t="shared" si="53"/>
        <v>Conceitos: Atuadores IfcDistributionElement  IfcDistributionControlElement  IfcActuator  IfcActuatorType ATUADOR.HIDRÁULICO</v>
      </c>
      <c r="U326" s="58" t="s">
        <v>2086</v>
      </c>
      <c r="V326" s="49" t="s">
        <v>27</v>
      </c>
      <c r="W326" s="49" t="s">
        <v>27</v>
      </c>
      <c r="X326" s="57" t="str">
        <f t="shared" si="52"/>
        <v>IFC4X3ADD2-key_326</v>
      </c>
    </row>
    <row r="327" spans="1:24" ht="7.95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1402</v>
      </c>
      <c r="G327" s="55" t="s">
        <v>195</v>
      </c>
      <c r="H327" s="41" t="s">
        <v>3</v>
      </c>
      <c r="I327" s="41" t="s">
        <v>3</v>
      </c>
      <c r="J327" s="40" t="s">
        <v>3</v>
      </c>
      <c r="K327" s="40" t="s">
        <v>3</v>
      </c>
      <c r="L327" s="40" t="s">
        <v>3</v>
      </c>
      <c r="M327" s="40" t="str">
        <f t="shared" si="45"/>
        <v>IfcActuatorType and  é.tipoifc  only  PNEUMATICACTUATOR</v>
      </c>
      <c r="N327" s="36" t="str">
        <f t="shared" si="46"/>
        <v>Conceitos: Atuadores</v>
      </c>
      <c r="O327" s="36" t="str">
        <f t="shared" si="47"/>
        <v xml:space="preserve">IfcDistributionElement </v>
      </c>
      <c r="P327" s="36" t="str">
        <f t="shared" si="48"/>
        <v xml:space="preserve">IfcDistributionControlElement </v>
      </c>
      <c r="Q327" s="50" t="str">
        <f t="shared" si="49"/>
        <v xml:space="preserve">IfcActuator </v>
      </c>
      <c r="R327" s="48" t="str">
        <f t="shared" si="50"/>
        <v>IfcActuatorType</v>
      </c>
      <c r="S327" s="48" t="str">
        <f t="shared" si="51"/>
        <v>PNEUMATICACTUATOR</v>
      </c>
      <c r="T327" s="36" t="str">
        <f t="shared" si="53"/>
        <v>Conceitos: Atuadores IfcDistributionElement  IfcDistributionControlElement  IfcActuator  IfcActuatorType ATUADOR.PNEUMATICO</v>
      </c>
      <c r="U327" s="58" t="s">
        <v>2087</v>
      </c>
      <c r="V327" s="49" t="s">
        <v>27</v>
      </c>
      <c r="W327" s="49" t="s">
        <v>27</v>
      </c>
      <c r="X327" s="57" t="str">
        <f t="shared" si="52"/>
        <v>IFC4X3ADD2-key_327</v>
      </c>
    </row>
    <row r="328" spans="1:24" ht="7.95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1402</v>
      </c>
      <c r="G328" s="55" t="s">
        <v>196</v>
      </c>
      <c r="H328" s="41" t="s">
        <v>3</v>
      </c>
      <c r="I328" s="41" t="s">
        <v>3</v>
      </c>
      <c r="J328" s="40" t="s">
        <v>3</v>
      </c>
      <c r="K328" s="40" t="s">
        <v>3</v>
      </c>
      <c r="L328" s="40" t="s">
        <v>3</v>
      </c>
      <c r="M328" s="40" t="str">
        <f t="shared" si="45"/>
        <v>IfcActuatorType and  é.tipoifc  only  THERMOSTATICACTUATOR</v>
      </c>
      <c r="N328" s="36" t="str">
        <f t="shared" si="46"/>
        <v>Conceitos: Atuadores</v>
      </c>
      <c r="O328" s="36" t="str">
        <f t="shared" si="47"/>
        <v xml:space="preserve">IfcDistributionElement </v>
      </c>
      <c r="P328" s="36" t="str">
        <f t="shared" si="48"/>
        <v xml:space="preserve">IfcDistributionControlElement </v>
      </c>
      <c r="Q328" s="50" t="str">
        <f t="shared" si="49"/>
        <v xml:space="preserve">IfcActuator </v>
      </c>
      <c r="R328" s="48" t="str">
        <f t="shared" si="50"/>
        <v>IfcActuatorType</v>
      </c>
      <c r="S328" s="48" t="str">
        <f t="shared" si="51"/>
        <v>THERMOSTATICACTUATOR</v>
      </c>
      <c r="T328" s="36" t="str">
        <f t="shared" si="53"/>
        <v>Conceitos: Atuadores IfcDistributionElement  IfcDistributionControlElement  IfcActuator  IfcActuatorType ATUADOR.TERMOSTÁTICO</v>
      </c>
      <c r="U328" s="58" t="s">
        <v>1849</v>
      </c>
      <c r="V328" s="49" t="s">
        <v>27</v>
      </c>
      <c r="W328" s="49" t="s">
        <v>27</v>
      </c>
      <c r="X328" s="57" t="str">
        <f t="shared" si="52"/>
        <v>IFC4X3ADD2-key_328</v>
      </c>
    </row>
    <row r="329" spans="1:24" ht="7.95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1403</v>
      </c>
      <c r="G329" s="55" t="s">
        <v>199</v>
      </c>
      <c r="H329" s="41" t="s">
        <v>3</v>
      </c>
      <c r="I329" s="41" t="s">
        <v>3</v>
      </c>
      <c r="J329" s="40" t="s">
        <v>3</v>
      </c>
      <c r="K329" s="40" t="s">
        <v>3</v>
      </c>
      <c r="L329" s="40" t="s">
        <v>3</v>
      </c>
      <c r="M329" s="40" t="str">
        <f t="shared" si="45"/>
        <v>IfcAlarmType and  é.tipoifc  only  BELL</v>
      </c>
      <c r="N329" s="36" t="str">
        <f t="shared" si="46"/>
        <v>Conceitos: Alarmas</v>
      </c>
      <c r="O329" s="36" t="str">
        <f t="shared" si="47"/>
        <v xml:space="preserve">IfcDistributionElement </v>
      </c>
      <c r="P329" s="36" t="str">
        <f t="shared" si="48"/>
        <v xml:space="preserve">IfcDistributionControlElement </v>
      </c>
      <c r="Q329" s="50" t="str">
        <f t="shared" si="49"/>
        <v xml:space="preserve">IfcAlarm </v>
      </c>
      <c r="R329" s="48" t="str">
        <f t="shared" si="50"/>
        <v>IfcAlarmType</v>
      </c>
      <c r="S329" s="48" t="str">
        <f t="shared" si="51"/>
        <v>BELL</v>
      </c>
      <c r="T329" s="36" t="str">
        <f t="shared" si="53"/>
        <v>Conceitos: Alarmas IfcDistributionElement  IfcDistributionControlElement  IfcAlarm  IfcAlarmType ALARMA.TIPO.SINO</v>
      </c>
      <c r="U329" s="58" t="s">
        <v>2492</v>
      </c>
      <c r="V329" s="49" t="s">
        <v>27</v>
      </c>
      <c r="W329" s="49" t="s">
        <v>27</v>
      </c>
      <c r="X329" s="57" t="str">
        <f t="shared" si="52"/>
        <v>IFC4X3ADD2-key_329</v>
      </c>
    </row>
    <row r="330" spans="1:24" ht="7.95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1403</v>
      </c>
      <c r="G330" s="55" t="s">
        <v>200</v>
      </c>
      <c r="H330" s="41" t="s">
        <v>3</v>
      </c>
      <c r="I330" s="41" t="s">
        <v>3</v>
      </c>
      <c r="J330" s="40" t="s">
        <v>3</v>
      </c>
      <c r="K330" s="40" t="s">
        <v>3</v>
      </c>
      <c r="L330" s="40" t="s">
        <v>3</v>
      </c>
      <c r="M330" s="40" t="str">
        <f t="shared" si="45"/>
        <v>IfcAlarmType and  é.tipoifc  only  BREAKGLASSBUTTON</v>
      </c>
      <c r="N330" s="36" t="str">
        <f t="shared" si="46"/>
        <v>Conceitos: Alarmas</v>
      </c>
      <c r="O330" s="36" t="str">
        <f t="shared" si="47"/>
        <v xml:space="preserve">IfcDistributionElement </v>
      </c>
      <c r="P330" s="36" t="str">
        <f t="shared" si="48"/>
        <v xml:space="preserve">IfcDistributionControlElement </v>
      </c>
      <c r="Q330" s="50" t="str">
        <f t="shared" si="49"/>
        <v xml:space="preserve">IfcAlarm </v>
      </c>
      <c r="R330" s="48" t="str">
        <f t="shared" si="50"/>
        <v>IfcAlarmType</v>
      </c>
      <c r="S330" s="48" t="str">
        <f t="shared" si="51"/>
        <v>BREAKGLASSBUTTON</v>
      </c>
      <c r="T330" s="36" t="str">
        <f t="shared" si="53"/>
        <v>Conceitos: Alarmas IfcDistributionElement  IfcDistributionControlElement  IfcAlarm  IfcAlarmType BOTÃO.PROTEGIDO.VIDRO</v>
      </c>
      <c r="U330" s="58" t="s">
        <v>2088</v>
      </c>
      <c r="V330" s="49" t="s">
        <v>27</v>
      </c>
      <c r="W330" s="49" t="s">
        <v>27</v>
      </c>
      <c r="X330" s="57" t="str">
        <f t="shared" si="52"/>
        <v>IFC4X3ADD2-key_330</v>
      </c>
    </row>
    <row r="331" spans="1:24" ht="7.95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1403</v>
      </c>
      <c r="G331" s="55" t="s">
        <v>201</v>
      </c>
      <c r="H331" s="41" t="s">
        <v>3</v>
      </c>
      <c r="I331" s="41" t="s">
        <v>3</v>
      </c>
      <c r="J331" s="40" t="s">
        <v>3</v>
      </c>
      <c r="K331" s="40" t="s">
        <v>3</v>
      </c>
      <c r="L331" s="40" t="s">
        <v>3</v>
      </c>
      <c r="M331" s="40" t="str">
        <f t="shared" si="45"/>
        <v>IfcAlarmType and  é.tipoifc  only  LIGHT</v>
      </c>
      <c r="N331" s="36" t="str">
        <f t="shared" si="46"/>
        <v>Conceitos: Alarmas</v>
      </c>
      <c r="O331" s="36" t="str">
        <f t="shared" si="47"/>
        <v xml:space="preserve">IfcDistributionElement </v>
      </c>
      <c r="P331" s="36" t="str">
        <f t="shared" si="48"/>
        <v xml:space="preserve">IfcDistributionControlElement </v>
      </c>
      <c r="Q331" s="50" t="str">
        <f t="shared" si="49"/>
        <v xml:space="preserve">IfcAlarm </v>
      </c>
      <c r="R331" s="48" t="str">
        <f t="shared" si="50"/>
        <v>IfcAlarmType</v>
      </c>
      <c r="S331" s="48" t="str">
        <f t="shared" si="51"/>
        <v>LIGHT</v>
      </c>
      <c r="T331" s="36" t="str">
        <f t="shared" si="53"/>
        <v>Conceitos: Alarmas IfcDistributionElement  IfcDistributionControlElement  IfcAlarm  IfcAlarmType ALARMA.LUMÍNICA</v>
      </c>
      <c r="U331" s="58" t="s">
        <v>2490</v>
      </c>
      <c r="V331" s="49" t="s">
        <v>27</v>
      </c>
      <c r="W331" s="49" t="s">
        <v>27</v>
      </c>
      <c r="X331" s="57" t="str">
        <f t="shared" si="52"/>
        <v>IFC4X3ADD2-key_331</v>
      </c>
    </row>
    <row r="332" spans="1:24" ht="7.95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1403</v>
      </c>
      <c r="G332" s="55" t="s">
        <v>202</v>
      </c>
      <c r="H332" s="41" t="s">
        <v>3</v>
      </c>
      <c r="I332" s="41" t="s">
        <v>3</v>
      </c>
      <c r="J332" s="40" t="s">
        <v>3</v>
      </c>
      <c r="K332" s="40" t="s">
        <v>3</v>
      </c>
      <c r="L332" s="40" t="s">
        <v>3</v>
      </c>
      <c r="M332" s="40" t="str">
        <f t="shared" si="45"/>
        <v>IfcAlarmType and  é.tipoifc  only  MANUALPULLBOX</v>
      </c>
      <c r="N332" s="36" t="str">
        <f t="shared" si="46"/>
        <v>Conceitos: Alarmas</v>
      </c>
      <c r="O332" s="36" t="str">
        <f t="shared" si="47"/>
        <v xml:space="preserve">IfcDistributionElement </v>
      </c>
      <c r="P332" s="36" t="str">
        <f t="shared" si="48"/>
        <v xml:space="preserve">IfcDistributionControlElement </v>
      </c>
      <c r="Q332" s="50" t="str">
        <f t="shared" si="49"/>
        <v xml:space="preserve">IfcAlarm </v>
      </c>
      <c r="R332" s="48" t="str">
        <f t="shared" si="50"/>
        <v>IfcAlarmType</v>
      </c>
      <c r="S332" s="48" t="str">
        <f t="shared" si="51"/>
        <v>MANUALPULLBOX</v>
      </c>
      <c r="T332" s="36" t="str">
        <f t="shared" si="53"/>
        <v>Conceitos: Alarmas IfcDistributionElement  IfcDistributionControlElement  IfcAlarm  IfcAlarmType ALARMA.DE.ACIONAMENTO.MANUAL</v>
      </c>
      <c r="U332" s="58" t="s">
        <v>2491</v>
      </c>
      <c r="V332" s="49" t="s">
        <v>27</v>
      </c>
      <c r="W332" s="49" t="s">
        <v>27</v>
      </c>
      <c r="X332" s="57" t="str">
        <f t="shared" si="52"/>
        <v>IFC4X3ADD2-key_332</v>
      </c>
    </row>
    <row r="333" spans="1:24" ht="7.95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1403</v>
      </c>
      <c r="G333" s="55" t="s">
        <v>203</v>
      </c>
      <c r="H333" s="41" t="s">
        <v>3</v>
      </c>
      <c r="I333" s="41" t="s">
        <v>3</v>
      </c>
      <c r="J333" s="40" t="s">
        <v>3</v>
      </c>
      <c r="K333" s="40" t="s">
        <v>3</v>
      </c>
      <c r="L333" s="40" t="s">
        <v>3</v>
      </c>
      <c r="M333" s="40" t="str">
        <f t="shared" si="45"/>
        <v>IfcAlarmType and  é.tipoifc  only  RAILWAYCROCODILE</v>
      </c>
      <c r="N333" s="36" t="str">
        <f t="shared" si="46"/>
        <v>Conceitos: Alarmas</v>
      </c>
      <c r="O333" s="36" t="str">
        <f t="shared" si="47"/>
        <v xml:space="preserve">IfcDistributionElement </v>
      </c>
      <c r="P333" s="36" t="str">
        <f t="shared" si="48"/>
        <v xml:space="preserve">IfcDistributionControlElement </v>
      </c>
      <c r="Q333" s="50" t="str">
        <f t="shared" si="49"/>
        <v xml:space="preserve">IfcAlarm </v>
      </c>
      <c r="R333" s="48" t="str">
        <f t="shared" si="50"/>
        <v>IfcAlarmType</v>
      </c>
      <c r="S333" s="48" t="str">
        <f t="shared" si="51"/>
        <v>RAILWAYCROCODILE</v>
      </c>
      <c r="T333" s="36" t="str">
        <f t="shared" si="53"/>
        <v>Conceitos: Alarmas IfcDistributionElement  IfcDistributionControlElement  IfcAlarm  IfcAlarmType TRILHO.FERROVIÁRIO</v>
      </c>
      <c r="U333" s="58" t="s">
        <v>2090</v>
      </c>
      <c r="V333" s="49" t="s">
        <v>27</v>
      </c>
      <c r="W333" s="49" t="s">
        <v>27</v>
      </c>
      <c r="X333" s="57" t="str">
        <f t="shared" si="52"/>
        <v>IFC4X3ADD2-key_333</v>
      </c>
    </row>
    <row r="334" spans="1:24" ht="7.95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1403</v>
      </c>
      <c r="G334" s="55" t="s">
        <v>204</v>
      </c>
      <c r="H334" s="41" t="s">
        <v>3</v>
      </c>
      <c r="I334" s="41" t="s">
        <v>3</v>
      </c>
      <c r="J334" s="40" t="s">
        <v>3</v>
      </c>
      <c r="K334" s="40" t="s">
        <v>3</v>
      </c>
      <c r="L334" s="40" t="s">
        <v>3</v>
      </c>
      <c r="M334" s="40" t="str">
        <f t="shared" si="45"/>
        <v>IfcAlarmType and  é.tipoifc  only  RAILWAYDETONATOR</v>
      </c>
      <c r="N334" s="36" t="str">
        <f t="shared" si="46"/>
        <v>Conceitos: Alarmas</v>
      </c>
      <c r="O334" s="36" t="str">
        <f t="shared" si="47"/>
        <v xml:space="preserve">IfcDistributionElement </v>
      </c>
      <c r="P334" s="36" t="str">
        <f t="shared" si="48"/>
        <v xml:space="preserve">IfcDistributionControlElement </v>
      </c>
      <c r="Q334" s="50" t="str">
        <f t="shared" si="49"/>
        <v xml:space="preserve">IfcAlarm </v>
      </c>
      <c r="R334" s="48" t="str">
        <f t="shared" si="50"/>
        <v>IfcAlarmType</v>
      </c>
      <c r="S334" s="48" t="str">
        <f t="shared" si="51"/>
        <v>RAILWAYDETONATOR</v>
      </c>
      <c r="T334" s="36" t="str">
        <f t="shared" si="53"/>
        <v>Conceitos: Alarmas IfcDistributionElement  IfcDistributionControlElement  IfcAlarm  IfcAlarmType DETONADOR.FERROVIÁRIO</v>
      </c>
      <c r="U334" s="58" t="s">
        <v>1850</v>
      </c>
      <c r="V334" s="49" t="s">
        <v>27</v>
      </c>
      <c r="W334" s="49" t="s">
        <v>27</v>
      </c>
      <c r="X334" s="57" t="str">
        <f t="shared" si="52"/>
        <v>IFC4X3ADD2-key_334</v>
      </c>
    </row>
    <row r="335" spans="1:24" ht="7.95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1403</v>
      </c>
      <c r="G335" s="55" t="s">
        <v>205</v>
      </c>
      <c r="H335" s="41" t="s">
        <v>3</v>
      </c>
      <c r="I335" s="41" t="s">
        <v>3</v>
      </c>
      <c r="J335" s="40" t="s">
        <v>3</v>
      </c>
      <c r="K335" s="40" t="s">
        <v>3</v>
      </c>
      <c r="L335" s="40" t="s">
        <v>3</v>
      </c>
      <c r="M335" s="40" t="str">
        <f t="shared" si="45"/>
        <v>IfcAlarmType and  é.tipoifc  only  SIREN</v>
      </c>
      <c r="N335" s="36" t="str">
        <f t="shared" si="46"/>
        <v>Conceitos: Alarmas</v>
      </c>
      <c r="O335" s="36" t="str">
        <f t="shared" si="47"/>
        <v xml:space="preserve">IfcDistributionElement </v>
      </c>
      <c r="P335" s="36" t="str">
        <f t="shared" si="48"/>
        <v xml:space="preserve">IfcDistributionControlElement </v>
      </c>
      <c r="Q335" s="50" t="str">
        <f t="shared" si="49"/>
        <v xml:space="preserve">IfcAlarm </v>
      </c>
      <c r="R335" s="48" t="str">
        <f t="shared" si="50"/>
        <v>IfcAlarmType</v>
      </c>
      <c r="S335" s="48" t="str">
        <f t="shared" si="51"/>
        <v>SIREN</v>
      </c>
      <c r="T335" s="36" t="str">
        <f t="shared" si="53"/>
        <v>Conceitos: Alarmas IfcDistributionElement  IfcDistributionControlElement  IfcAlarm  IfcAlarmType SIRENE</v>
      </c>
      <c r="U335" s="58" t="s">
        <v>1651</v>
      </c>
      <c r="V335" s="49" t="s">
        <v>27</v>
      </c>
      <c r="W335" s="49" t="s">
        <v>27</v>
      </c>
      <c r="X335" s="57" t="str">
        <f t="shared" si="52"/>
        <v>IFC4X3ADD2-key_335</v>
      </c>
    </row>
    <row r="336" spans="1:24" ht="7.95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1403</v>
      </c>
      <c r="G336" s="55" t="s">
        <v>206</v>
      </c>
      <c r="H336" s="41" t="s">
        <v>3</v>
      </c>
      <c r="I336" s="41" t="s">
        <v>3</v>
      </c>
      <c r="J336" s="40" t="s">
        <v>3</v>
      </c>
      <c r="K336" s="40" t="s">
        <v>3</v>
      </c>
      <c r="L336" s="40" t="s">
        <v>3</v>
      </c>
      <c r="M336" s="40" t="str">
        <f t="shared" si="45"/>
        <v>IfcAlarmType and  é.tipoifc  only  WHISTLE</v>
      </c>
      <c r="N336" s="36" t="str">
        <f t="shared" si="46"/>
        <v>Conceitos: Alarmas</v>
      </c>
      <c r="O336" s="36" t="str">
        <f t="shared" si="47"/>
        <v xml:space="preserve">IfcDistributionElement </v>
      </c>
      <c r="P336" s="36" t="str">
        <f t="shared" si="48"/>
        <v xml:space="preserve">IfcDistributionControlElement </v>
      </c>
      <c r="Q336" s="50" t="str">
        <f t="shared" si="49"/>
        <v xml:space="preserve">IfcAlarm </v>
      </c>
      <c r="R336" s="48" t="str">
        <f t="shared" si="50"/>
        <v>IfcAlarmType</v>
      </c>
      <c r="S336" s="48" t="str">
        <f t="shared" si="51"/>
        <v>WHISTLE</v>
      </c>
      <c r="T336" s="36" t="str">
        <f t="shared" si="53"/>
        <v>Conceitos: Alarmas IfcDistributionElement  IfcDistributionControlElement  IfcAlarm  IfcAlarmType APITO</v>
      </c>
      <c r="U336" s="58" t="s">
        <v>2091</v>
      </c>
      <c r="V336" s="49" t="s">
        <v>27</v>
      </c>
      <c r="W336" s="49" t="s">
        <v>27</v>
      </c>
      <c r="X336" s="57" t="str">
        <f t="shared" si="52"/>
        <v>IFC4X3ADD2-key_336</v>
      </c>
    </row>
    <row r="337" spans="1:24" ht="7.95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1404</v>
      </c>
      <c r="G337" s="55" t="s">
        <v>209</v>
      </c>
      <c r="H337" s="41" t="s">
        <v>3</v>
      </c>
      <c r="I337" s="41" t="s">
        <v>3</v>
      </c>
      <c r="J337" s="40" t="s">
        <v>3</v>
      </c>
      <c r="K337" s="40" t="s">
        <v>3</v>
      </c>
      <c r="L337" s="40" t="s">
        <v>3</v>
      </c>
      <c r="M337" s="40" t="str">
        <f t="shared" si="45"/>
        <v>IfcControllerType and  é.tipoifc  only  FLOATING</v>
      </c>
      <c r="N337" s="36" t="str">
        <f t="shared" si="46"/>
        <v>Conceitos: Controladores</v>
      </c>
      <c r="O337" s="36" t="str">
        <f t="shared" si="47"/>
        <v xml:space="preserve">IfcDistributionElement </v>
      </c>
      <c r="P337" s="36" t="str">
        <f t="shared" si="48"/>
        <v xml:space="preserve">IfcDistributionControlElement </v>
      </c>
      <c r="Q337" s="50" t="str">
        <f t="shared" si="49"/>
        <v xml:space="preserve">IfcController </v>
      </c>
      <c r="R337" s="48" t="str">
        <f t="shared" si="50"/>
        <v>IfcControllerType</v>
      </c>
      <c r="S337" s="48" t="str">
        <f t="shared" si="51"/>
        <v>FLOATING</v>
      </c>
      <c r="T337" s="36" t="str">
        <f t="shared" si="53"/>
        <v>Conceitos: Controladores IfcDistributionElement  IfcDistributionControlElement  IfcController  IfcControllerType FLUTUANTE</v>
      </c>
      <c r="U337" s="58" t="s">
        <v>1652</v>
      </c>
      <c r="V337" s="49" t="s">
        <v>27</v>
      </c>
      <c r="W337" s="49" t="s">
        <v>27</v>
      </c>
      <c r="X337" s="57" t="str">
        <f t="shared" si="52"/>
        <v>IFC4X3ADD2-key_337</v>
      </c>
    </row>
    <row r="338" spans="1:24" ht="7.95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1404</v>
      </c>
      <c r="G338" s="55" t="s">
        <v>210</v>
      </c>
      <c r="H338" s="41" t="s">
        <v>3</v>
      </c>
      <c r="I338" s="41" t="s">
        <v>3</v>
      </c>
      <c r="J338" s="40" t="s">
        <v>3</v>
      </c>
      <c r="K338" s="40" t="s">
        <v>3</v>
      </c>
      <c r="L338" s="40" t="s">
        <v>3</v>
      </c>
      <c r="M338" s="40" t="str">
        <f t="shared" si="45"/>
        <v>IfcControllerType and  é.tipoifc  only  MULTIPOSITION</v>
      </c>
      <c r="N338" s="36" t="str">
        <f t="shared" si="46"/>
        <v>Conceitos: Controladores</v>
      </c>
      <c r="O338" s="36" t="str">
        <f t="shared" si="47"/>
        <v xml:space="preserve">IfcDistributionElement </v>
      </c>
      <c r="P338" s="36" t="str">
        <f t="shared" si="48"/>
        <v xml:space="preserve">IfcDistributionControlElement </v>
      </c>
      <c r="Q338" s="50" t="str">
        <f t="shared" si="49"/>
        <v xml:space="preserve">IfcController </v>
      </c>
      <c r="R338" s="48" t="str">
        <f t="shared" si="50"/>
        <v>IfcControllerType</v>
      </c>
      <c r="S338" s="48" t="str">
        <f t="shared" si="51"/>
        <v>MULTIPOSITION</v>
      </c>
      <c r="T338" s="36" t="str">
        <f t="shared" si="53"/>
        <v>Conceitos: Controladores IfcDistributionElement  IfcDistributionControlElement  IfcController  IfcControllerType MULTIPOSIÇÃO</v>
      </c>
      <c r="U338" s="58" t="s">
        <v>1653</v>
      </c>
      <c r="V338" s="49" t="s">
        <v>27</v>
      </c>
      <c r="W338" s="49" t="s">
        <v>27</v>
      </c>
      <c r="X338" s="57" t="str">
        <f t="shared" si="52"/>
        <v>IFC4X3ADD2-key_338</v>
      </c>
    </row>
    <row r="339" spans="1:24" ht="7.95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1404</v>
      </c>
      <c r="G339" s="55" t="s">
        <v>211</v>
      </c>
      <c r="H339" s="41" t="s">
        <v>3</v>
      </c>
      <c r="I339" s="41" t="s">
        <v>3</v>
      </c>
      <c r="J339" s="40" t="s">
        <v>3</v>
      </c>
      <c r="K339" s="40" t="s">
        <v>3</v>
      </c>
      <c r="L339" s="40" t="s">
        <v>3</v>
      </c>
      <c r="M339" s="40" t="str">
        <f t="shared" si="45"/>
        <v>IfcControllerType and  é.tipoifc  only  PROGRAMMABLE</v>
      </c>
      <c r="N339" s="36" t="str">
        <f t="shared" si="46"/>
        <v>Conceitos: Controladores</v>
      </c>
      <c r="O339" s="36" t="str">
        <f t="shared" si="47"/>
        <v xml:space="preserve">IfcDistributionElement </v>
      </c>
      <c r="P339" s="36" t="str">
        <f t="shared" si="48"/>
        <v xml:space="preserve">IfcDistributionControlElement </v>
      </c>
      <c r="Q339" s="50" t="str">
        <f t="shared" si="49"/>
        <v xml:space="preserve">IfcController </v>
      </c>
      <c r="R339" s="48" t="str">
        <f t="shared" si="50"/>
        <v>IfcControllerType</v>
      </c>
      <c r="S339" s="48" t="str">
        <f t="shared" si="51"/>
        <v>PROGRAMMABLE</v>
      </c>
      <c r="T339" s="36" t="str">
        <f t="shared" si="53"/>
        <v>Conceitos: Controladores IfcDistributionElement  IfcDistributionControlElement  IfcController  IfcControllerType PROGRAMÁVEL</v>
      </c>
      <c r="U339" s="58" t="s">
        <v>1654</v>
      </c>
      <c r="V339" s="49" t="s">
        <v>27</v>
      </c>
      <c r="W339" s="49" t="s">
        <v>27</v>
      </c>
      <c r="X339" s="57" t="str">
        <f t="shared" si="52"/>
        <v>IFC4X3ADD2-key_339</v>
      </c>
    </row>
    <row r="340" spans="1:24" ht="7.95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1404</v>
      </c>
      <c r="G340" s="55" t="s">
        <v>212</v>
      </c>
      <c r="H340" s="41" t="s">
        <v>3</v>
      </c>
      <c r="I340" s="41" t="s">
        <v>3</v>
      </c>
      <c r="J340" s="40" t="s">
        <v>3</v>
      </c>
      <c r="K340" s="40" t="s">
        <v>3</v>
      </c>
      <c r="L340" s="40" t="s">
        <v>3</v>
      </c>
      <c r="M340" s="40" t="str">
        <f t="shared" si="45"/>
        <v>IfcControllerType and  é.tipoifc  only  PROPORTIONAL</v>
      </c>
      <c r="N340" s="36" t="str">
        <f t="shared" si="46"/>
        <v>Conceitos: Controladores</v>
      </c>
      <c r="O340" s="36" t="str">
        <f t="shared" si="47"/>
        <v xml:space="preserve">IfcDistributionElement </v>
      </c>
      <c r="P340" s="36" t="str">
        <f t="shared" si="48"/>
        <v xml:space="preserve">IfcDistributionControlElement </v>
      </c>
      <c r="Q340" s="50" t="str">
        <f t="shared" si="49"/>
        <v xml:space="preserve">IfcController </v>
      </c>
      <c r="R340" s="48" t="str">
        <f t="shared" si="50"/>
        <v>IfcControllerType</v>
      </c>
      <c r="S340" s="48" t="str">
        <f t="shared" si="51"/>
        <v>PROPORTIONAL</v>
      </c>
      <c r="T340" s="36" t="str">
        <f t="shared" si="53"/>
        <v>Conceitos: Controladores IfcDistributionElement  IfcDistributionControlElement  IfcController  IfcControllerType PROPORCIONAL</v>
      </c>
      <c r="U340" s="58" t="s">
        <v>1655</v>
      </c>
      <c r="V340" s="49" t="s">
        <v>27</v>
      </c>
      <c r="W340" s="49" t="s">
        <v>27</v>
      </c>
      <c r="X340" s="57" t="str">
        <f t="shared" si="52"/>
        <v>IFC4X3ADD2-key_340</v>
      </c>
    </row>
    <row r="341" spans="1:24" ht="7.95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1404</v>
      </c>
      <c r="G341" s="55" t="s">
        <v>213</v>
      </c>
      <c r="H341" s="41" t="s">
        <v>3</v>
      </c>
      <c r="I341" s="41" t="s">
        <v>3</v>
      </c>
      <c r="J341" s="40" t="s">
        <v>3</v>
      </c>
      <c r="K341" s="40" t="s">
        <v>3</v>
      </c>
      <c r="L341" s="40" t="s">
        <v>3</v>
      </c>
      <c r="M341" s="40" t="str">
        <f t="shared" si="45"/>
        <v>IfcControllerType and  é.tipoifc  only  TWOPOSITION</v>
      </c>
      <c r="N341" s="36" t="str">
        <f t="shared" si="46"/>
        <v>Conceitos: Controladores</v>
      </c>
      <c r="O341" s="36" t="str">
        <f t="shared" si="47"/>
        <v xml:space="preserve">IfcDistributionElement </v>
      </c>
      <c r="P341" s="36" t="str">
        <f t="shared" si="48"/>
        <v xml:space="preserve">IfcDistributionControlElement </v>
      </c>
      <c r="Q341" s="50" t="str">
        <f t="shared" si="49"/>
        <v xml:space="preserve">IfcController </v>
      </c>
      <c r="R341" s="48" t="str">
        <f t="shared" si="50"/>
        <v>IfcControllerType</v>
      </c>
      <c r="S341" s="48" t="str">
        <f t="shared" si="51"/>
        <v>TWOPOSITION</v>
      </c>
      <c r="T341" s="36" t="str">
        <f t="shared" si="53"/>
        <v>Conceitos: Controladores IfcDistributionElement  IfcDistributionControlElement  IfcController  IfcControllerType DUAS.POSIÇÕES</v>
      </c>
      <c r="U341" s="58" t="s">
        <v>1851</v>
      </c>
      <c r="V341" s="49" t="s">
        <v>27</v>
      </c>
      <c r="W341" s="49" t="s">
        <v>27</v>
      </c>
      <c r="X341" s="57" t="str">
        <f t="shared" si="52"/>
        <v>IFC4X3ADD2-key_341</v>
      </c>
    </row>
    <row r="342" spans="1:24" ht="7.95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1405</v>
      </c>
      <c r="G342" s="55" t="s">
        <v>227</v>
      </c>
      <c r="H342" s="41" t="s">
        <v>3</v>
      </c>
      <c r="I342" s="41" t="s">
        <v>3</v>
      </c>
      <c r="J342" s="40" t="s">
        <v>3</v>
      </c>
      <c r="K342" s="40" t="s">
        <v>3</v>
      </c>
      <c r="L342" s="40" t="s">
        <v>3</v>
      </c>
      <c r="M342" s="40" t="str">
        <f t="shared" si="45"/>
        <v>IfcFlowInstrumentType and  é.tipoifc  only  AMMETER</v>
      </c>
      <c r="N342" s="36" t="str">
        <f t="shared" si="46"/>
        <v>Conceitos: Instrumentos</v>
      </c>
      <c r="O342" s="36" t="str">
        <f t="shared" si="47"/>
        <v xml:space="preserve">IfcDistributionElement </v>
      </c>
      <c r="P342" s="36" t="str">
        <f t="shared" si="48"/>
        <v xml:space="preserve">IfcDistributionControlElement </v>
      </c>
      <c r="Q342" s="50" t="str">
        <f t="shared" si="49"/>
        <v xml:space="preserve">IfcFlowInstrument </v>
      </c>
      <c r="R342" s="48" t="str">
        <f t="shared" si="50"/>
        <v>IfcFlowInstrumentType</v>
      </c>
      <c r="S342" s="48" t="str">
        <f t="shared" si="51"/>
        <v>AMMETER</v>
      </c>
      <c r="T342" s="36" t="str">
        <f t="shared" si="53"/>
        <v>Conceitos: Instrumentos IfcDistributionElement  IfcDistributionControlElement  IfcFlowInstrument  IfcFlowInstrumentType AMPERÍMETRO</v>
      </c>
      <c r="U342" s="58" t="s">
        <v>1656</v>
      </c>
      <c r="V342" s="49" t="s">
        <v>27</v>
      </c>
      <c r="W342" s="49" t="s">
        <v>27</v>
      </c>
      <c r="X342" s="57" t="str">
        <f t="shared" si="52"/>
        <v>IFC4X3ADD2-key_342</v>
      </c>
    </row>
    <row r="343" spans="1:24" ht="7.95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1405</v>
      </c>
      <c r="G343" s="55" t="s">
        <v>228</v>
      </c>
      <c r="H343" s="41" t="s">
        <v>3</v>
      </c>
      <c r="I343" s="41" t="s">
        <v>3</v>
      </c>
      <c r="J343" s="40" t="s">
        <v>3</v>
      </c>
      <c r="K343" s="40" t="s">
        <v>3</v>
      </c>
      <c r="L343" s="40" t="s">
        <v>3</v>
      </c>
      <c r="M343" s="40" t="str">
        <f t="shared" si="45"/>
        <v>IfcFlowInstrumentType and  é.tipoifc  only  COMBINED</v>
      </c>
      <c r="N343" s="36" t="str">
        <f t="shared" si="46"/>
        <v>Conceitos: Instrumentos</v>
      </c>
      <c r="O343" s="36" t="str">
        <f t="shared" si="47"/>
        <v xml:space="preserve">IfcDistributionElement </v>
      </c>
      <c r="P343" s="36" t="str">
        <f t="shared" si="48"/>
        <v xml:space="preserve">IfcDistributionControlElement </v>
      </c>
      <c r="Q343" s="50" t="str">
        <f t="shared" si="49"/>
        <v xml:space="preserve">IfcFlowInstrument </v>
      </c>
      <c r="R343" s="48" t="str">
        <f t="shared" si="50"/>
        <v>IfcFlowInstrumentType</v>
      </c>
      <c r="S343" s="48" t="str">
        <f t="shared" si="51"/>
        <v>COMBINED</v>
      </c>
      <c r="T343" s="36" t="str">
        <f t="shared" si="53"/>
        <v>Conceitos: Instrumentos IfcDistributionElement  IfcDistributionControlElement  IfcFlowInstrument  IfcFlowInstrumentType COMBINADO</v>
      </c>
      <c r="U343" s="58" t="s">
        <v>1657</v>
      </c>
      <c r="V343" s="49" t="s">
        <v>27</v>
      </c>
      <c r="W343" s="49" t="s">
        <v>27</v>
      </c>
      <c r="X343" s="57" t="str">
        <f t="shared" si="52"/>
        <v>IFC4X3ADD2-key_343</v>
      </c>
    </row>
    <row r="344" spans="1:24" ht="7.95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1405</v>
      </c>
      <c r="G344" s="55" t="s">
        <v>229</v>
      </c>
      <c r="H344" s="41" t="s">
        <v>3</v>
      </c>
      <c r="I344" s="41" t="s">
        <v>3</v>
      </c>
      <c r="J344" s="40" t="s">
        <v>3</v>
      </c>
      <c r="K344" s="40" t="s">
        <v>3</v>
      </c>
      <c r="L344" s="40" t="s">
        <v>3</v>
      </c>
      <c r="M344" s="40" t="str">
        <f t="shared" si="45"/>
        <v>IfcFlowInstrumentType and  é.tipoifc  only  FREQUENCYMETER</v>
      </c>
      <c r="N344" s="36" t="str">
        <f t="shared" si="46"/>
        <v>Conceitos: Instrumentos</v>
      </c>
      <c r="O344" s="36" t="str">
        <f t="shared" si="47"/>
        <v xml:space="preserve">IfcDistributionElement </v>
      </c>
      <c r="P344" s="36" t="str">
        <f t="shared" si="48"/>
        <v xml:space="preserve">IfcDistributionControlElement </v>
      </c>
      <c r="Q344" s="50" t="str">
        <f t="shared" si="49"/>
        <v xml:space="preserve">IfcFlowInstrument </v>
      </c>
      <c r="R344" s="48" t="str">
        <f t="shared" si="50"/>
        <v>IfcFlowInstrumentType</v>
      </c>
      <c r="S344" s="48" t="str">
        <f t="shared" si="51"/>
        <v>FREQUENCYMETER</v>
      </c>
      <c r="T344" s="36" t="str">
        <f t="shared" si="53"/>
        <v>Conceitos: Instrumentos IfcDistributionElement  IfcDistributionControlElement  IfcFlowInstrument  IfcFlowInstrumentType FREQUENCIÓMETRO</v>
      </c>
      <c r="U344" s="58" t="s">
        <v>2092</v>
      </c>
      <c r="V344" s="49" t="s">
        <v>27</v>
      </c>
      <c r="W344" s="49" t="s">
        <v>27</v>
      </c>
      <c r="X344" s="57" t="str">
        <f t="shared" si="52"/>
        <v>IFC4X3ADD2-key_344</v>
      </c>
    </row>
    <row r="345" spans="1:24" ht="7.95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1405</v>
      </c>
      <c r="G345" s="55" t="s">
        <v>230</v>
      </c>
      <c r="H345" s="41" t="s">
        <v>3</v>
      </c>
      <c r="I345" s="41" t="s">
        <v>3</v>
      </c>
      <c r="J345" s="40" t="s">
        <v>3</v>
      </c>
      <c r="K345" s="40" t="s">
        <v>3</v>
      </c>
      <c r="L345" s="40" t="s">
        <v>3</v>
      </c>
      <c r="M345" s="40" t="str">
        <f t="shared" si="45"/>
        <v>IfcFlowInstrumentType and  é.tipoifc  only  PHASEANGLEMETER</v>
      </c>
      <c r="N345" s="36" t="str">
        <f t="shared" si="46"/>
        <v>Conceitos: Instrumentos</v>
      </c>
      <c r="O345" s="36" t="str">
        <f t="shared" si="47"/>
        <v xml:space="preserve">IfcDistributionElement </v>
      </c>
      <c r="P345" s="36" t="str">
        <f t="shared" si="48"/>
        <v xml:space="preserve">IfcDistributionControlElement </v>
      </c>
      <c r="Q345" s="50" t="str">
        <f t="shared" si="49"/>
        <v xml:space="preserve">IfcFlowInstrument </v>
      </c>
      <c r="R345" s="48" t="str">
        <f t="shared" si="50"/>
        <v>IfcFlowInstrumentType</v>
      </c>
      <c r="S345" s="48" t="str">
        <f t="shared" si="51"/>
        <v>PHASEANGLEMETER</v>
      </c>
      <c r="T345" s="36" t="str">
        <f t="shared" si="53"/>
        <v>Conceitos: Instrumentos IfcDistributionElement  IfcDistributionControlElement  IfcFlowInstrument  IfcFlowInstrumentType MEDIDOR.DE.FASE</v>
      </c>
      <c r="U345" s="58" t="s">
        <v>1852</v>
      </c>
      <c r="V345" s="49" t="s">
        <v>27</v>
      </c>
      <c r="W345" s="49" t="s">
        <v>27</v>
      </c>
      <c r="X345" s="57" t="str">
        <f t="shared" si="52"/>
        <v>IFC4X3ADD2-key_345</v>
      </c>
    </row>
    <row r="346" spans="1:24" ht="7.95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1405</v>
      </c>
      <c r="G346" s="55" t="s">
        <v>231</v>
      </c>
      <c r="H346" s="41" t="s">
        <v>3</v>
      </c>
      <c r="I346" s="41" t="s">
        <v>3</v>
      </c>
      <c r="J346" s="40" t="s">
        <v>3</v>
      </c>
      <c r="K346" s="40" t="s">
        <v>3</v>
      </c>
      <c r="L346" s="40" t="s">
        <v>3</v>
      </c>
      <c r="M346" s="40" t="str">
        <f t="shared" si="45"/>
        <v>IfcFlowInstrumentType and  é.tipoifc  only  POWERFACTORMETER</v>
      </c>
      <c r="N346" s="36" t="str">
        <f t="shared" si="46"/>
        <v>Conceitos: Instrumentos</v>
      </c>
      <c r="O346" s="36" t="str">
        <f t="shared" si="47"/>
        <v xml:space="preserve">IfcDistributionElement </v>
      </c>
      <c r="P346" s="36" t="str">
        <f t="shared" si="48"/>
        <v xml:space="preserve">IfcDistributionControlElement </v>
      </c>
      <c r="Q346" s="50" t="str">
        <f t="shared" si="49"/>
        <v xml:space="preserve">IfcFlowInstrument </v>
      </c>
      <c r="R346" s="48" t="str">
        <f t="shared" si="50"/>
        <v>IfcFlowInstrumentType</v>
      </c>
      <c r="S346" s="48" t="str">
        <f t="shared" si="51"/>
        <v>POWERFACTORMETER</v>
      </c>
      <c r="T346" s="36" t="str">
        <f t="shared" si="53"/>
        <v>Conceitos: Instrumentos IfcDistributionElement  IfcDistributionControlElement  IfcFlowInstrument  IfcFlowInstrumentType FATOR.DE.POTÊNCIA</v>
      </c>
      <c r="U346" s="58" t="s">
        <v>1853</v>
      </c>
      <c r="V346" s="49" t="s">
        <v>27</v>
      </c>
      <c r="W346" s="49" t="s">
        <v>27</v>
      </c>
      <c r="X346" s="57" t="str">
        <f t="shared" si="52"/>
        <v>IFC4X3ADD2-key_346</v>
      </c>
    </row>
    <row r="347" spans="1:24" ht="7.95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1405</v>
      </c>
      <c r="G347" s="55" t="s">
        <v>232</v>
      </c>
      <c r="H347" s="41" t="s">
        <v>3</v>
      </c>
      <c r="I347" s="41" t="s">
        <v>3</v>
      </c>
      <c r="J347" s="40" t="s">
        <v>3</v>
      </c>
      <c r="K347" s="40" t="s">
        <v>3</v>
      </c>
      <c r="L347" s="40" t="s">
        <v>3</v>
      </c>
      <c r="M347" s="40" t="str">
        <f t="shared" si="45"/>
        <v>IfcFlowInstrumentType and  é.tipoifc  only  PRESSUREGAUGE</v>
      </c>
      <c r="N347" s="36" t="str">
        <f t="shared" si="46"/>
        <v>Conceitos: Instrumentos</v>
      </c>
      <c r="O347" s="36" t="str">
        <f t="shared" si="47"/>
        <v xml:space="preserve">IfcDistributionElement </v>
      </c>
      <c r="P347" s="36" t="str">
        <f t="shared" si="48"/>
        <v xml:space="preserve">IfcDistributionControlElement </v>
      </c>
      <c r="Q347" s="50" t="str">
        <f t="shared" si="49"/>
        <v xml:space="preserve">IfcFlowInstrument </v>
      </c>
      <c r="R347" s="48" t="str">
        <f t="shared" si="50"/>
        <v>IfcFlowInstrumentType</v>
      </c>
      <c r="S347" s="48" t="str">
        <f t="shared" si="51"/>
        <v>PRESSUREGAUGE</v>
      </c>
      <c r="T347" s="36" t="str">
        <f t="shared" si="53"/>
        <v>Conceitos: Instrumentos IfcDistributionElement  IfcDistributionControlElement  IfcFlowInstrument  IfcFlowInstrumentType MANÔMETRO</v>
      </c>
      <c r="U347" s="58" t="s">
        <v>1658</v>
      </c>
      <c r="V347" s="49" t="s">
        <v>27</v>
      </c>
      <c r="W347" s="49" t="s">
        <v>27</v>
      </c>
      <c r="X347" s="57" t="str">
        <f t="shared" si="52"/>
        <v>IFC4X3ADD2-key_347</v>
      </c>
    </row>
    <row r="348" spans="1:24" ht="7.95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1405</v>
      </c>
      <c r="G348" s="55" t="s">
        <v>233</v>
      </c>
      <c r="H348" s="41" t="s">
        <v>3</v>
      </c>
      <c r="I348" s="41" t="s">
        <v>3</v>
      </c>
      <c r="J348" s="40" t="s">
        <v>3</v>
      </c>
      <c r="K348" s="40" t="s">
        <v>3</v>
      </c>
      <c r="L348" s="40" t="s">
        <v>3</v>
      </c>
      <c r="M348" s="40" t="str">
        <f t="shared" si="45"/>
        <v>IfcFlowInstrumentType and  é.tipoifc  only  THERMOMETER</v>
      </c>
      <c r="N348" s="36" t="str">
        <f t="shared" si="46"/>
        <v>Conceitos: Instrumentos</v>
      </c>
      <c r="O348" s="36" t="str">
        <f t="shared" si="47"/>
        <v xml:space="preserve">IfcDistributionElement </v>
      </c>
      <c r="P348" s="36" t="str">
        <f t="shared" si="48"/>
        <v xml:space="preserve">IfcDistributionControlElement </v>
      </c>
      <c r="Q348" s="50" t="str">
        <f t="shared" si="49"/>
        <v xml:space="preserve">IfcFlowInstrument </v>
      </c>
      <c r="R348" s="48" t="str">
        <f t="shared" si="50"/>
        <v>IfcFlowInstrumentType</v>
      </c>
      <c r="S348" s="48" t="str">
        <f t="shared" si="51"/>
        <v>THERMOMETER</v>
      </c>
      <c r="T348" s="36" t="str">
        <f t="shared" si="53"/>
        <v>Conceitos: Instrumentos IfcDistributionElement  IfcDistributionControlElement  IfcFlowInstrument  IfcFlowInstrumentType TERMÔMETRO</v>
      </c>
      <c r="U348" s="58" t="s">
        <v>1659</v>
      </c>
      <c r="V348" s="49" t="s">
        <v>27</v>
      </c>
      <c r="W348" s="49" t="s">
        <v>27</v>
      </c>
      <c r="X348" s="57" t="str">
        <f t="shared" si="52"/>
        <v>IFC4X3ADD2-key_348</v>
      </c>
    </row>
    <row r="349" spans="1:24" ht="7.95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1405</v>
      </c>
      <c r="G349" s="55" t="s">
        <v>234</v>
      </c>
      <c r="H349" s="41" t="s">
        <v>3</v>
      </c>
      <c r="I349" s="41" t="s">
        <v>3</v>
      </c>
      <c r="J349" s="40" t="s">
        <v>3</v>
      </c>
      <c r="K349" s="40" t="s">
        <v>3</v>
      </c>
      <c r="L349" s="40" t="s">
        <v>3</v>
      </c>
      <c r="M349" s="40" t="str">
        <f t="shared" si="45"/>
        <v>IfcFlowInstrumentType and  é.tipoifc  only  VOLTMETER</v>
      </c>
      <c r="N349" s="36" t="str">
        <f t="shared" si="46"/>
        <v>Conceitos: Instrumentos</v>
      </c>
      <c r="O349" s="36" t="str">
        <f t="shared" si="47"/>
        <v xml:space="preserve">IfcDistributionElement </v>
      </c>
      <c r="P349" s="36" t="str">
        <f t="shared" si="48"/>
        <v xml:space="preserve">IfcDistributionControlElement </v>
      </c>
      <c r="Q349" s="50" t="str">
        <f t="shared" si="49"/>
        <v xml:space="preserve">IfcFlowInstrument </v>
      </c>
      <c r="R349" s="48" t="str">
        <f t="shared" si="50"/>
        <v>IfcFlowInstrumentType</v>
      </c>
      <c r="S349" s="48" t="str">
        <f t="shared" si="51"/>
        <v>VOLTMETER</v>
      </c>
      <c r="T349" s="36" t="str">
        <f t="shared" si="53"/>
        <v>Conceitos: Instrumentos IfcDistributionElement  IfcDistributionControlElement  IfcFlowInstrument  IfcFlowInstrumentType VOLTÍMETRO</v>
      </c>
      <c r="U349" s="58" t="s">
        <v>1660</v>
      </c>
      <c r="V349" s="49" t="s">
        <v>27</v>
      </c>
      <c r="W349" s="49" t="s">
        <v>27</v>
      </c>
      <c r="X349" s="57" t="str">
        <f t="shared" si="52"/>
        <v>IFC4X3ADD2-key_349</v>
      </c>
    </row>
    <row r="350" spans="1:24" ht="7.95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1405</v>
      </c>
      <c r="G350" s="55" t="s">
        <v>235</v>
      </c>
      <c r="H350" s="41" t="s">
        <v>3</v>
      </c>
      <c r="I350" s="41" t="s">
        <v>3</v>
      </c>
      <c r="J350" s="40" t="s">
        <v>3</v>
      </c>
      <c r="K350" s="40" t="s">
        <v>3</v>
      </c>
      <c r="L350" s="40" t="s">
        <v>3</v>
      </c>
      <c r="M350" s="40" t="str">
        <f t="shared" si="45"/>
        <v>IfcFlowInstrumentType and  é.tipoifc  only  VOLTMETER_PEAK</v>
      </c>
      <c r="N350" s="36" t="str">
        <f t="shared" si="46"/>
        <v>Conceitos: Instrumentos</v>
      </c>
      <c r="O350" s="36" t="str">
        <f t="shared" si="47"/>
        <v xml:space="preserve">IfcDistributionElement </v>
      </c>
      <c r="P350" s="36" t="str">
        <f t="shared" si="48"/>
        <v xml:space="preserve">IfcDistributionControlElement </v>
      </c>
      <c r="Q350" s="50" t="str">
        <f t="shared" si="49"/>
        <v xml:space="preserve">IfcFlowInstrument </v>
      </c>
      <c r="R350" s="48" t="str">
        <f t="shared" si="50"/>
        <v>IfcFlowInstrumentType</v>
      </c>
      <c r="S350" s="48" t="str">
        <f t="shared" si="51"/>
        <v>VOLTMETER_PEAK</v>
      </c>
      <c r="T350" s="36" t="str">
        <f t="shared" si="53"/>
        <v>Conceitos: Instrumentos IfcDistributionElement  IfcDistributionControlElement  IfcFlowInstrument  IfcFlowInstrumentType VOLTÍMETRO.DE.PICO</v>
      </c>
      <c r="U350" s="58" t="s">
        <v>2093</v>
      </c>
      <c r="V350" s="49" t="s">
        <v>27</v>
      </c>
      <c r="W350" s="49" t="s">
        <v>27</v>
      </c>
      <c r="X350" s="57" t="str">
        <f t="shared" si="52"/>
        <v>IFC4X3ADD2-key_350</v>
      </c>
    </row>
    <row r="351" spans="1:24" ht="7.95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1405</v>
      </c>
      <c r="G351" s="55" t="s">
        <v>236</v>
      </c>
      <c r="H351" s="41" t="s">
        <v>3</v>
      </c>
      <c r="I351" s="41" t="s">
        <v>3</v>
      </c>
      <c r="J351" s="40" t="s">
        <v>3</v>
      </c>
      <c r="K351" s="40" t="s">
        <v>3</v>
      </c>
      <c r="L351" s="40" t="s">
        <v>3</v>
      </c>
      <c r="M351" s="40" t="str">
        <f t="shared" si="45"/>
        <v>IfcFlowInstrumentType and  é.tipoifc  only  VOLTMETER_RMS</v>
      </c>
      <c r="N351" s="36" t="str">
        <f t="shared" si="46"/>
        <v>Conceitos: Instrumentos</v>
      </c>
      <c r="O351" s="36" t="str">
        <f t="shared" si="47"/>
        <v xml:space="preserve">IfcDistributionElement </v>
      </c>
      <c r="P351" s="36" t="str">
        <f t="shared" si="48"/>
        <v xml:space="preserve">IfcDistributionControlElement </v>
      </c>
      <c r="Q351" s="50" t="str">
        <f t="shared" si="49"/>
        <v xml:space="preserve">IfcFlowInstrument </v>
      </c>
      <c r="R351" s="48" t="str">
        <f t="shared" si="50"/>
        <v>IfcFlowInstrumentType</v>
      </c>
      <c r="S351" s="48" t="str">
        <f t="shared" si="51"/>
        <v>VOLTMETER_RMS</v>
      </c>
      <c r="T351" s="36" t="str">
        <f t="shared" si="53"/>
        <v>Conceitos: Instrumentos IfcDistributionElement  IfcDistributionControlElement  IfcFlowInstrument  IfcFlowInstrumentType VOLTÍMETRO.RMS</v>
      </c>
      <c r="U351" s="58" t="s">
        <v>2094</v>
      </c>
      <c r="V351" s="49" t="s">
        <v>27</v>
      </c>
      <c r="W351" s="49" t="s">
        <v>27</v>
      </c>
      <c r="X351" s="57" t="str">
        <f t="shared" si="52"/>
        <v>IFC4X3ADD2-key_351</v>
      </c>
    </row>
    <row r="352" spans="1:24" ht="7.95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1406</v>
      </c>
      <c r="G352" s="55" t="s">
        <v>239</v>
      </c>
      <c r="H352" s="41" t="s">
        <v>3</v>
      </c>
      <c r="I352" s="41" t="s">
        <v>3</v>
      </c>
      <c r="J352" s="40" t="s">
        <v>3</v>
      </c>
      <c r="K352" s="40" t="s">
        <v>3</v>
      </c>
      <c r="L352" s="40" t="s">
        <v>3</v>
      </c>
      <c r="M352" s="40" t="str">
        <f t="shared" si="45"/>
        <v>IfcProtectiveDeviceTrippingUnitType and  é.tipoifc  only  ELECTROMAGNETIC</v>
      </c>
      <c r="N352" s="36" t="str">
        <f t="shared" si="46"/>
        <v>Conceitos: ProteçãoEletrotérmica</v>
      </c>
      <c r="O352" s="36" t="str">
        <f t="shared" si="47"/>
        <v xml:space="preserve">IfcDistributionElement </v>
      </c>
      <c r="P352" s="36" t="str">
        <f t="shared" si="48"/>
        <v xml:space="preserve">IfcDistributionControlElement </v>
      </c>
      <c r="Q352" s="50" t="str">
        <f t="shared" si="49"/>
        <v xml:space="preserve">IfcProtectiveDeviceTrippingUnit </v>
      </c>
      <c r="R352" s="48" t="str">
        <f t="shared" si="50"/>
        <v>IfcProtectiveDeviceTrippingUnitType</v>
      </c>
      <c r="S352" s="48" t="str">
        <f t="shared" si="51"/>
        <v>ELECTROMAGNETIC</v>
      </c>
      <c r="T352" s="36" t="str">
        <f t="shared" si="53"/>
        <v>Conceitos: ProteçãoEletrotérmica IfcDistributionElement  IfcDistributionControlElement  IfcProtectiveDeviceTrippingUnit  IfcProtectiveDeviceTrippingUnitType ELETROMAGNÉTICO</v>
      </c>
      <c r="U352" s="58" t="s">
        <v>1662</v>
      </c>
      <c r="V352" s="49" t="s">
        <v>27</v>
      </c>
      <c r="W352" s="49" t="s">
        <v>27</v>
      </c>
      <c r="X352" s="57" t="str">
        <f t="shared" si="52"/>
        <v>IFC4X3ADD2-key_352</v>
      </c>
    </row>
    <row r="353" spans="1:24" ht="7.95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1406</v>
      </c>
      <c r="G353" s="55" t="s">
        <v>240</v>
      </c>
      <c r="H353" s="41" t="s">
        <v>3</v>
      </c>
      <c r="I353" s="41" t="s">
        <v>3</v>
      </c>
      <c r="J353" s="40" t="s">
        <v>3</v>
      </c>
      <c r="K353" s="40" t="s">
        <v>3</v>
      </c>
      <c r="L353" s="40" t="s">
        <v>3</v>
      </c>
      <c r="M353" s="40" t="str">
        <f t="shared" si="45"/>
        <v>IfcProtectiveDeviceTrippingUnitType and  é.tipoifc  only  ELECTRONIC</v>
      </c>
      <c r="N353" s="36" t="str">
        <f t="shared" si="46"/>
        <v>Conceitos: ProteçãoEletrotérmica</v>
      </c>
      <c r="O353" s="36" t="str">
        <f t="shared" si="47"/>
        <v xml:space="preserve">IfcDistributionElement </v>
      </c>
      <c r="P353" s="36" t="str">
        <f t="shared" si="48"/>
        <v xml:space="preserve">IfcDistributionControlElement </v>
      </c>
      <c r="Q353" s="50" t="str">
        <f t="shared" si="49"/>
        <v xml:space="preserve">IfcProtectiveDeviceTrippingUnit </v>
      </c>
      <c r="R353" s="48" t="str">
        <f t="shared" si="50"/>
        <v>IfcProtectiveDeviceTrippingUnitType</v>
      </c>
      <c r="S353" s="48" t="str">
        <f t="shared" si="51"/>
        <v>ELECTRONIC</v>
      </c>
      <c r="T353" s="36" t="str">
        <f t="shared" si="53"/>
        <v>Conceitos: ProteçãoEletrotérmica IfcDistributionElement  IfcDistributionControlElement  IfcProtectiveDeviceTrippingUnit  IfcProtectiveDeviceTrippingUnitType ELETRÔNICO</v>
      </c>
      <c r="U353" s="58" t="s">
        <v>1663</v>
      </c>
      <c r="V353" s="49" t="s">
        <v>27</v>
      </c>
      <c r="W353" s="49" t="s">
        <v>27</v>
      </c>
      <c r="X353" s="57" t="str">
        <f t="shared" si="52"/>
        <v>IFC4X3ADD2-key_353</v>
      </c>
    </row>
    <row r="354" spans="1:24" ht="7.95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1406</v>
      </c>
      <c r="G354" s="55" t="s">
        <v>241</v>
      </c>
      <c r="H354" s="41" t="s">
        <v>3</v>
      </c>
      <c r="I354" s="41" t="s">
        <v>3</v>
      </c>
      <c r="J354" s="40" t="s">
        <v>3</v>
      </c>
      <c r="K354" s="40" t="s">
        <v>3</v>
      </c>
      <c r="L354" s="40" t="s">
        <v>3</v>
      </c>
      <c r="M354" s="40" t="str">
        <f t="shared" si="45"/>
        <v>IfcProtectiveDeviceTrippingUnitType and  é.tipoifc  only  RESIDUALCURRENT</v>
      </c>
      <c r="N354" s="36" t="str">
        <f t="shared" si="46"/>
        <v>Conceitos: ProteçãoEletrotérmica</v>
      </c>
      <c r="O354" s="36" t="str">
        <f t="shared" si="47"/>
        <v xml:space="preserve">IfcDistributionElement </v>
      </c>
      <c r="P354" s="36" t="str">
        <f t="shared" si="48"/>
        <v xml:space="preserve">IfcDistributionControlElement </v>
      </c>
      <c r="Q354" s="50" t="str">
        <f t="shared" si="49"/>
        <v xml:space="preserve">IfcProtectiveDeviceTrippingUnit </v>
      </c>
      <c r="R354" s="48" t="str">
        <f t="shared" si="50"/>
        <v>IfcProtectiveDeviceTrippingUnitType</v>
      </c>
      <c r="S354" s="48" t="str">
        <f t="shared" si="51"/>
        <v>RESIDUALCURRENT</v>
      </c>
      <c r="T354" s="36" t="str">
        <f t="shared" si="53"/>
        <v>Conceitos: ProteçãoEletrotérmica IfcDistributionElement  IfcDistributionControlElement  IfcProtectiveDeviceTrippingUnit  IfcProtectiveDeviceTrippingUnitType CORRENTE.RESIDUAL</v>
      </c>
      <c r="U354" s="58" t="s">
        <v>1854</v>
      </c>
      <c r="V354" s="49" t="s">
        <v>27</v>
      </c>
      <c r="W354" s="49" t="s">
        <v>27</v>
      </c>
      <c r="X354" s="57" t="str">
        <f t="shared" si="52"/>
        <v>IFC4X3ADD2-key_354</v>
      </c>
    </row>
    <row r="355" spans="1:24" ht="7.95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1406</v>
      </c>
      <c r="G355" s="55" t="s">
        <v>242</v>
      </c>
      <c r="H355" s="41" t="s">
        <v>3</v>
      </c>
      <c r="I355" s="41" t="s">
        <v>3</v>
      </c>
      <c r="J355" s="40" t="s">
        <v>3</v>
      </c>
      <c r="K355" s="40" t="s">
        <v>3</v>
      </c>
      <c r="L355" s="40" t="s">
        <v>3</v>
      </c>
      <c r="M355" s="40" t="str">
        <f t="shared" si="45"/>
        <v>IfcProtectiveDeviceTrippingUnitType and  é.tipoifc  only  THERMAL</v>
      </c>
      <c r="N355" s="36" t="str">
        <f t="shared" si="46"/>
        <v>Conceitos: ProteçãoEletrotérmica</v>
      </c>
      <c r="O355" s="36" t="str">
        <f t="shared" si="47"/>
        <v xml:space="preserve">IfcDistributionElement </v>
      </c>
      <c r="P355" s="36" t="str">
        <f t="shared" si="48"/>
        <v xml:space="preserve">IfcDistributionControlElement </v>
      </c>
      <c r="Q355" s="50" t="str">
        <f t="shared" si="49"/>
        <v xml:space="preserve">IfcProtectiveDeviceTrippingUnit </v>
      </c>
      <c r="R355" s="48" t="str">
        <f t="shared" si="50"/>
        <v>IfcProtectiveDeviceTrippingUnitType</v>
      </c>
      <c r="S355" s="48" t="str">
        <f t="shared" si="51"/>
        <v>THERMAL</v>
      </c>
      <c r="T355" s="36" t="str">
        <f t="shared" si="53"/>
        <v>Conceitos: ProteçãoEletrotérmica IfcDistributionElement  IfcDistributionControlElement  IfcProtectiveDeviceTrippingUnit  IfcProtectiveDeviceTrippingUnitType TÉRMICO</v>
      </c>
      <c r="U355" s="58" t="s">
        <v>2095</v>
      </c>
      <c r="V355" s="49" t="s">
        <v>27</v>
      </c>
      <c r="W355" s="49" t="s">
        <v>27</v>
      </c>
      <c r="X355" s="57" t="str">
        <f t="shared" si="52"/>
        <v>IFC4X3ADD2-key_355</v>
      </c>
    </row>
    <row r="356" spans="1:24" ht="7.95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1407</v>
      </c>
      <c r="G356" s="55" t="s">
        <v>245</v>
      </c>
      <c r="H356" s="41" t="s">
        <v>3</v>
      </c>
      <c r="I356" s="41" t="s">
        <v>3</v>
      </c>
      <c r="J356" s="40" t="s">
        <v>3</v>
      </c>
      <c r="K356" s="40" t="s">
        <v>3</v>
      </c>
      <c r="L356" s="40" t="s">
        <v>3</v>
      </c>
      <c r="M356" s="40" t="str">
        <f t="shared" si="45"/>
        <v>IfcSensorType and  é.tipoifc  only  CO2SENSOR</v>
      </c>
      <c r="N356" s="36" t="str">
        <f t="shared" si="46"/>
        <v>Conceitos: Sensores</v>
      </c>
      <c r="O356" s="36" t="str">
        <f t="shared" si="47"/>
        <v xml:space="preserve">IfcDistributionElement </v>
      </c>
      <c r="P356" s="36" t="str">
        <f t="shared" si="48"/>
        <v xml:space="preserve">IfcDistributionControlElement </v>
      </c>
      <c r="Q356" s="50" t="str">
        <f t="shared" si="49"/>
        <v xml:space="preserve">IfcSensor </v>
      </c>
      <c r="R356" s="48" t="str">
        <f t="shared" si="50"/>
        <v>IfcSensorType</v>
      </c>
      <c r="S356" s="48" t="str">
        <f t="shared" si="51"/>
        <v>CO2SENSOR</v>
      </c>
      <c r="T356" s="36" t="str">
        <f t="shared" si="53"/>
        <v>Conceitos: Sensores IfcDistributionElement  IfcDistributionControlElement  IfcSensor  IfcSensorType SENSOR.DE.CO2</v>
      </c>
      <c r="U356" s="58" t="s">
        <v>2096</v>
      </c>
      <c r="V356" s="49" t="s">
        <v>27</v>
      </c>
      <c r="W356" s="49" t="s">
        <v>27</v>
      </c>
      <c r="X356" s="57" t="str">
        <f t="shared" si="52"/>
        <v>IFC4X3ADD2-key_356</v>
      </c>
    </row>
    <row r="357" spans="1:24" ht="7.95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1407</v>
      </c>
      <c r="G357" s="55" t="s">
        <v>246</v>
      </c>
      <c r="H357" s="41" t="s">
        <v>3</v>
      </c>
      <c r="I357" s="41" t="s">
        <v>3</v>
      </c>
      <c r="J357" s="40" t="s">
        <v>3</v>
      </c>
      <c r="K357" s="40" t="s">
        <v>3</v>
      </c>
      <c r="L357" s="40" t="s">
        <v>3</v>
      </c>
      <c r="M357" s="40" t="str">
        <f t="shared" si="45"/>
        <v>IfcSensorType and  é.tipoifc  only  CONDUCTANCESENSOR</v>
      </c>
      <c r="N357" s="36" t="str">
        <f t="shared" si="46"/>
        <v>Conceitos: Sensores</v>
      </c>
      <c r="O357" s="36" t="str">
        <f t="shared" si="47"/>
        <v xml:space="preserve">IfcDistributionElement </v>
      </c>
      <c r="P357" s="36" t="str">
        <f t="shared" si="48"/>
        <v xml:space="preserve">IfcDistributionControlElement </v>
      </c>
      <c r="Q357" s="50" t="str">
        <f t="shared" si="49"/>
        <v xml:space="preserve">IfcSensor </v>
      </c>
      <c r="R357" s="48" t="str">
        <f t="shared" si="50"/>
        <v>IfcSensorType</v>
      </c>
      <c r="S357" s="48" t="str">
        <f t="shared" si="51"/>
        <v>CONDUCTANCESENSOR</v>
      </c>
      <c r="T357" s="36" t="str">
        <f t="shared" si="53"/>
        <v>Conceitos: Sensores IfcDistributionElement  IfcDistributionControlElement  IfcSensor  IfcSensorType SENSOR.DE.CONDUTÂNCIA</v>
      </c>
      <c r="U357" s="58" t="s">
        <v>1855</v>
      </c>
      <c r="V357" s="49" t="s">
        <v>27</v>
      </c>
      <c r="W357" s="49" t="s">
        <v>27</v>
      </c>
      <c r="X357" s="57" t="str">
        <f t="shared" si="52"/>
        <v>IFC4X3ADD2-key_357</v>
      </c>
    </row>
    <row r="358" spans="1:24" ht="7.95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1407</v>
      </c>
      <c r="G358" s="55" t="s">
        <v>247</v>
      </c>
      <c r="H358" s="41" t="s">
        <v>3</v>
      </c>
      <c r="I358" s="41" t="s">
        <v>3</v>
      </c>
      <c r="J358" s="40" t="s">
        <v>3</v>
      </c>
      <c r="K358" s="40" t="s">
        <v>3</v>
      </c>
      <c r="L358" s="40" t="s">
        <v>3</v>
      </c>
      <c r="M358" s="40" t="str">
        <f t="shared" si="45"/>
        <v>IfcSensorType and  é.tipoifc  only  CONTACTSENSOR</v>
      </c>
      <c r="N358" s="36" t="str">
        <f t="shared" si="46"/>
        <v>Conceitos: Sensores</v>
      </c>
      <c r="O358" s="36" t="str">
        <f t="shared" si="47"/>
        <v xml:space="preserve">IfcDistributionElement </v>
      </c>
      <c r="P358" s="36" t="str">
        <f t="shared" si="48"/>
        <v xml:space="preserve">IfcDistributionControlElement </v>
      </c>
      <c r="Q358" s="50" t="str">
        <f t="shared" si="49"/>
        <v xml:space="preserve">IfcSensor </v>
      </c>
      <c r="R358" s="48" t="str">
        <f t="shared" si="50"/>
        <v>IfcSensorType</v>
      </c>
      <c r="S358" s="48" t="str">
        <f t="shared" si="51"/>
        <v>CONTACTSENSOR</v>
      </c>
      <c r="T358" s="36" t="str">
        <f t="shared" si="53"/>
        <v>Conceitos: Sensores IfcDistributionElement  IfcDistributionControlElement  IfcSensor  IfcSensorType SENSOR.DE.CONTATO</v>
      </c>
      <c r="U358" s="58" t="s">
        <v>1856</v>
      </c>
      <c r="V358" s="49" t="s">
        <v>27</v>
      </c>
      <c r="W358" s="49" t="s">
        <v>27</v>
      </c>
      <c r="X358" s="57" t="str">
        <f t="shared" si="52"/>
        <v>IFC4X3ADD2-key_358</v>
      </c>
    </row>
    <row r="359" spans="1:24" ht="7.95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1407</v>
      </c>
      <c r="G359" s="55" t="s">
        <v>248</v>
      </c>
      <c r="H359" s="41" t="s">
        <v>3</v>
      </c>
      <c r="I359" s="41" t="s">
        <v>3</v>
      </c>
      <c r="J359" s="40" t="s">
        <v>3</v>
      </c>
      <c r="K359" s="40" t="s">
        <v>3</v>
      </c>
      <c r="L359" s="40" t="s">
        <v>3</v>
      </c>
      <c r="M359" s="40" t="str">
        <f t="shared" si="45"/>
        <v>IfcSensorType and  é.tipoifc  only  COSENSOR</v>
      </c>
      <c r="N359" s="36" t="str">
        <f t="shared" si="46"/>
        <v>Conceitos: Sensores</v>
      </c>
      <c r="O359" s="36" t="str">
        <f t="shared" si="47"/>
        <v xml:space="preserve">IfcDistributionElement </v>
      </c>
      <c r="P359" s="36" t="str">
        <f t="shared" si="48"/>
        <v xml:space="preserve">IfcDistributionControlElement </v>
      </c>
      <c r="Q359" s="50" t="str">
        <f t="shared" si="49"/>
        <v xml:space="preserve">IfcSensor </v>
      </c>
      <c r="R359" s="48" t="str">
        <f t="shared" si="50"/>
        <v>IfcSensorType</v>
      </c>
      <c r="S359" s="48" t="str">
        <f t="shared" si="51"/>
        <v>COSENSOR</v>
      </c>
      <c r="T359" s="36" t="str">
        <f t="shared" si="53"/>
        <v>Conceitos: Sensores IfcDistributionElement  IfcDistributionControlElement  IfcSensor  IfcSensorType COSENSOR</v>
      </c>
      <c r="U359" s="58" t="s">
        <v>248</v>
      </c>
      <c r="V359" s="49" t="s">
        <v>27</v>
      </c>
      <c r="W359" s="49" t="s">
        <v>27</v>
      </c>
      <c r="X359" s="57" t="str">
        <f t="shared" si="52"/>
        <v>IFC4X3ADD2-key_359</v>
      </c>
    </row>
    <row r="360" spans="1:24" ht="7.95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1407</v>
      </c>
      <c r="G360" s="55" t="s">
        <v>249</v>
      </c>
      <c r="H360" s="41" t="s">
        <v>3</v>
      </c>
      <c r="I360" s="41" t="s">
        <v>3</v>
      </c>
      <c r="J360" s="40" t="s">
        <v>3</v>
      </c>
      <c r="K360" s="40" t="s">
        <v>3</v>
      </c>
      <c r="L360" s="40" t="s">
        <v>3</v>
      </c>
      <c r="M360" s="40" t="str">
        <f t="shared" si="45"/>
        <v>IfcSensorType and  é.tipoifc  only  EARTHQUAKESENSOR</v>
      </c>
      <c r="N360" s="36" t="str">
        <f t="shared" si="46"/>
        <v>Conceitos: Sensores</v>
      </c>
      <c r="O360" s="36" t="str">
        <f t="shared" si="47"/>
        <v xml:space="preserve">IfcDistributionElement </v>
      </c>
      <c r="P360" s="36" t="str">
        <f t="shared" si="48"/>
        <v xml:space="preserve">IfcDistributionControlElement </v>
      </c>
      <c r="Q360" s="50" t="str">
        <f t="shared" si="49"/>
        <v xml:space="preserve">IfcSensor </v>
      </c>
      <c r="R360" s="48" t="str">
        <f t="shared" si="50"/>
        <v>IfcSensorType</v>
      </c>
      <c r="S360" s="48" t="str">
        <f t="shared" si="51"/>
        <v>EARTHQUAKESENSOR</v>
      </c>
      <c r="T360" s="36" t="str">
        <f t="shared" si="53"/>
        <v>Conceitos: Sensores IfcDistributionElement  IfcDistributionControlElement  IfcSensor  IfcSensorType SENSOR.DE.TERREMOTO</v>
      </c>
      <c r="U360" s="58" t="s">
        <v>2097</v>
      </c>
      <c r="V360" s="49" t="s">
        <v>27</v>
      </c>
      <c r="W360" s="49" t="s">
        <v>27</v>
      </c>
      <c r="X360" s="57" t="str">
        <f t="shared" si="52"/>
        <v>IFC4X3ADD2-key_360</v>
      </c>
    </row>
    <row r="361" spans="1:24" ht="7.95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1407</v>
      </c>
      <c r="G361" s="55" t="s">
        <v>250</v>
      </c>
      <c r="H361" s="41" t="s">
        <v>3</v>
      </c>
      <c r="I361" s="41" t="s">
        <v>3</v>
      </c>
      <c r="J361" s="40" t="s">
        <v>3</v>
      </c>
      <c r="K361" s="40" t="s">
        <v>3</v>
      </c>
      <c r="L361" s="40" t="s">
        <v>3</v>
      </c>
      <c r="M361" s="40" t="str">
        <f t="shared" si="45"/>
        <v>IfcSensorType and  é.tipoifc  only  FIRESENSOR</v>
      </c>
      <c r="N361" s="36" t="str">
        <f t="shared" si="46"/>
        <v>Conceitos: Sensores</v>
      </c>
      <c r="O361" s="36" t="str">
        <f t="shared" si="47"/>
        <v xml:space="preserve">IfcDistributionElement </v>
      </c>
      <c r="P361" s="36" t="str">
        <f t="shared" si="48"/>
        <v xml:space="preserve">IfcDistributionControlElement </v>
      </c>
      <c r="Q361" s="50" t="str">
        <f t="shared" si="49"/>
        <v xml:space="preserve">IfcSensor </v>
      </c>
      <c r="R361" s="48" t="str">
        <f t="shared" si="50"/>
        <v>IfcSensorType</v>
      </c>
      <c r="S361" s="48" t="str">
        <f t="shared" si="51"/>
        <v>FIRESENSOR</v>
      </c>
      <c r="T361" s="36" t="str">
        <f t="shared" si="53"/>
        <v>Conceitos: Sensores IfcDistributionElement  IfcDistributionControlElement  IfcSensor  IfcSensorType SENSOR.DE.INCÊNDIO</v>
      </c>
      <c r="U361" s="58" t="s">
        <v>1857</v>
      </c>
      <c r="V361" s="49" t="s">
        <v>27</v>
      </c>
      <c r="W361" s="49" t="s">
        <v>27</v>
      </c>
      <c r="X361" s="57" t="str">
        <f t="shared" si="52"/>
        <v>IFC4X3ADD2-key_361</v>
      </c>
    </row>
    <row r="362" spans="1:24" ht="7.95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1407</v>
      </c>
      <c r="G362" s="55" t="s">
        <v>251</v>
      </c>
      <c r="H362" s="41" t="s">
        <v>3</v>
      </c>
      <c r="I362" s="41" t="s">
        <v>3</v>
      </c>
      <c r="J362" s="40" t="s">
        <v>3</v>
      </c>
      <c r="K362" s="40" t="s">
        <v>3</v>
      </c>
      <c r="L362" s="40" t="s">
        <v>3</v>
      </c>
      <c r="M362" s="40" t="str">
        <f t="shared" si="45"/>
        <v>IfcSensorType and  é.tipoifc  only  FLOWSENSOR</v>
      </c>
      <c r="N362" s="36" t="str">
        <f t="shared" si="46"/>
        <v>Conceitos: Sensores</v>
      </c>
      <c r="O362" s="36" t="str">
        <f t="shared" si="47"/>
        <v xml:space="preserve">IfcDistributionElement </v>
      </c>
      <c r="P362" s="36" t="str">
        <f t="shared" si="48"/>
        <v xml:space="preserve">IfcDistributionControlElement </v>
      </c>
      <c r="Q362" s="50" t="str">
        <f t="shared" si="49"/>
        <v xml:space="preserve">IfcSensor </v>
      </c>
      <c r="R362" s="48" t="str">
        <f t="shared" si="50"/>
        <v>IfcSensorType</v>
      </c>
      <c r="S362" s="48" t="str">
        <f t="shared" si="51"/>
        <v>FLOWSENSOR</v>
      </c>
      <c r="T362" s="36" t="str">
        <f t="shared" si="53"/>
        <v>Conceitos: Sensores IfcDistributionElement  IfcDistributionControlElement  IfcSensor  IfcSensorType SENSOR.DE.FLUXO</v>
      </c>
      <c r="U362" s="58" t="s">
        <v>1858</v>
      </c>
      <c r="V362" s="49" t="s">
        <v>27</v>
      </c>
      <c r="W362" s="49" t="s">
        <v>27</v>
      </c>
      <c r="X362" s="57" t="str">
        <f t="shared" si="52"/>
        <v>IFC4X3ADD2-key_362</v>
      </c>
    </row>
    <row r="363" spans="1:24" ht="7.95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1407</v>
      </c>
      <c r="G363" s="55" t="s">
        <v>252</v>
      </c>
      <c r="H363" s="41" t="s">
        <v>3</v>
      </c>
      <c r="I363" s="41" t="s">
        <v>3</v>
      </c>
      <c r="J363" s="40" t="s">
        <v>3</v>
      </c>
      <c r="K363" s="40" t="s">
        <v>3</v>
      </c>
      <c r="L363" s="40" t="s">
        <v>3</v>
      </c>
      <c r="M363" s="40" t="str">
        <f t="shared" si="45"/>
        <v>IfcSensorType and  é.tipoifc  only  FOREIGNOBJECTDETECTIONSENSOR</v>
      </c>
      <c r="N363" s="36" t="str">
        <f t="shared" si="46"/>
        <v>Conceitos: Sensores</v>
      </c>
      <c r="O363" s="36" t="str">
        <f t="shared" si="47"/>
        <v xml:space="preserve">IfcDistributionElement </v>
      </c>
      <c r="P363" s="36" t="str">
        <f t="shared" si="48"/>
        <v xml:space="preserve">IfcDistributionControlElement </v>
      </c>
      <c r="Q363" s="50" t="str">
        <f t="shared" si="49"/>
        <v xml:space="preserve">IfcSensor </v>
      </c>
      <c r="R363" s="48" t="str">
        <f t="shared" si="50"/>
        <v>IfcSensorType</v>
      </c>
      <c r="S363" s="48" t="str">
        <f t="shared" si="51"/>
        <v>FOREIGNOBJECTDETECTIONSENSOR</v>
      </c>
      <c r="T363" s="36" t="str">
        <f t="shared" si="53"/>
        <v>Conceitos: Sensores IfcDistributionElement  IfcDistributionControlElement  IfcSensor  IfcSensorType SENSOR.DE.OBJETOS</v>
      </c>
      <c r="U363" s="58" t="s">
        <v>2098</v>
      </c>
      <c r="V363" s="49" t="s">
        <v>27</v>
      </c>
      <c r="W363" s="49" t="s">
        <v>27</v>
      </c>
      <c r="X363" s="57" t="str">
        <f t="shared" si="52"/>
        <v>IFC4X3ADD2-key_363</v>
      </c>
    </row>
    <row r="364" spans="1:24" ht="7.95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1407</v>
      </c>
      <c r="G364" s="55" t="s">
        <v>253</v>
      </c>
      <c r="H364" s="41" t="s">
        <v>3</v>
      </c>
      <c r="I364" s="41" t="s">
        <v>3</v>
      </c>
      <c r="J364" s="40" t="s">
        <v>3</v>
      </c>
      <c r="K364" s="40" t="s">
        <v>3</v>
      </c>
      <c r="L364" s="40" t="s">
        <v>3</v>
      </c>
      <c r="M364" s="40" t="str">
        <f t="shared" si="45"/>
        <v>IfcSensorType and  é.tipoifc  only  FROSTSENSOR</v>
      </c>
      <c r="N364" s="36" t="str">
        <f t="shared" si="46"/>
        <v>Conceitos: Sensores</v>
      </c>
      <c r="O364" s="36" t="str">
        <f t="shared" si="47"/>
        <v xml:space="preserve">IfcDistributionElement </v>
      </c>
      <c r="P364" s="36" t="str">
        <f t="shared" si="48"/>
        <v xml:space="preserve">IfcDistributionControlElement </v>
      </c>
      <c r="Q364" s="50" t="str">
        <f t="shared" si="49"/>
        <v xml:space="preserve">IfcSensor </v>
      </c>
      <c r="R364" s="48" t="str">
        <f t="shared" si="50"/>
        <v>IfcSensorType</v>
      </c>
      <c r="S364" s="48" t="str">
        <f t="shared" si="51"/>
        <v>FROSTSENSOR</v>
      </c>
      <c r="T364" s="36" t="str">
        <f t="shared" si="53"/>
        <v>Conceitos: Sensores IfcDistributionElement  IfcDistributionControlElement  IfcSensor  IfcSensorType SENSOR.DE.CONGELAMENTO</v>
      </c>
      <c r="U364" s="58" t="s">
        <v>2099</v>
      </c>
      <c r="V364" s="49" t="s">
        <v>27</v>
      </c>
      <c r="W364" s="49" t="s">
        <v>27</v>
      </c>
      <c r="X364" s="57" t="str">
        <f t="shared" si="52"/>
        <v>IFC4X3ADD2-key_364</v>
      </c>
    </row>
    <row r="365" spans="1:24" ht="7.95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1407</v>
      </c>
      <c r="G365" s="55" t="s">
        <v>254</v>
      </c>
      <c r="H365" s="41" t="s">
        <v>3</v>
      </c>
      <c r="I365" s="41" t="s">
        <v>3</v>
      </c>
      <c r="J365" s="40" t="s">
        <v>3</v>
      </c>
      <c r="K365" s="40" t="s">
        <v>3</v>
      </c>
      <c r="L365" s="40" t="s">
        <v>3</v>
      </c>
      <c r="M365" s="40" t="str">
        <f t="shared" si="45"/>
        <v>IfcSensorType and  é.tipoifc  only  GASSENSOR</v>
      </c>
      <c r="N365" s="36" t="str">
        <f t="shared" si="46"/>
        <v>Conceitos: Sensores</v>
      </c>
      <c r="O365" s="36" t="str">
        <f t="shared" si="47"/>
        <v xml:space="preserve">IfcDistributionElement </v>
      </c>
      <c r="P365" s="36" t="str">
        <f t="shared" si="48"/>
        <v xml:space="preserve">IfcDistributionControlElement </v>
      </c>
      <c r="Q365" s="50" t="str">
        <f t="shared" si="49"/>
        <v xml:space="preserve">IfcSensor </v>
      </c>
      <c r="R365" s="48" t="str">
        <f t="shared" si="50"/>
        <v>IfcSensorType</v>
      </c>
      <c r="S365" s="48" t="str">
        <f t="shared" si="51"/>
        <v>GASSENSOR</v>
      </c>
      <c r="T365" s="36" t="str">
        <f t="shared" si="53"/>
        <v>Conceitos: Sensores IfcDistributionElement  IfcDistributionControlElement  IfcSensor  IfcSensorType SENSOR.DE.GÁS</v>
      </c>
      <c r="U365" s="58" t="s">
        <v>1859</v>
      </c>
      <c r="V365" s="49" t="s">
        <v>27</v>
      </c>
      <c r="W365" s="49" t="s">
        <v>27</v>
      </c>
      <c r="X365" s="57" t="str">
        <f t="shared" si="52"/>
        <v>IFC4X3ADD2-key_365</v>
      </c>
    </row>
    <row r="366" spans="1:24" ht="7.95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1407</v>
      </c>
      <c r="G366" s="55" t="s">
        <v>255</v>
      </c>
      <c r="H366" s="41" t="s">
        <v>3</v>
      </c>
      <c r="I366" s="41" t="s">
        <v>3</v>
      </c>
      <c r="J366" s="40" t="s">
        <v>3</v>
      </c>
      <c r="K366" s="40" t="s">
        <v>3</v>
      </c>
      <c r="L366" s="40" t="s">
        <v>3</v>
      </c>
      <c r="M366" s="40" t="str">
        <f t="shared" si="45"/>
        <v>IfcSensorType and  é.tipoifc  only  HEATSENSOR</v>
      </c>
      <c r="N366" s="36" t="str">
        <f t="shared" si="46"/>
        <v>Conceitos: Sensores</v>
      </c>
      <c r="O366" s="36" t="str">
        <f t="shared" si="47"/>
        <v xml:space="preserve">IfcDistributionElement </v>
      </c>
      <c r="P366" s="36" t="str">
        <f t="shared" si="48"/>
        <v xml:space="preserve">IfcDistributionControlElement </v>
      </c>
      <c r="Q366" s="50" t="str">
        <f t="shared" si="49"/>
        <v xml:space="preserve">IfcSensor </v>
      </c>
      <c r="R366" s="48" t="str">
        <f t="shared" si="50"/>
        <v>IfcSensorType</v>
      </c>
      <c r="S366" s="48" t="str">
        <f t="shared" si="51"/>
        <v>HEATSENSOR</v>
      </c>
      <c r="T366" s="36" t="str">
        <f t="shared" si="53"/>
        <v>Conceitos: Sensores IfcDistributionElement  IfcDistributionControlElement  IfcSensor  IfcSensorType SENSOR.DE.CALOR</v>
      </c>
      <c r="U366" s="58" t="s">
        <v>1860</v>
      </c>
      <c r="V366" s="49" t="s">
        <v>27</v>
      </c>
      <c r="W366" s="49" t="s">
        <v>27</v>
      </c>
      <c r="X366" s="57" t="str">
        <f t="shared" si="52"/>
        <v>IFC4X3ADD2-key_366</v>
      </c>
    </row>
    <row r="367" spans="1:24" ht="7.95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1407</v>
      </c>
      <c r="G367" s="55" t="s">
        <v>256</v>
      </c>
      <c r="H367" s="41" t="s">
        <v>3</v>
      </c>
      <c r="I367" s="41" t="s">
        <v>3</v>
      </c>
      <c r="J367" s="40" t="s">
        <v>3</v>
      </c>
      <c r="K367" s="40" t="s">
        <v>3</v>
      </c>
      <c r="L367" s="40" t="s">
        <v>3</v>
      </c>
      <c r="M367" s="40" t="str">
        <f t="shared" si="45"/>
        <v>IfcSensorType and  é.tipoifc  only  HUMIDITYSENSOR</v>
      </c>
      <c r="N367" s="36" t="str">
        <f t="shared" si="46"/>
        <v>Conceitos: Sensores</v>
      </c>
      <c r="O367" s="36" t="str">
        <f t="shared" si="47"/>
        <v xml:space="preserve">IfcDistributionElement </v>
      </c>
      <c r="P367" s="36" t="str">
        <f t="shared" si="48"/>
        <v xml:space="preserve">IfcDistributionControlElement </v>
      </c>
      <c r="Q367" s="50" t="str">
        <f t="shared" si="49"/>
        <v xml:space="preserve">IfcSensor </v>
      </c>
      <c r="R367" s="48" t="str">
        <f t="shared" si="50"/>
        <v>IfcSensorType</v>
      </c>
      <c r="S367" s="48" t="str">
        <f t="shared" si="51"/>
        <v>HUMIDITYSENSOR</v>
      </c>
      <c r="T367" s="36" t="str">
        <f t="shared" si="53"/>
        <v>Conceitos: Sensores IfcDistributionElement  IfcDistributionControlElement  IfcSensor  IfcSensorType SENSOR.DE.ATSOR</v>
      </c>
      <c r="U367" s="58" t="s">
        <v>2102</v>
      </c>
      <c r="V367" s="49" t="s">
        <v>27</v>
      </c>
      <c r="W367" s="49" t="s">
        <v>27</v>
      </c>
      <c r="X367" s="57" t="str">
        <f t="shared" si="52"/>
        <v>IFC4X3ADD2-key_367</v>
      </c>
    </row>
    <row r="368" spans="1:24" ht="7.95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1407</v>
      </c>
      <c r="G368" s="55" t="s">
        <v>257</v>
      </c>
      <c r="H368" s="41" t="s">
        <v>3</v>
      </c>
      <c r="I368" s="41" t="s">
        <v>3</v>
      </c>
      <c r="J368" s="40" t="s">
        <v>3</v>
      </c>
      <c r="K368" s="40" t="s">
        <v>3</v>
      </c>
      <c r="L368" s="40" t="s">
        <v>3</v>
      </c>
      <c r="M368" s="40" t="str">
        <f t="shared" si="45"/>
        <v>IfcSensorType and  é.tipoifc  only  IDENTIFIERSENSOR</v>
      </c>
      <c r="N368" s="36" t="str">
        <f t="shared" si="46"/>
        <v>Conceitos: Sensores</v>
      </c>
      <c r="O368" s="36" t="str">
        <f t="shared" si="47"/>
        <v xml:space="preserve">IfcDistributionElement </v>
      </c>
      <c r="P368" s="36" t="str">
        <f t="shared" si="48"/>
        <v xml:space="preserve">IfcDistributionControlElement </v>
      </c>
      <c r="Q368" s="50" t="str">
        <f t="shared" si="49"/>
        <v xml:space="preserve">IfcSensor </v>
      </c>
      <c r="R368" s="48" t="str">
        <f t="shared" si="50"/>
        <v>IfcSensorType</v>
      </c>
      <c r="S368" s="48" t="str">
        <f t="shared" si="51"/>
        <v>IDENTIFIERSENSOR</v>
      </c>
      <c r="T368" s="36" t="str">
        <f t="shared" si="53"/>
        <v>Conceitos: Sensores IfcDistributionElement  IfcDistributionControlElement  IfcSensor  IfcSensorType SENSOR.DE.IDENTIFICAÇÃO</v>
      </c>
      <c r="U368" s="58" t="s">
        <v>2101</v>
      </c>
      <c r="V368" s="49" t="s">
        <v>27</v>
      </c>
      <c r="W368" s="49" t="s">
        <v>27</v>
      </c>
      <c r="X368" s="57" t="str">
        <f t="shared" si="52"/>
        <v>IFC4X3ADD2-key_368</v>
      </c>
    </row>
    <row r="369" spans="1:24" ht="7.95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1407</v>
      </c>
      <c r="G369" s="55" t="s">
        <v>258</v>
      </c>
      <c r="H369" s="41" t="s">
        <v>3</v>
      </c>
      <c r="I369" s="41" t="s">
        <v>3</v>
      </c>
      <c r="J369" s="40" t="s">
        <v>3</v>
      </c>
      <c r="K369" s="40" t="s">
        <v>3</v>
      </c>
      <c r="L369" s="40" t="s">
        <v>3</v>
      </c>
      <c r="M369" s="40" t="str">
        <f t="shared" si="45"/>
        <v>IfcSensorType and  é.tipoifc  only  IONCONCENTRATIONSENSOR</v>
      </c>
      <c r="N369" s="36" t="str">
        <f t="shared" si="46"/>
        <v>Conceitos: Sensores</v>
      </c>
      <c r="O369" s="36" t="str">
        <f t="shared" si="47"/>
        <v xml:space="preserve">IfcDistributionElement </v>
      </c>
      <c r="P369" s="36" t="str">
        <f t="shared" si="48"/>
        <v xml:space="preserve">IfcDistributionControlElement </v>
      </c>
      <c r="Q369" s="50" t="str">
        <f t="shared" si="49"/>
        <v xml:space="preserve">IfcSensor </v>
      </c>
      <c r="R369" s="48" t="str">
        <f t="shared" si="50"/>
        <v>IfcSensorType</v>
      </c>
      <c r="S369" s="48" t="str">
        <f t="shared" si="51"/>
        <v>IONCONCENTRATIONSENSOR</v>
      </c>
      <c r="T369" s="36" t="str">
        <f t="shared" si="53"/>
        <v>Conceitos: Sensores IfcDistributionElement  IfcDistributionControlElement  IfcSensor  IfcSensorType SENSOR.DE.CONCENTRAÇÃO.IONS</v>
      </c>
      <c r="U369" s="58" t="s">
        <v>2100</v>
      </c>
      <c r="V369" s="49" t="s">
        <v>27</v>
      </c>
      <c r="W369" s="49" t="s">
        <v>27</v>
      </c>
      <c r="X369" s="57" t="str">
        <f t="shared" si="52"/>
        <v>IFC4X3ADD2-key_369</v>
      </c>
    </row>
    <row r="370" spans="1:24" ht="7.95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1407</v>
      </c>
      <c r="G370" s="55" t="s">
        <v>259</v>
      </c>
      <c r="H370" s="41" t="s">
        <v>3</v>
      </c>
      <c r="I370" s="41" t="s">
        <v>3</v>
      </c>
      <c r="J370" s="40" t="s">
        <v>3</v>
      </c>
      <c r="K370" s="40" t="s">
        <v>3</v>
      </c>
      <c r="L370" s="40" t="s">
        <v>3</v>
      </c>
      <c r="M370" s="40" t="str">
        <f t="shared" si="45"/>
        <v>IfcSensorType and  é.tipoifc  only  LEVELSENSOR</v>
      </c>
      <c r="N370" s="36" t="str">
        <f t="shared" si="46"/>
        <v>Conceitos: Sensores</v>
      </c>
      <c r="O370" s="36" t="str">
        <f t="shared" si="47"/>
        <v xml:space="preserve">IfcDistributionElement </v>
      </c>
      <c r="P370" s="36" t="str">
        <f t="shared" si="48"/>
        <v xml:space="preserve">IfcDistributionControlElement </v>
      </c>
      <c r="Q370" s="50" t="str">
        <f t="shared" si="49"/>
        <v xml:space="preserve">IfcSensor </v>
      </c>
      <c r="R370" s="48" t="str">
        <f t="shared" si="50"/>
        <v>IfcSensorType</v>
      </c>
      <c r="S370" s="48" t="str">
        <f t="shared" si="51"/>
        <v>LEVELSENSOR</v>
      </c>
      <c r="T370" s="36" t="str">
        <f t="shared" si="53"/>
        <v>Conceitos: Sensores IfcDistributionElement  IfcDistributionControlElement  IfcSensor  IfcSensorType SENSOR.DE.NÍVEL</v>
      </c>
      <c r="U370" s="58" t="s">
        <v>1862</v>
      </c>
      <c r="V370" s="49" t="s">
        <v>27</v>
      </c>
      <c r="W370" s="49" t="s">
        <v>27</v>
      </c>
      <c r="X370" s="57" t="str">
        <f t="shared" si="52"/>
        <v>IFC4X3ADD2-key_370</v>
      </c>
    </row>
    <row r="371" spans="1:24" ht="7.95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1407</v>
      </c>
      <c r="G371" s="55" t="s">
        <v>260</v>
      </c>
      <c r="H371" s="41" t="s">
        <v>3</v>
      </c>
      <c r="I371" s="41" t="s">
        <v>3</v>
      </c>
      <c r="J371" s="40" t="s">
        <v>3</v>
      </c>
      <c r="K371" s="40" t="s">
        <v>3</v>
      </c>
      <c r="L371" s="40" t="s">
        <v>3</v>
      </c>
      <c r="M371" s="40" t="str">
        <f t="shared" si="45"/>
        <v>IfcSensorType and  é.tipoifc  only  LIGHTSENSOR</v>
      </c>
      <c r="N371" s="36" t="str">
        <f t="shared" si="46"/>
        <v>Conceitos: Sensores</v>
      </c>
      <c r="O371" s="36" t="str">
        <f t="shared" si="47"/>
        <v xml:space="preserve">IfcDistributionElement </v>
      </c>
      <c r="P371" s="36" t="str">
        <f t="shared" si="48"/>
        <v xml:space="preserve">IfcDistributionControlElement </v>
      </c>
      <c r="Q371" s="50" t="str">
        <f t="shared" si="49"/>
        <v xml:space="preserve">IfcSensor </v>
      </c>
      <c r="R371" s="48" t="str">
        <f t="shared" si="50"/>
        <v>IfcSensorType</v>
      </c>
      <c r="S371" s="48" t="str">
        <f t="shared" si="51"/>
        <v>LIGHTSENSOR</v>
      </c>
      <c r="T371" s="36" t="str">
        <f t="shared" si="53"/>
        <v>Conceitos: Sensores IfcDistributionElement  IfcDistributionControlElement  IfcSensor  IfcSensorType SENSOR.DE.LUZ</v>
      </c>
      <c r="U371" s="58" t="s">
        <v>1863</v>
      </c>
      <c r="V371" s="49" t="s">
        <v>27</v>
      </c>
      <c r="W371" s="49" t="s">
        <v>27</v>
      </c>
      <c r="X371" s="57" t="str">
        <f t="shared" si="52"/>
        <v>IFC4X3ADD2-key_371</v>
      </c>
    </row>
    <row r="372" spans="1:24" ht="7.95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1407</v>
      </c>
      <c r="G372" s="55" t="s">
        <v>261</v>
      </c>
      <c r="H372" s="41" t="s">
        <v>3</v>
      </c>
      <c r="I372" s="41" t="s">
        <v>3</v>
      </c>
      <c r="J372" s="40" t="s">
        <v>3</v>
      </c>
      <c r="K372" s="40" t="s">
        <v>3</v>
      </c>
      <c r="L372" s="40" t="s">
        <v>3</v>
      </c>
      <c r="M372" s="40" t="str">
        <f t="shared" si="45"/>
        <v>IfcSensorType and  é.tipoifc  only  MOISTURESENSOR</v>
      </c>
      <c r="N372" s="36" t="str">
        <f t="shared" si="46"/>
        <v>Conceitos: Sensores</v>
      </c>
      <c r="O372" s="36" t="str">
        <f t="shared" si="47"/>
        <v xml:space="preserve">IfcDistributionElement </v>
      </c>
      <c r="P372" s="36" t="str">
        <f t="shared" si="48"/>
        <v xml:space="preserve">IfcDistributionControlElement </v>
      </c>
      <c r="Q372" s="50" t="str">
        <f t="shared" si="49"/>
        <v xml:space="preserve">IfcSensor </v>
      </c>
      <c r="R372" s="48" t="str">
        <f t="shared" si="50"/>
        <v>IfcSensorType</v>
      </c>
      <c r="S372" s="48" t="str">
        <f t="shared" si="51"/>
        <v>MOISTURESENSOR</v>
      </c>
      <c r="T372" s="36" t="str">
        <f t="shared" si="53"/>
        <v>Conceitos: Sensores IfcDistributionElement  IfcDistributionControlElement  IfcSensor  IfcSensorType SENSOR.DE.UMIDADE</v>
      </c>
      <c r="U372" s="58" t="s">
        <v>1861</v>
      </c>
      <c r="V372" s="49" t="s">
        <v>27</v>
      </c>
      <c r="W372" s="49" t="s">
        <v>27</v>
      </c>
      <c r="X372" s="57" t="str">
        <f t="shared" si="52"/>
        <v>IFC4X3ADD2-key_372</v>
      </c>
    </row>
    <row r="373" spans="1:24" ht="7.95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1407</v>
      </c>
      <c r="G373" s="55" t="s">
        <v>262</v>
      </c>
      <c r="H373" s="41" t="s">
        <v>3</v>
      </c>
      <c r="I373" s="41" t="s">
        <v>3</v>
      </c>
      <c r="J373" s="40" t="s">
        <v>3</v>
      </c>
      <c r="K373" s="40" t="s">
        <v>3</v>
      </c>
      <c r="L373" s="40" t="s">
        <v>3</v>
      </c>
      <c r="M373" s="40" t="str">
        <f t="shared" si="45"/>
        <v>IfcSensorType and  é.tipoifc  only  MOVEMENTSENSOR</v>
      </c>
      <c r="N373" s="36" t="str">
        <f t="shared" si="46"/>
        <v>Conceitos: Sensores</v>
      </c>
      <c r="O373" s="36" t="str">
        <f t="shared" si="47"/>
        <v xml:space="preserve">IfcDistributionElement </v>
      </c>
      <c r="P373" s="36" t="str">
        <f t="shared" si="48"/>
        <v xml:space="preserve">IfcDistributionControlElement </v>
      </c>
      <c r="Q373" s="50" t="str">
        <f t="shared" si="49"/>
        <v xml:space="preserve">IfcSensor </v>
      </c>
      <c r="R373" s="48" t="str">
        <f t="shared" si="50"/>
        <v>IfcSensorType</v>
      </c>
      <c r="S373" s="48" t="str">
        <f t="shared" si="51"/>
        <v>MOVEMENTSENSOR</v>
      </c>
      <c r="T373" s="36" t="str">
        <f t="shared" si="53"/>
        <v>Conceitos: Sensores IfcDistributionElement  IfcDistributionControlElement  IfcSensor  IfcSensorType SENSOR.DE.MOVIMENTO</v>
      </c>
      <c r="U373" s="58" t="s">
        <v>1864</v>
      </c>
      <c r="V373" s="49" t="s">
        <v>27</v>
      </c>
      <c r="W373" s="49" t="s">
        <v>27</v>
      </c>
      <c r="X373" s="57" t="str">
        <f t="shared" si="52"/>
        <v>IFC4X3ADD2-key_373</v>
      </c>
    </row>
    <row r="374" spans="1:24" ht="7.95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1407</v>
      </c>
      <c r="G374" s="55" t="s">
        <v>263</v>
      </c>
      <c r="H374" s="41" t="s">
        <v>3</v>
      </c>
      <c r="I374" s="41" t="s">
        <v>3</v>
      </c>
      <c r="J374" s="40" t="s">
        <v>3</v>
      </c>
      <c r="K374" s="40" t="s">
        <v>3</v>
      </c>
      <c r="L374" s="40" t="s">
        <v>3</v>
      </c>
      <c r="M374" s="40" t="str">
        <f t="shared" si="45"/>
        <v>IfcSensorType and  é.tipoifc  only  OBSTACLESENSOR</v>
      </c>
      <c r="N374" s="36" t="str">
        <f t="shared" si="46"/>
        <v>Conceitos: Sensores</v>
      </c>
      <c r="O374" s="36" t="str">
        <f t="shared" si="47"/>
        <v xml:space="preserve">IfcDistributionElement </v>
      </c>
      <c r="P374" s="36" t="str">
        <f t="shared" si="48"/>
        <v xml:space="preserve">IfcDistributionControlElement </v>
      </c>
      <c r="Q374" s="50" t="str">
        <f t="shared" si="49"/>
        <v xml:space="preserve">IfcSensor </v>
      </c>
      <c r="R374" s="48" t="str">
        <f t="shared" si="50"/>
        <v>IfcSensorType</v>
      </c>
      <c r="S374" s="48" t="str">
        <f t="shared" si="51"/>
        <v>OBSTACLESENSOR</v>
      </c>
      <c r="T374" s="36" t="str">
        <f t="shared" si="53"/>
        <v>Conceitos: Sensores IfcDistributionElement  IfcDistributionControlElement  IfcSensor  IfcSensorType SENSOR.DE.OBSTÁCULO</v>
      </c>
      <c r="U374" s="58" t="s">
        <v>2103</v>
      </c>
      <c r="V374" s="49" t="s">
        <v>27</v>
      </c>
      <c r="W374" s="49" t="s">
        <v>27</v>
      </c>
      <c r="X374" s="57" t="str">
        <f t="shared" si="52"/>
        <v>IFC4X3ADD2-key_374</v>
      </c>
    </row>
    <row r="375" spans="1:24" ht="7.95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1407</v>
      </c>
      <c r="G375" s="55" t="s">
        <v>264</v>
      </c>
      <c r="H375" s="41" t="s">
        <v>3</v>
      </c>
      <c r="I375" s="41" t="s">
        <v>3</v>
      </c>
      <c r="J375" s="40" t="s">
        <v>3</v>
      </c>
      <c r="K375" s="40" t="s">
        <v>3</v>
      </c>
      <c r="L375" s="40" t="s">
        <v>3</v>
      </c>
      <c r="M375" s="40" t="str">
        <f t="shared" si="45"/>
        <v>IfcSensorType and  é.tipoifc  only  PHSENSOR</v>
      </c>
      <c r="N375" s="36" t="str">
        <f t="shared" si="46"/>
        <v>Conceitos: Sensores</v>
      </c>
      <c r="O375" s="36" t="str">
        <f t="shared" si="47"/>
        <v xml:space="preserve">IfcDistributionElement </v>
      </c>
      <c r="P375" s="36" t="str">
        <f t="shared" si="48"/>
        <v xml:space="preserve">IfcDistributionControlElement </v>
      </c>
      <c r="Q375" s="50" t="str">
        <f t="shared" si="49"/>
        <v xml:space="preserve">IfcSensor </v>
      </c>
      <c r="R375" s="48" t="str">
        <f t="shared" si="50"/>
        <v>IfcSensorType</v>
      </c>
      <c r="S375" s="48" t="str">
        <f t="shared" si="51"/>
        <v>PHSENSOR</v>
      </c>
      <c r="T375" s="36" t="str">
        <f t="shared" si="53"/>
        <v>Conceitos: Sensores IfcDistributionElement  IfcDistributionControlElement  IfcSensor  IfcSensorType SENSOR.DE.PH</v>
      </c>
      <c r="U375" s="58" t="s">
        <v>2104</v>
      </c>
      <c r="V375" s="49" t="s">
        <v>27</v>
      </c>
      <c r="W375" s="49" t="s">
        <v>27</v>
      </c>
      <c r="X375" s="57" t="str">
        <f t="shared" si="52"/>
        <v>IFC4X3ADD2-key_375</v>
      </c>
    </row>
    <row r="376" spans="1:24" ht="7.95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1407</v>
      </c>
      <c r="G376" s="55" t="s">
        <v>265</v>
      </c>
      <c r="H376" s="41" t="s">
        <v>3</v>
      </c>
      <c r="I376" s="41" t="s">
        <v>3</v>
      </c>
      <c r="J376" s="40" t="s">
        <v>3</v>
      </c>
      <c r="K376" s="40" t="s">
        <v>3</v>
      </c>
      <c r="L376" s="40" t="s">
        <v>3</v>
      </c>
      <c r="M376" s="40" t="str">
        <f t="shared" si="45"/>
        <v>IfcSensorType and  é.tipoifc  only  PRESSURESENSOR</v>
      </c>
      <c r="N376" s="36" t="str">
        <f t="shared" si="46"/>
        <v>Conceitos: Sensores</v>
      </c>
      <c r="O376" s="36" t="str">
        <f t="shared" si="47"/>
        <v xml:space="preserve">IfcDistributionElement </v>
      </c>
      <c r="P376" s="36" t="str">
        <f t="shared" si="48"/>
        <v xml:space="preserve">IfcDistributionControlElement </v>
      </c>
      <c r="Q376" s="50" t="str">
        <f t="shared" si="49"/>
        <v xml:space="preserve">IfcSensor </v>
      </c>
      <c r="R376" s="48" t="str">
        <f t="shared" si="50"/>
        <v>IfcSensorType</v>
      </c>
      <c r="S376" s="48" t="str">
        <f t="shared" si="51"/>
        <v>PRESSURESENSOR</v>
      </c>
      <c r="T376" s="36" t="str">
        <f t="shared" si="53"/>
        <v>Conceitos: Sensores IfcDistributionElement  IfcDistributionControlElement  IfcSensor  IfcSensorType SENSOR.DE.PRESSÃO</v>
      </c>
      <c r="U376" s="58" t="s">
        <v>1865</v>
      </c>
      <c r="V376" s="49" t="s">
        <v>27</v>
      </c>
      <c r="W376" s="49" t="s">
        <v>27</v>
      </c>
      <c r="X376" s="57" t="str">
        <f t="shared" si="52"/>
        <v>IFC4X3ADD2-key_376</v>
      </c>
    </row>
    <row r="377" spans="1:24" ht="7.95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1407</v>
      </c>
      <c r="G377" s="55" t="s">
        <v>266</v>
      </c>
      <c r="H377" s="41" t="s">
        <v>3</v>
      </c>
      <c r="I377" s="41" t="s">
        <v>3</v>
      </c>
      <c r="J377" s="40" t="s">
        <v>3</v>
      </c>
      <c r="K377" s="40" t="s">
        <v>3</v>
      </c>
      <c r="L377" s="40" t="s">
        <v>3</v>
      </c>
      <c r="M377" s="40" t="str">
        <f t="shared" si="45"/>
        <v>IfcSensorType and  é.tipoifc  only  RADIATIONSENSOR</v>
      </c>
      <c r="N377" s="36" t="str">
        <f t="shared" si="46"/>
        <v>Conceitos: Sensores</v>
      </c>
      <c r="O377" s="36" t="str">
        <f t="shared" si="47"/>
        <v xml:space="preserve">IfcDistributionElement </v>
      </c>
      <c r="P377" s="36" t="str">
        <f t="shared" si="48"/>
        <v xml:space="preserve">IfcDistributionControlElement </v>
      </c>
      <c r="Q377" s="50" t="str">
        <f t="shared" si="49"/>
        <v xml:space="preserve">IfcSensor </v>
      </c>
      <c r="R377" s="48" t="str">
        <f t="shared" si="50"/>
        <v>IfcSensorType</v>
      </c>
      <c r="S377" s="48" t="str">
        <f t="shared" si="51"/>
        <v>RADIATIONSENSOR</v>
      </c>
      <c r="T377" s="36" t="str">
        <f t="shared" si="53"/>
        <v>Conceitos: Sensores IfcDistributionElement  IfcDistributionControlElement  IfcSensor  IfcSensorType SENSOR.DE.RADIAÇÃO</v>
      </c>
      <c r="U377" s="58" t="s">
        <v>1866</v>
      </c>
      <c r="V377" s="49" t="s">
        <v>27</v>
      </c>
      <c r="W377" s="49" t="s">
        <v>27</v>
      </c>
      <c r="X377" s="57" t="str">
        <f t="shared" si="52"/>
        <v>IFC4X3ADD2-key_377</v>
      </c>
    </row>
    <row r="378" spans="1:24" ht="7.95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1407</v>
      </c>
      <c r="G378" s="55" t="s">
        <v>267</v>
      </c>
      <c r="H378" s="41" t="s">
        <v>3</v>
      </c>
      <c r="I378" s="41" t="s">
        <v>3</v>
      </c>
      <c r="J378" s="40" t="s">
        <v>3</v>
      </c>
      <c r="K378" s="40" t="s">
        <v>3</v>
      </c>
      <c r="L378" s="40" t="s">
        <v>3</v>
      </c>
      <c r="M378" s="40" t="str">
        <f t="shared" si="45"/>
        <v>IfcSensorType and  é.tipoifc  only  RADIOACTIVITYSENSOR</v>
      </c>
      <c r="N378" s="36" t="str">
        <f t="shared" si="46"/>
        <v>Conceitos: Sensores</v>
      </c>
      <c r="O378" s="36" t="str">
        <f t="shared" si="47"/>
        <v xml:space="preserve">IfcDistributionElement </v>
      </c>
      <c r="P378" s="36" t="str">
        <f t="shared" si="48"/>
        <v xml:space="preserve">IfcDistributionControlElement </v>
      </c>
      <c r="Q378" s="50" t="str">
        <f t="shared" si="49"/>
        <v xml:space="preserve">IfcSensor </v>
      </c>
      <c r="R378" s="48" t="str">
        <f t="shared" si="50"/>
        <v>IfcSensorType</v>
      </c>
      <c r="S378" s="48" t="str">
        <f t="shared" si="51"/>
        <v>RADIOACTIVITYSENSOR</v>
      </c>
      <c r="T378" s="36" t="str">
        <f t="shared" si="53"/>
        <v>Conceitos: Sensores IfcDistributionElement  IfcDistributionControlElement  IfcSensor  IfcSensorType SENSOR.DE.RADIOACTIVITY</v>
      </c>
      <c r="U378" s="58" t="s">
        <v>2105</v>
      </c>
      <c r="V378" s="49" t="s">
        <v>27</v>
      </c>
      <c r="W378" s="49" t="s">
        <v>27</v>
      </c>
      <c r="X378" s="57" t="str">
        <f t="shared" si="52"/>
        <v>IFC4X3ADD2-key_378</v>
      </c>
    </row>
    <row r="379" spans="1:24" ht="7.95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1407</v>
      </c>
      <c r="G379" s="55" t="s">
        <v>268</v>
      </c>
      <c r="H379" s="41" t="s">
        <v>3</v>
      </c>
      <c r="I379" s="41" t="s">
        <v>3</v>
      </c>
      <c r="J379" s="40" t="s">
        <v>3</v>
      </c>
      <c r="K379" s="40" t="s">
        <v>3</v>
      </c>
      <c r="L379" s="40" t="s">
        <v>3</v>
      </c>
      <c r="M379" s="40" t="str">
        <f t="shared" si="45"/>
        <v>IfcSensorType and  é.tipoifc  only  RAINSENSOR</v>
      </c>
      <c r="N379" s="36" t="str">
        <f t="shared" si="46"/>
        <v>Conceitos: Sensores</v>
      </c>
      <c r="O379" s="36" t="str">
        <f t="shared" si="47"/>
        <v xml:space="preserve">IfcDistributionElement </v>
      </c>
      <c r="P379" s="36" t="str">
        <f t="shared" si="48"/>
        <v xml:space="preserve">IfcDistributionControlElement </v>
      </c>
      <c r="Q379" s="50" t="str">
        <f t="shared" si="49"/>
        <v xml:space="preserve">IfcSensor </v>
      </c>
      <c r="R379" s="48" t="str">
        <f t="shared" si="50"/>
        <v>IfcSensorType</v>
      </c>
      <c r="S379" s="48" t="str">
        <f t="shared" si="51"/>
        <v>RAINSENSOR</v>
      </c>
      <c r="T379" s="36" t="str">
        <f t="shared" si="53"/>
        <v>Conceitos: Sensores IfcDistributionElement  IfcDistributionControlElement  IfcSensor  IfcSensorType SENSOR.DE.CHUVA</v>
      </c>
      <c r="U379" s="58" t="s">
        <v>1867</v>
      </c>
      <c r="V379" s="49" t="s">
        <v>27</v>
      </c>
      <c r="W379" s="49" t="s">
        <v>27</v>
      </c>
      <c r="X379" s="57" t="str">
        <f t="shared" si="52"/>
        <v>IFC4X3ADD2-key_379</v>
      </c>
    </row>
    <row r="380" spans="1:24" ht="7.95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1407</v>
      </c>
      <c r="G380" s="55" t="s">
        <v>269</v>
      </c>
      <c r="H380" s="41" t="s">
        <v>3</v>
      </c>
      <c r="I380" s="41" t="s">
        <v>3</v>
      </c>
      <c r="J380" s="40" t="s">
        <v>3</v>
      </c>
      <c r="K380" s="40" t="s">
        <v>3</v>
      </c>
      <c r="L380" s="40" t="s">
        <v>3</v>
      </c>
      <c r="M380" s="40" t="str">
        <f>_xlfn.CONCAT( F380, " and  é.tipoifc  only  ", G380, )</f>
        <v>IfcSensorType and  é.tipoifc  only  SMOKESENSOR</v>
      </c>
      <c r="N380" s="36" t="str">
        <f t="shared" si="46"/>
        <v>Conceitos: Sensores</v>
      </c>
      <c r="O380" s="36" t="str">
        <f t="shared" si="47"/>
        <v xml:space="preserve">IfcDistributionElement </v>
      </c>
      <c r="P380" s="36" t="str">
        <f t="shared" si="48"/>
        <v xml:space="preserve">IfcDistributionControlElement </v>
      </c>
      <c r="Q380" s="50" t="str">
        <f t="shared" si="49"/>
        <v xml:space="preserve">IfcSensor </v>
      </c>
      <c r="R380" s="48" t="str">
        <f t="shared" si="50"/>
        <v>IfcSensorType</v>
      </c>
      <c r="S380" s="48" t="str">
        <f t="shared" si="51"/>
        <v>SMOKESENSOR</v>
      </c>
      <c r="T380" s="36" t="str">
        <f t="shared" si="53"/>
        <v>Conceitos: Sensores IfcDistributionElement  IfcDistributionControlElement  IfcSensor  IfcSensorType SENSOR.DE.FUMAÇA</v>
      </c>
      <c r="U380" s="58" t="s">
        <v>1868</v>
      </c>
      <c r="V380" s="49" t="s">
        <v>27</v>
      </c>
      <c r="W380" s="49" t="s">
        <v>27</v>
      </c>
      <c r="X380" s="57" t="str">
        <f t="shared" si="52"/>
        <v>IFC4X3ADD2-key_380</v>
      </c>
    </row>
    <row r="381" spans="1:24" ht="7.95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1407</v>
      </c>
      <c r="G381" s="55" t="s">
        <v>270</v>
      </c>
      <c r="H381" s="41" t="s">
        <v>3</v>
      </c>
      <c r="I381" s="41" t="s">
        <v>3</v>
      </c>
      <c r="J381" s="40" t="s">
        <v>3</v>
      </c>
      <c r="K381" s="40" t="s">
        <v>3</v>
      </c>
      <c r="L381" s="40" t="s">
        <v>3</v>
      </c>
      <c r="M381" s="40" t="str">
        <f t="shared" si="45"/>
        <v>IfcSensorType and  é.tipoifc  only  SNOWDEPTHSENSOR</v>
      </c>
      <c r="N381" s="36" t="str">
        <f t="shared" si="46"/>
        <v>Conceitos: Sensores</v>
      </c>
      <c r="O381" s="36" t="str">
        <f t="shared" si="47"/>
        <v xml:space="preserve">IfcDistributionElement </v>
      </c>
      <c r="P381" s="36" t="str">
        <f t="shared" si="48"/>
        <v xml:space="preserve">IfcDistributionControlElement </v>
      </c>
      <c r="Q381" s="50" t="str">
        <f t="shared" si="49"/>
        <v xml:space="preserve">IfcSensor </v>
      </c>
      <c r="R381" s="48" t="str">
        <f t="shared" si="50"/>
        <v>IfcSensorType</v>
      </c>
      <c r="S381" s="48" t="str">
        <f t="shared" si="51"/>
        <v>SNOWDEPTHSENSOR</v>
      </c>
      <c r="T381" s="36" t="str">
        <f t="shared" si="53"/>
        <v>Conceitos: Sensores IfcDistributionElement  IfcDistributionControlElement  IfcSensor  IfcSensorType SENSOR.DE.PROFUNDIDADE.DE.NEVE</v>
      </c>
      <c r="U381" s="58" t="s">
        <v>1869</v>
      </c>
      <c r="V381" s="49" t="s">
        <v>27</v>
      </c>
      <c r="W381" s="49" t="s">
        <v>27</v>
      </c>
      <c r="X381" s="57" t="str">
        <f t="shared" si="52"/>
        <v>IFC4X3ADD2-key_381</v>
      </c>
    </row>
    <row r="382" spans="1:24" ht="7.95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1407</v>
      </c>
      <c r="G382" s="55" t="s">
        <v>271</v>
      </c>
      <c r="H382" s="41" t="s">
        <v>3</v>
      </c>
      <c r="I382" s="41" t="s">
        <v>3</v>
      </c>
      <c r="J382" s="40" t="s">
        <v>3</v>
      </c>
      <c r="K382" s="40" t="s">
        <v>3</v>
      </c>
      <c r="L382" s="40" t="s">
        <v>3</v>
      </c>
      <c r="M382" s="40" t="str">
        <f t="shared" si="45"/>
        <v>IfcSensorType and  é.tipoifc  only  SOUNDSENSOR</v>
      </c>
      <c r="N382" s="36" t="str">
        <f t="shared" si="46"/>
        <v>Conceitos: Sensores</v>
      </c>
      <c r="O382" s="36" t="str">
        <f t="shared" si="47"/>
        <v xml:space="preserve">IfcDistributionElement </v>
      </c>
      <c r="P382" s="36" t="str">
        <f t="shared" si="48"/>
        <v xml:space="preserve">IfcDistributionControlElement </v>
      </c>
      <c r="Q382" s="50" t="str">
        <f t="shared" si="49"/>
        <v xml:space="preserve">IfcSensor </v>
      </c>
      <c r="R382" s="48" t="str">
        <f t="shared" si="50"/>
        <v>IfcSensorType</v>
      </c>
      <c r="S382" s="48" t="str">
        <f t="shared" si="51"/>
        <v>SOUNDSENSOR</v>
      </c>
      <c r="T382" s="36" t="str">
        <f t="shared" si="53"/>
        <v>Conceitos: Sensores IfcDistributionElement  IfcDistributionControlElement  IfcSensor  IfcSensorType SENSOR.DE.SOM</v>
      </c>
      <c r="U382" s="58" t="s">
        <v>1870</v>
      </c>
      <c r="V382" s="49" t="s">
        <v>27</v>
      </c>
      <c r="W382" s="49" t="s">
        <v>27</v>
      </c>
      <c r="X382" s="57" t="str">
        <f t="shared" si="52"/>
        <v>IFC4X3ADD2-key_382</v>
      </c>
    </row>
    <row r="383" spans="1:24" ht="7.95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1407</v>
      </c>
      <c r="G383" s="55" t="s">
        <v>272</v>
      </c>
      <c r="H383" s="41" t="s">
        <v>3</v>
      </c>
      <c r="I383" s="41" t="s">
        <v>3</v>
      </c>
      <c r="J383" s="40" t="s">
        <v>3</v>
      </c>
      <c r="K383" s="40" t="s">
        <v>3</v>
      </c>
      <c r="L383" s="40" t="s">
        <v>3</v>
      </c>
      <c r="M383" s="40" t="str">
        <f t="shared" si="45"/>
        <v>IfcSensorType and  é.tipoifc  only  TEMPERATURESENSOR</v>
      </c>
      <c r="N383" s="36" t="str">
        <f t="shared" si="46"/>
        <v>Conceitos: Sensores</v>
      </c>
      <c r="O383" s="36" t="str">
        <f t="shared" si="47"/>
        <v xml:space="preserve">IfcDistributionElement </v>
      </c>
      <c r="P383" s="36" t="str">
        <f t="shared" si="48"/>
        <v xml:space="preserve">IfcDistributionControlElement </v>
      </c>
      <c r="Q383" s="50" t="str">
        <f t="shared" si="49"/>
        <v xml:space="preserve">IfcSensor </v>
      </c>
      <c r="R383" s="48" t="str">
        <f t="shared" si="50"/>
        <v>IfcSensorType</v>
      </c>
      <c r="S383" s="48" t="str">
        <f t="shared" si="51"/>
        <v>TEMPERATURESENSOR</v>
      </c>
      <c r="T383" s="36" t="str">
        <f t="shared" si="53"/>
        <v>Conceitos: Sensores IfcDistributionElement  IfcDistributionControlElement  IfcSensor  IfcSensorType SENSOR.DE.TEMPERATURA</v>
      </c>
      <c r="U383" s="58" t="s">
        <v>1871</v>
      </c>
      <c r="V383" s="49" t="s">
        <v>27</v>
      </c>
      <c r="W383" s="49" t="s">
        <v>27</v>
      </c>
      <c r="X383" s="57" t="str">
        <f t="shared" si="52"/>
        <v>IFC4X3ADD2-key_383</v>
      </c>
    </row>
    <row r="384" spans="1:24" ht="7.95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1407</v>
      </c>
      <c r="G384" s="55" t="s">
        <v>273</v>
      </c>
      <c r="H384" s="41" t="s">
        <v>3</v>
      </c>
      <c r="I384" s="41" t="s">
        <v>3</v>
      </c>
      <c r="J384" s="40" t="s">
        <v>3</v>
      </c>
      <c r="K384" s="40" t="s">
        <v>3</v>
      </c>
      <c r="L384" s="40" t="s">
        <v>3</v>
      </c>
      <c r="M384" s="40" t="str">
        <f t="shared" si="45"/>
        <v>IfcSensorType and  é.tipoifc  only  TRAINSENSOR</v>
      </c>
      <c r="N384" s="36" t="str">
        <f t="shared" si="46"/>
        <v>Conceitos: Sensores</v>
      </c>
      <c r="O384" s="36" t="str">
        <f t="shared" si="47"/>
        <v xml:space="preserve">IfcDistributionElement </v>
      </c>
      <c r="P384" s="36" t="str">
        <f t="shared" si="48"/>
        <v xml:space="preserve">IfcDistributionControlElement </v>
      </c>
      <c r="Q384" s="50" t="str">
        <f t="shared" si="49"/>
        <v xml:space="preserve">IfcSensor </v>
      </c>
      <c r="R384" s="48" t="str">
        <f t="shared" si="50"/>
        <v>IfcSensorType</v>
      </c>
      <c r="S384" s="48" t="str">
        <f t="shared" si="51"/>
        <v>TRAINSENSOR</v>
      </c>
      <c r="T384" s="36" t="str">
        <f t="shared" si="53"/>
        <v>Conceitos: Sensores IfcDistributionElement  IfcDistributionControlElement  IfcSensor  IfcSensorType SENSOR.DE.TRAIN</v>
      </c>
      <c r="U384" s="58" t="s">
        <v>2106</v>
      </c>
      <c r="V384" s="49" t="s">
        <v>27</v>
      </c>
      <c r="W384" s="49" t="s">
        <v>27</v>
      </c>
      <c r="X384" s="57" t="str">
        <f t="shared" si="52"/>
        <v>IFC4X3ADD2-key_384</v>
      </c>
    </row>
    <row r="385" spans="1:24" ht="7.95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1407</v>
      </c>
      <c r="G385" s="55" t="s">
        <v>274</v>
      </c>
      <c r="H385" s="41" t="s">
        <v>3</v>
      </c>
      <c r="I385" s="41" t="s">
        <v>3</v>
      </c>
      <c r="J385" s="40" t="s">
        <v>3</v>
      </c>
      <c r="K385" s="40" t="s">
        <v>3</v>
      </c>
      <c r="L385" s="40" t="s">
        <v>3</v>
      </c>
      <c r="M385" s="40" t="str">
        <f t="shared" si="45"/>
        <v>IfcSensorType and  é.tipoifc  only  TURNOUTCLOSURESENSOR</v>
      </c>
      <c r="N385" s="36" t="str">
        <f t="shared" si="46"/>
        <v>Conceitos: Sensores</v>
      </c>
      <c r="O385" s="36" t="str">
        <f t="shared" si="47"/>
        <v xml:space="preserve">IfcDistributionElement </v>
      </c>
      <c r="P385" s="36" t="str">
        <f t="shared" si="48"/>
        <v xml:space="preserve">IfcDistributionControlElement </v>
      </c>
      <c r="Q385" s="50" t="str">
        <f t="shared" si="49"/>
        <v xml:space="preserve">IfcSensor </v>
      </c>
      <c r="R385" s="48" t="str">
        <f t="shared" si="50"/>
        <v>IfcSensorType</v>
      </c>
      <c r="S385" s="48" t="str">
        <f t="shared" si="51"/>
        <v>TURNOUTCLOSURESENSOR</v>
      </c>
      <c r="T385" s="36" t="str">
        <f t="shared" si="53"/>
        <v>Conceitos: Sensores IfcDistributionElement  IfcDistributionControlElement  IfcSensor  IfcSensorType SENSOR.DE.ENCERRAMENTO.TURNOUT</v>
      </c>
      <c r="U385" s="58" t="s">
        <v>2107</v>
      </c>
      <c r="V385" s="49" t="s">
        <v>27</v>
      </c>
      <c r="W385" s="49" t="s">
        <v>27</v>
      </c>
      <c r="X385" s="57" t="str">
        <f t="shared" si="52"/>
        <v>IFC4X3ADD2-key_385</v>
      </c>
    </row>
    <row r="386" spans="1:24" ht="7.95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1407</v>
      </c>
      <c r="G386" s="55" t="s">
        <v>275</v>
      </c>
      <c r="H386" s="41" t="s">
        <v>3</v>
      </c>
      <c r="I386" s="41" t="s">
        <v>3</v>
      </c>
      <c r="J386" s="40" t="s">
        <v>3</v>
      </c>
      <c r="K386" s="40" t="s">
        <v>3</v>
      </c>
      <c r="L386" s="40" t="s">
        <v>3</v>
      </c>
      <c r="M386" s="40" t="str">
        <f t="shared" ref="M386:M449" si="54">_xlfn.CONCAT( F386, " and  é.tipoifc  only  ", G386, )</f>
        <v>IfcSensorType and  é.tipoifc  only  WHEELSENSOR</v>
      </c>
      <c r="N386" s="36" t="str">
        <f t="shared" ref="N386:N449" si="55">_xlfn.CONCAT("Conceitos: ", B386)</f>
        <v>Conceitos: Sensores</v>
      </c>
      <c r="O386" s="36" t="str">
        <f t="shared" ref="O386:O449" si="56">_xlfn.CONCAT(C386," ")</f>
        <v xml:space="preserve">IfcDistributionElement </v>
      </c>
      <c r="P386" s="36" t="str">
        <f t="shared" ref="P386:P449" si="57">_xlfn.CONCAT(D386," ")</f>
        <v xml:space="preserve">IfcDistributionControlElement </v>
      </c>
      <c r="Q386" s="50" t="str">
        <f t="shared" ref="Q386:Q449" si="58">_xlfn.CONCAT(E386," ")</f>
        <v xml:space="preserve">IfcSensor </v>
      </c>
      <c r="R386" s="48" t="str">
        <f t="shared" ref="R386:R449" si="59">_xlfn.CONCAT(F386, )</f>
        <v>IfcSensorType</v>
      </c>
      <c r="S386" s="48" t="str">
        <f t="shared" ref="S386:S449" si="60">_xlfn.CONCAT(G386, )</f>
        <v>WHEELSENSOR</v>
      </c>
      <c r="T386" s="36" t="str">
        <f t="shared" si="53"/>
        <v>Conceitos: Sensores IfcDistributionElement  IfcDistributionControlElement  IfcSensor  IfcSensorType SENSOR.DE.RODA</v>
      </c>
      <c r="U386" s="58" t="s">
        <v>1872</v>
      </c>
      <c r="V386" s="49" t="s">
        <v>27</v>
      </c>
      <c r="W386" s="49" t="s">
        <v>27</v>
      </c>
      <c r="X386" s="57" t="str">
        <f t="shared" ref="X386:X449" si="61">_xlfn.CONCAT("IFC4X3ADD2-key_",A386)</f>
        <v>IFC4X3ADD2-key_386</v>
      </c>
    </row>
    <row r="387" spans="1:24" ht="7.95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1407</v>
      </c>
      <c r="G387" s="55" t="s">
        <v>276</v>
      </c>
      <c r="H387" s="41" t="s">
        <v>3</v>
      </c>
      <c r="I387" s="41" t="s">
        <v>3</v>
      </c>
      <c r="J387" s="40" t="s">
        <v>3</v>
      </c>
      <c r="K387" s="40" t="s">
        <v>3</v>
      </c>
      <c r="L387" s="40" t="s">
        <v>3</v>
      </c>
      <c r="M387" s="40" t="str">
        <f t="shared" si="54"/>
        <v>IfcSensorType and  é.tipoifc  only  WINDSENSOR</v>
      </c>
      <c r="N387" s="36" t="str">
        <f t="shared" si="55"/>
        <v>Conceitos: Sensores</v>
      </c>
      <c r="O387" s="36" t="str">
        <f t="shared" si="56"/>
        <v xml:space="preserve">IfcDistributionElement </v>
      </c>
      <c r="P387" s="36" t="str">
        <f t="shared" si="57"/>
        <v xml:space="preserve">IfcDistributionControlElement </v>
      </c>
      <c r="Q387" s="50" t="str">
        <f t="shared" si="58"/>
        <v xml:space="preserve">IfcSensor </v>
      </c>
      <c r="R387" s="48" t="str">
        <f t="shared" si="59"/>
        <v>IfcSensorType</v>
      </c>
      <c r="S387" s="48" t="str">
        <f t="shared" si="60"/>
        <v>WINDSENSOR</v>
      </c>
      <c r="T387" s="36" t="str">
        <f t="shared" ref="T387:T450" si="62">_xlfn.CONCAT(SUBSTITUTE(N387, "null", " ")," ",SUBSTITUTE(O387, "null", " ")," ",SUBSTITUTE(P387, "null", " ")," ",SUBSTITUTE(Q387, "null", " ")," ", SUBSTITUTE(R387, "null", " ")," ", SUBSTITUTE(U387, "null", " "))</f>
        <v>Conceitos: Sensores IfcDistributionElement  IfcDistributionControlElement  IfcSensor  IfcSensorType SENSOR.DE.VENTO</v>
      </c>
      <c r="U387" s="58" t="s">
        <v>1873</v>
      </c>
      <c r="V387" s="49" t="s">
        <v>27</v>
      </c>
      <c r="W387" s="49" t="s">
        <v>27</v>
      </c>
      <c r="X387" s="57" t="str">
        <f t="shared" si="61"/>
        <v>IFC4X3ADD2-key_387</v>
      </c>
    </row>
    <row r="388" spans="1:24" ht="7.95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1408</v>
      </c>
      <c r="G388" s="55" t="s">
        <v>279</v>
      </c>
      <c r="H388" s="41" t="s">
        <v>3</v>
      </c>
      <c r="I388" s="41" t="s">
        <v>3</v>
      </c>
      <c r="J388" s="40" t="s">
        <v>3</v>
      </c>
      <c r="K388" s="40" t="s">
        <v>3</v>
      </c>
      <c r="L388" s="40" t="s">
        <v>3</v>
      </c>
      <c r="M388" s="40" t="str">
        <f t="shared" si="54"/>
        <v>IfcUnitaryControlElementType and  é.tipoifc  only  ALARMPANEL</v>
      </c>
      <c r="N388" s="36" t="str">
        <f t="shared" si="55"/>
        <v>Conceitos: PaneisControle</v>
      </c>
      <c r="O388" s="36" t="str">
        <f t="shared" si="56"/>
        <v xml:space="preserve">IfcDistributionElement </v>
      </c>
      <c r="P388" s="36" t="str">
        <f t="shared" si="57"/>
        <v xml:space="preserve">IfcDistributionControlElement </v>
      </c>
      <c r="Q388" s="50" t="str">
        <f t="shared" si="58"/>
        <v xml:space="preserve">IfcUnitaryControlElement </v>
      </c>
      <c r="R388" s="48" t="str">
        <f t="shared" si="59"/>
        <v>IfcUnitaryControlElementType</v>
      </c>
      <c r="S388" s="48" t="str">
        <f t="shared" si="60"/>
        <v>ALARMPANEL</v>
      </c>
      <c r="T388" s="36" t="str">
        <f t="shared" si="62"/>
        <v>Conceitos: PaneisControle IfcDistributionElement  IfcDistributionControlElement  IfcUnitaryControlElement  IfcUnitaryControlElementType PAINEL.DE.ALARME</v>
      </c>
      <c r="U388" s="58" t="s">
        <v>1874</v>
      </c>
      <c r="V388" s="49" t="s">
        <v>27</v>
      </c>
      <c r="W388" s="49" t="s">
        <v>27</v>
      </c>
      <c r="X388" s="57" t="str">
        <f t="shared" si="61"/>
        <v>IFC4X3ADD2-key_388</v>
      </c>
    </row>
    <row r="389" spans="1:24" ht="7.95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1408</v>
      </c>
      <c r="G389" s="55" t="s">
        <v>280</v>
      </c>
      <c r="H389" s="41" t="s">
        <v>3</v>
      </c>
      <c r="I389" s="41" t="s">
        <v>3</v>
      </c>
      <c r="J389" s="40" t="s">
        <v>3</v>
      </c>
      <c r="K389" s="40" t="s">
        <v>3</v>
      </c>
      <c r="L389" s="40" t="s">
        <v>3</v>
      </c>
      <c r="M389" s="40" t="str">
        <f t="shared" si="54"/>
        <v>IfcUnitaryControlElementType and  é.tipoifc  only  BASESTATIONCONTROLLER</v>
      </c>
      <c r="N389" s="36" t="str">
        <f t="shared" si="55"/>
        <v>Conceitos: PaneisControle</v>
      </c>
      <c r="O389" s="36" t="str">
        <f t="shared" si="56"/>
        <v xml:space="preserve">IfcDistributionElement </v>
      </c>
      <c r="P389" s="36" t="str">
        <f t="shared" si="57"/>
        <v xml:space="preserve">IfcDistributionControlElement </v>
      </c>
      <c r="Q389" s="50" t="str">
        <f t="shared" si="58"/>
        <v xml:space="preserve">IfcUnitaryControlElement </v>
      </c>
      <c r="R389" s="48" t="str">
        <f t="shared" si="59"/>
        <v>IfcUnitaryControlElementType</v>
      </c>
      <c r="S389" s="48" t="str">
        <f t="shared" si="60"/>
        <v>BASESTATIONCONTROLLER</v>
      </c>
      <c r="T389" s="36" t="str">
        <f t="shared" si="62"/>
        <v>Conceitos: PaneisControle IfcDistributionElement  IfcDistributionControlElement  IfcUnitaryControlElement  IfcUnitaryControlElementType ESTAÇÃO.DE.CONTROL</v>
      </c>
      <c r="U389" s="58" t="s">
        <v>2108</v>
      </c>
      <c r="V389" s="49" t="s">
        <v>27</v>
      </c>
      <c r="W389" s="49" t="s">
        <v>27</v>
      </c>
      <c r="X389" s="57" t="str">
        <f t="shared" si="61"/>
        <v>IFC4X3ADD2-key_389</v>
      </c>
    </row>
    <row r="390" spans="1:24" ht="7.95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1408</v>
      </c>
      <c r="G390" s="55" t="s">
        <v>281</v>
      </c>
      <c r="H390" s="41" t="s">
        <v>3</v>
      </c>
      <c r="I390" s="41" t="s">
        <v>3</v>
      </c>
      <c r="J390" s="40" t="s">
        <v>3</v>
      </c>
      <c r="K390" s="40" t="s">
        <v>3</v>
      </c>
      <c r="L390" s="40" t="s">
        <v>3</v>
      </c>
      <c r="M390" s="40" t="str">
        <f t="shared" si="54"/>
        <v>IfcUnitaryControlElementType and  é.tipoifc  only  CONTROLPANEL</v>
      </c>
      <c r="N390" s="36" t="str">
        <f t="shared" si="55"/>
        <v>Conceitos: PaneisControle</v>
      </c>
      <c r="O390" s="36" t="str">
        <f t="shared" si="56"/>
        <v xml:space="preserve">IfcDistributionElement </v>
      </c>
      <c r="P390" s="36" t="str">
        <f t="shared" si="57"/>
        <v xml:space="preserve">IfcDistributionControlElement </v>
      </c>
      <c r="Q390" s="50" t="str">
        <f t="shared" si="58"/>
        <v xml:space="preserve">IfcUnitaryControlElement </v>
      </c>
      <c r="R390" s="48" t="str">
        <f t="shared" si="59"/>
        <v>IfcUnitaryControlElementType</v>
      </c>
      <c r="S390" s="48" t="str">
        <f t="shared" si="60"/>
        <v>CONTROLPANEL</v>
      </c>
      <c r="T390" s="36" t="str">
        <f t="shared" si="62"/>
        <v>Conceitos: PaneisControle IfcDistributionElement  IfcDistributionControlElement  IfcUnitaryControlElement  IfcUnitaryControlElementType PAINEL.DE.CONTROLE</v>
      </c>
      <c r="U390" s="58" t="s">
        <v>1875</v>
      </c>
      <c r="V390" s="49" t="s">
        <v>27</v>
      </c>
      <c r="W390" s="49" t="s">
        <v>27</v>
      </c>
      <c r="X390" s="57" t="str">
        <f t="shared" si="61"/>
        <v>IFC4X3ADD2-key_390</v>
      </c>
    </row>
    <row r="391" spans="1:24" ht="7.95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1408</v>
      </c>
      <c r="G391" s="55" t="s">
        <v>282</v>
      </c>
      <c r="H391" s="41" t="s">
        <v>3</v>
      </c>
      <c r="I391" s="41" t="s">
        <v>3</v>
      </c>
      <c r="J391" s="40" t="s">
        <v>3</v>
      </c>
      <c r="K391" s="40" t="s">
        <v>3</v>
      </c>
      <c r="L391" s="40" t="s">
        <v>3</v>
      </c>
      <c r="M391" s="40" t="str">
        <f t="shared" si="54"/>
        <v>IfcUnitaryControlElementType and  é.tipoifc  only  GASDETECTIONPANEL</v>
      </c>
      <c r="N391" s="36" t="str">
        <f t="shared" si="55"/>
        <v>Conceitos: PaneisControle</v>
      </c>
      <c r="O391" s="36" t="str">
        <f t="shared" si="56"/>
        <v xml:space="preserve">IfcDistributionElement </v>
      </c>
      <c r="P391" s="36" t="str">
        <f t="shared" si="57"/>
        <v xml:space="preserve">IfcDistributionControlElement </v>
      </c>
      <c r="Q391" s="50" t="str">
        <f t="shared" si="58"/>
        <v xml:space="preserve">IfcUnitaryControlElement </v>
      </c>
      <c r="R391" s="48" t="str">
        <f t="shared" si="59"/>
        <v>IfcUnitaryControlElementType</v>
      </c>
      <c r="S391" s="48" t="str">
        <f t="shared" si="60"/>
        <v>GASDETECTIONPANEL</v>
      </c>
      <c r="T391" s="36" t="str">
        <f t="shared" si="62"/>
        <v>Conceitos: PaneisControle IfcDistributionElement  IfcDistributionControlElement  IfcUnitaryControlElement  IfcUnitaryControlElementType PAINEL.DE.DETECÇÃO.DE.GÁS</v>
      </c>
      <c r="U391" s="58" t="s">
        <v>1876</v>
      </c>
      <c r="V391" s="49" t="s">
        <v>27</v>
      </c>
      <c r="W391" s="49" t="s">
        <v>27</v>
      </c>
      <c r="X391" s="57" t="str">
        <f t="shared" si="61"/>
        <v>IFC4X3ADD2-key_391</v>
      </c>
    </row>
    <row r="392" spans="1:24" ht="7.95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1408</v>
      </c>
      <c r="G392" s="55" t="s">
        <v>283</v>
      </c>
      <c r="H392" s="41" t="s">
        <v>3</v>
      </c>
      <c r="I392" s="41" t="s">
        <v>3</v>
      </c>
      <c r="J392" s="40" t="s">
        <v>3</v>
      </c>
      <c r="K392" s="40" t="s">
        <v>3</v>
      </c>
      <c r="L392" s="40" t="s">
        <v>3</v>
      </c>
      <c r="M392" s="40" t="str">
        <f t="shared" si="54"/>
        <v>IfcUnitaryControlElementType and  é.tipoifc  only  HUMIDISTAT</v>
      </c>
      <c r="N392" s="36" t="str">
        <f t="shared" si="55"/>
        <v>Conceitos: PaneisControle</v>
      </c>
      <c r="O392" s="36" t="str">
        <f t="shared" si="56"/>
        <v xml:space="preserve">IfcDistributionElement </v>
      </c>
      <c r="P392" s="36" t="str">
        <f t="shared" si="57"/>
        <v xml:space="preserve">IfcDistributionControlElement </v>
      </c>
      <c r="Q392" s="50" t="str">
        <f t="shared" si="58"/>
        <v xml:space="preserve">IfcUnitaryControlElement </v>
      </c>
      <c r="R392" s="48" t="str">
        <f t="shared" si="59"/>
        <v>IfcUnitaryControlElementType</v>
      </c>
      <c r="S392" s="48" t="str">
        <f t="shared" si="60"/>
        <v>HUMIDISTAT</v>
      </c>
      <c r="T392" s="36" t="str">
        <f t="shared" si="62"/>
        <v>Conceitos: PaneisControle IfcDistributionElement  IfcDistributionControlElement  IfcUnitaryControlElement  IfcUnitaryControlElementType HUMIDISTATO</v>
      </c>
      <c r="U392" s="58" t="s">
        <v>2109</v>
      </c>
      <c r="V392" s="49" t="s">
        <v>27</v>
      </c>
      <c r="W392" s="49" t="s">
        <v>27</v>
      </c>
      <c r="X392" s="57" t="str">
        <f t="shared" si="61"/>
        <v>IFC4X3ADD2-key_392</v>
      </c>
    </row>
    <row r="393" spans="1:24" ht="7.95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1408</v>
      </c>
      <c r="G393" s="55" t="s">
        <v>284</v>
      </c>
      <c r="H393" s="41" t="s">
        <v>3</v>
      </c>
      <c r="I393" s="41" t="s">
        <v>3</v>
      </c>
      <c r="J393" s="40" t="s">
        <v>3</v>
      </c>
      <c r="K393" s="40" t="s">
        <v>3</v>
      </c>
      <c r="L393" s="40" t="s">
        <v>3</v>
      </c>
      <c r="M393" s="40" t="str">
        <f t="shared" si="54"/>
        <v>IfcUnitaryControlElementType and  é.tipoifc  only  INDICATORPANEL</v>
      </c>
      <c r="N393" s="36" t="str">
        <f t="shared" si="55"/>
        <v>Conceitos: PaneisControle</v>
      </c>
      <c r="O393" s="36" t="str">
        <f t="shared" si="56"/>
        <v xml:space="preserve">IfcDistributionElement </v>
      </c>
      <c r="P393" s="36" t="str">
        <f t="shared" si="57"/>
        <v xml:space="preserve">IfcDistributionControlElement </v>
      </c>
      <c r="Q393" s="50" t="str">
        <f t="shared" si="58"/>
        <v xml:space="preserve">IfcUnitaryControlElement </v>
      </c>
      <c r="R393" s="48" t="str">
        <f t="shared" si="59"/>
        <v>IfcUnitaryControlElementType</v>
      </c>
      <c r="S393" s="48" t="str">
        <f t="shared" si="60"/>
        <v>INDICATORPANEL</v>
      </c>
      <c r="T393" s="36" t="str">
        <f t="shared" si="62"/>
        <v>Conceitos: PaneisControle IfcDistributionElement  IfcDistributionControlElement  IfcUnitaryControlElement  IfcUnitaryControlElementType PAINEL.INDICADOR</v>
      </c>
      <c r="U393" s="58" t="s">
        <v>2110</v>
      </c>
      <c r="V393" s="49" t="s">
        <v>27</v>
      </c>
      <c r="W393" s="49" t="s">
        <v>27</v>
      </c>
      <c r="X393" s="57" t="str">
        <f t="shared" si="61"/>
        <v>IFC4X3ADD2-key_393</v>
      </c>
    </row>
    <row r="394" spans="1:24" ht="7.95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1408</v>
      </c>
      <c r="G394" s="55" t="s">
        <v>285</v>
      </c>
      <c r="H394" s="41" t="s">
        <v>3</v>
      </c>
      <c r="I394" s="41" t="s">
        <v>3</v>
      </c>
      <c r="J394" s="40" t="s">
        <v>3</v>
      </c>
      <c r="K394" s="40" t="s">
        <v>3</v>
      </c>
      <c r="L394" s="40" t="s">
        <v>3</v>
      </c>
      <c r="M394" s="40" t="str">
        <f t="shared" si="54"/>
        <v>IfcUnitaryControlElementType and  é.tipoifc  only  MIMICPANEL</v>
      </c>
      <c r="N394" s="36" t="str">
        <f t="shared" si="55"/>
        <v>Conceitos: PaneisControle</v>
      </c>
      <c r="O394" s="36" t="str">
        <f t="shared" si="56"/>
        <v xml:space="preserve">IfcDistributionElement </v>
      </c>
      <c r="P394" s="36" t="str">
        <f t="shared" si="57"/>
        <v xml:space="preserve">IfcDistributionControlElement </v>
      </c>
      <c r="Q394" s="50" t="str">
        <f t="shared" si="58"/>
        <v xml:space="preserve">IfcUnitaryControlElement </v>
      </c>
      <c r="R394" s="48" t="str">
        <f t="shared" si="59"/>
        <v>IfcUnitaryControlElementType</v>
      </c>
      <c r="S394" s="48" t="str">
        <f t="shared" si="60"/>
        <v>MIMICPANEL</v>
      </c>
      <c r="T394" s="36" t="str">
        <f t="shared" si="62"/>
        <v>Conceitos: PaneisControle IfcDistributionElement  IfcDistributionControlElement  IfcUnitaryControlElement  IfcUnitaryControlElementType PAINEL.MIMIC</v>
      </c>
      <c r="U394" s="58" t="s">
        <v>2111</v>
      </c>
      <c r="V394" s="49" t="s">
        <v>27</v>
      </c>
      <c r="W394" s="49" t="s">
        <v>27</v>
      </c>
      <c r="X394" s="57" t="str">
        <f t="shared" si="61"/>
        <v>IFC4X3ADD2-key_394</v>
      </c>
    </row>
    <row r="395" spans="1:24" ht="7.95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1408</v>
      </c>
      <c r="G395" s="55" t="s">
        <v>286</v>
      </c>
      <c r="H395" s="41" t="s">
        <v>3</v>
      </c>
      <c r="I395" s="41" t="s">
        <v>3</v>
      </c>
      <c r="J395" s="40" t="s">
        <v>3</v>
      </c>
      <c r="K395" s="40" t="s">
        <v>3</v>
      </c>
      <c r="L395" s="40" t="s">
        <v>3</v>
      </c>
      <c r="M395" s="40" t="str">
        <f t="shared" si="54"/>
        <v>IfcUnitaryControlElementType and  é.tipoifc  only  THERMOSTAT</v>
      </c>
      <c r="N395" s="36" t="str">
        <f t="shared" si="55"/>
        <v>Conceitos: PaneisControle</v>
      </c>
      <c r="O395" s="36" t="str">
        <f t="shared" si="56"/>
        <v xml:space="preserve">IfcDistributionElement </v>
      </c>
      <c r="P395" s="36" t="str">
        <f t="shared" si="57"/>
        <v xml:space="preserve">IfcDistributionControlElement </v>
      </c>
      <c r="Q395" s="50" t="str">
        <f t="shared" si="58"/>
        <v xml:space="preserve">IfcUnitaryControlElement </v>
      </c>
      <c r="R395" s="48" t="str">
        <f t="shared" si="59"/>
        <v>IfcUnitaryControlElementType</v>
      </c>
      <c r="S395" s="48" t="str">
        <f t="shared" si="60"/>
        <v>THERMOSTAT</v>
      </c>
      <c r="T395" s="36" t="str">
        <f t="shared" si="62"/>
        <v>Conceitos: PaneisControle IfcDistributionElement  IfcDistributionControlElement  IfcUnitaryControlElement  IfcUnitaryControlElementType TERMOSTATO</v>
      </c>
      <c r="U395" s="58" t="s">
        <v>1664</v>
      </c>
      <c r="V395" s="49" t="s">
        <v>27</v>
      </c>
      <c r="W395" s="49" t="s">
        <v>27</v>
      </c>
      <c r="X395" s="57" t="str">
        <f t="shared" si="61"/>
        <v>IFC4X3ADD2-key_395</v>
      </c>
    </row>
    <row r="396" spans="1:24" ht="7.95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1408</v>
      </c>
      <c r="G396" s="55" t="s">
        <v>287</v>
      </c>
      <c r="H396" s="41" t="s">
        <v>3</v>
      </c>
      <c r="I396" s="41" t="s">
        <v>3</v>
      </c>
      <c r="J396" s="40" t="s">
        <v>3</v>
      </c>
      <c r="K396" s="40" t="s">
        <v>3</v>
      </c>
      <c r="L396" s="40" t="s">
        <v>3</v>
      </c>
      <c r="M396" s="40" t="str">
        <f t="shared" si="54"/>
        <v>IfcUnitaryControlElementType and  é.tipoifc  only  WEATHERSTATION</v>
      </c>
      <c r="N396" s="36" t="str">
        <f t="shared" si="55"/>
        <v>Conceitos: PaneisControle</v>
      </c>
      <c r="O396" s="36" t="str">
        <f t="shared" si="56"/>
        <v xml:space="preserve">IfcDistributionElement </v>
      </c>
      <c r="P396" s="36" t="str">
        <f t="shared" si="57"/>
        <v xml:space="preserve">IfcDistributionControlElement </v>
      </c>
      <c r="Q396" s="50" t="str">
        <f t="shared" si="58"/>
        <v xml:space="preserve">IfcUnitaryControlElement </v>
      </c>
      <c r="R396" s="48" t="str">
        <f t="shared" si="59"/>
        <v>IfcUnitaryControlElementType</v>
      </c>
      <c r="S396" s="48" t="str">
        <f t="shared" si="60"/>
        <v>WEATHERSTATION</v>
      </c>
      <c r="T396" s="36" t="str">
        <f t="shared" si="62"/>
        <v>Conceitos: PaneisControle IfcDistributionElement  IfcDistributionControlElement  IfcUnitaryControlElement  IfcUnitaryControlElementType ESTAÇÃO.METEOROLÓGICA</v>
      </c>
      <c r="U396" s="58" t="s">
        <v>1877</v>
      </c>
      <c r="V396" s="49" t="s">
        <v>27</v>
      </c>
      <c r="W396" s="49" t="s">
        <v>27</v>
      </c>
      <c r="X396" s="57" t="str">
        <f t="shared" si="61"/>
        <v>IFC4X3ADD2-key_396</v>
      </c>
    </row>
    <row r="397" spans="1:24" ht="7.95" customHeight="1" x14ac:dyDescent="0.15">
      <c r="A397" s="53">
        <v>397</v>
      </c>
      <c r="B397" s="54" t="s">
        <v>1382</v>
      </c>
      <c r="C397" s="54" t="s">
        <v>215</v>
      </c>
      <c r="D397" s="54" t="s">
        <v>333</v>
      </c>
      <c r="E397" s="55" t="s">
        <v>334</v>
      </c>
      <c r="F397" s="55" t="s">
        <v>1409</v>
      </c>
      <c r="G397" s="55" t="s">
        <v>335</v>
      </c>
      <c r="H397" s="41" t="s">
        <v>3</v>
      </c>
      <c r="I397" s="41" t="s">
        <v>3</v>
      </c>
      <c r="J397" s="40" t="str">
        <f>_xlfn.CONCAT( C397, " and  é.classeifc  only  ", D397, )</f>
        <v>IfcDistributionFlowElement and  é.classeifc  only  IfcFlowFitting</v>
      </c>
      <c r="K397" s="40" t="s">
        <v>3</v>
      </c>
      <c r="L397" s="40" t="s">
        <v>3</v>
      </c>
      <c r="M397" s="40" t="str">
        <f t="shared" si="54"/>
        <v>IfcCableCarrierFittingType and  é.tipoifc  only  BEND</v>
      </c>
      <c r="N397" s="36" t="str">
        <f t="shared" si="55"/>
        <v>Conceitos: Conexões</v>
      </c>
      <c r="O397" s="36" t="str">
        <f t="shared" si="56"/>
        <v xml:space="preserve">IfcDistributionFlowElement </v>
      </c>
      <c r="P397" s="36" t="str">
        <f t="shared" si="57"/>
        <v xml:space="preserve">IfcFlowFitting </v>
      </c>
      <c r="Q397" s="50" t="str">
        <f t="shared" si="58"/>
        <v xml:space="preserve">IfcCableCarrierFitting </v>
      </c>
      <c r="R397" s="48" t="str">
        <f t="shared" si="59"/>
        <v>IfcCableCarrierFittingType</v>
      </c>
      <c r="S397" s="48" t="str">
        <f t="shared" si="60"/>
        <v>BEND</v>
      </c>
      <c r="T397" s="36" t="str">
        <f t="shared" si="62"/>
        <v>Conceitos: Conexões IfcDistributionFlowElement  IfcFlowFitting  IfcCableCarrierFitting  IfcCableCarrierFittingType CURVA</v>
      </c>
      <c r="U397" s="58" t="s">
        <v>2112</v>
      </c>
      <c r="V397" s="49" t="s">
        <v>27</v>
      </c>
      <c r="W397" s="49" t="s">
        <v>27</v>
      </c>
      <c r="X397" s="57" t="str">
        <f t="shared" si="61"/>
        <v>IFC4X3ADD2-key_397</v>
      </c>
    </row>
    <row r="398" spans="1:24" ht="7.95" customHeight="1" x14ac:dyDescent="0.15">
      <c r="A398" s="53">
        <v>398</v>
      </c>
      <c r="B398" s="54" t="s">
        <v>1382</v>
      </c>
      <c r="C398" s="54" t="s">
        <v>215</v>
      </c>
      <c r="D398" s="54" t="s">
        <v>333</v>
      </c>
      <c r="E398" s="55" t="s">
        <v>334</v>
      </c>
      <c r="F398" s="55" t="s">
        <v>1409</v>
      </c>
      <c r="G398" s="55" t="s">
        <v>336</v>
      </c>
      <c r="H398" s="41" t="s">
        <v>3</v>
      </c>
      <c r="I398" s="41" t="s">
        <v>3</v>
      </c>
      <c r="J398" s="40" t="s">
        <v>3</v>
      </c>
      <c r="K398" s="40" t="s">
        <v>3</v>
      </c>
      <c r="L398" s="40" t="s">
        <v>3</v>
      </c>
      <c r="M398" s="40" t="str">
        <f t="shared" si="54"/>
        <v>IfcCableCarrierFittingType and  é.tipoifc  only  CONNECTOR</v>
      </c>
      <c r="N398" s="36" t="str">
        <f t="shared" si="55"/>
        <v>Conceitos: Conexões</v>
      </c>
      <c r="O398" s="36" t="str">
        <f t="shared" si="56"/>
        <v xml:space="preserve">IfcDistributionFlowElement </v>
      </c>
      <c r="P398" s="36" t="str">
        <f t="shared" si="57"/>
        <v xml:space="preserve">IfcFlowFitting </v>
      </c>
      <c r="Q398" s="50" t="str">
        <f t="shared" si="58"/>
        <v xml:space="preserve">IfcCableCarrierFitting </v>
      </c>
      <c r="R398" s="48" t="str">
        <f t="shared" si="59"/>
        <v>IfcCableCarrierFittingType</v>
      </c>
      <c r="S398" s="48" t="str">
        <f t="shared" si="60"/>
        <v>CONNECTOR</v>
      </c>
      <c r="T398" s="36" t="str">
        <f t="shared" si="62"/>
        <v>Conceitos: Conexões IfcDistributionFlowElement  IfcFlowFitting  IfcCableCarrierFitting  IfcCableCarrierFittingType CONECTOR</v>
      </c>
      <c r="U398" s="58" t="s">
        <v>1665</v>
      </c>
      <c r="V398" s="49" t="s">
        <v>27</v>
      </c>
      <c r="W398" s="49" t="s">
        <v>27</v>
      </c>
      <c r="X398" s="57" t="str">
        <f t="shared" si="61"/>
        <v>IFC4X3ADD2-key_398</v>
      </c>
    </row>
    <row r="399" spans="1:24" ht="7.95" customHeight="1" x14ac:dyDescent="0.15">
      <c r="A399" s="53">
        <v>399</v>
      </c>
      <c r="B399" s="54" t="s">
        <v>1382</v>
      </c>
      <c r="C399" s="54" t="s">
        <v>215</v>
      </c>
      <c r="D399" s="54" t="s">
        <v>333</v>
      </c>
      <c r="E399" s="55" t="s">
        <v>334</v>
      </c>
      <c r="F399" s="55" t="s">
        <v>1409</v>
      </c>
      <c r="G399" s="55" t="s">
        <v>337</v>
      </c>
      <c r="H399" s="41" t="s">
        <v>3</v>
      </c>
      <c r="I399" s="41" t="s">
        <v>3</v>
      </c>
      <c r="J399" s="40" t="s">
        <v>3</v>
      </c>
      <c r="K399" s="40" t="s">
        <v>3</v>
      </c>
      <c r="L399" s="40" t="s">
        <v>3</v>
      </c>
      <c r="M399" s="40" t="str">
        <f t="shared" si="54"/>
        <v>IfcCableCarrierFittingType and  é.tipoifc  only  CROSS</v>
      </c>
      <c r="N399" s="36" t="str">
        <f t="shared" si="55"/>
        <v>Conceitos: Conexões</v>
      </c>
      <c r="O399" s="36" t="str">
        <f t="shared" si="56"/>
        <v xml:space="preserve">IfcDistributionFlowElement </v>
      </c>
      <c r="P399" s="36" t="str">
        <f t="shared" si="57"/>
        <v xml:space="preserve">IfcFlowFitting </v>
      </c>
      <c r="Q399" s="50" t="str">
        <f t="shared" si="58"/>
        <v xml:space="preserve">IfcCableCarrierFitting </v>
      </c>
      <c r="R399" s="48" t="str">
        <f t="shared" si="59"/>
        <v>IfcCableCarrierFittingType</v>
      </c>
      <c r="S399" s="48" t="str">
        <f t="shared" si="60"/>
        <v>CROSS</v>
      </c>
      <c r="T399" s="36" t="str">
        <f t="shared" si="62"/>
        <v>Conceitos: Conexões IfcDistributionFlowElement  IfcFlowFitting  IfcCableCarrierFitting  IfcCableCarrierFittingType CRUZETA</v>
      </c>
      <c r="U399" s="58" t="s">
        <v>2113</v>
      </c>
      <c r="V399" s="49" t="s">
        <v>27</v>
      </c>
      <c r="W399" s="49" t="s">
        <v>27</v>
      </c>
      <c r="X399" s="57" t="str">
        <f t="shared" si="61"/>
        <v>IFC4X3ADD2-key_399</v>
      </c>
    </row>
    <row r="400" spans="1:24" ht="7.95" customHeight="1" x14ac:dyDescent="0.15">
      <c r="A400" s="53">
        <v>400</v>
      </c>
      <c r="B400" s="54" t="s">
        <v>1382</v>
      </c>
      <c r="C400" s="54" t="s">
        <v>215</v>
      </c>
      <c r="D400" s="54" t="s">
        <v>333</v>
      </c>
      <c r="E400" s="55" t="s">
        <v>334</v>
      </c>
      <c r="F400" s="55" t="s">
        <v>1409</v>
      </c>
      <c r="G400" s="55" t="s">
        <v>338</v>
      </c>
      <c r="H400" s="41" t="s">
        <v>3</v>
      </c>
      <c r="I400" s="41" t="s">
        <v>3</v>
      </c>
      <c r="J400" s="40" t="s">
        <v>3</v>
      </c>
      <c r="K400" s="40" t="s">
        <v>3</v>
      </c>
      <c r="L400" s="40" t="s">
        <v>3</v>
      </c>
      <c r="M400" s="40" t="str">
        <f t="shared" si="54"/>
        <v>IfcCableCarrierFittingType and  é.tipoifc  only  JUNCTION</v>
      </c>
      <c r="N400" s="36" t="str">
        <f t="shared" si="55"/>
        <v>Conceitos: Conexões</v>
      </c>
      <c r="O400" s="36" t="str">
        <f t="shared" si="56"/>
        <v xml:space="preserve">IfcDistributionFlowElement </v>
      </c>
      <c r="P400" s="36" t="str">
        <f t="shared" si="57"/>
        <v xml:space="preserve">IfcFlowFitting </v>
      </c>
      <c r="Q400" s="50" t="str">
        <f t="shared" si="58"/>
        <v xml:space="preserve">IfcCableCarrierFitting </v>
      </c>
      <c r="R400" s="48" t="str">
        <f t="shared" si="59"/>
        <v>IfcCableCarrierFittingType</v>
      </c>
      <c r="S400" s="48" t="str">
        <f t="shared" si="60"/>
        <v>JUNCTION</v>
      </c>
      <c r="T400" s="36" t="str">
        <f t="shared" si="62"/>
        <v>Conceitos: Conexões IfcDistributionFlowElement  IfcFlowFitting  IfcCableCarrierFitting  IfcCableCarrierFittingType JUNÇÃO</v>
      </c>
      <c r="U400" s="58" t="s">
        <v>1666</v>
      </c>
      <c r="V400" s="49" t="s">
        <v>27</v>
      </c>
      <c r="W400" s="49" t="s">
        <v>27</v>
      </c>
      <c r="X400" s="57" t="str">
        <f t="shared" si="61"/>
        <v>IFC4X3ADD2-key_400</v>
      </c>
    </row>
    <row r="401" spans="1:24" ht="7.95" customHeight="1" x14ac:dyDescent="0.15">
      <c r="A401" s="53">
        <v>401</v>
      </c>
      <c r="B401" s="54" t="s">
        <v>1382</v>
      </c>
      <c r="C401" s="54" t="s">
        <v>215</v>
      </c>
      <c r="D401" s="54" t="s">
        <v>333</v>
      </c>
      <c r="E401" s="55" t="s">
        <v>334</v>
      </c>
      <c r="F401" s="55" t="s">
        <v>1409</v>
      </c>
      <c r="G401" s="55" t="s">
        <v>339</v>
      </c>
      <c r="H401" s="41" t="s">
        <v>3</v>
      </c>
      <c r="I401" s="41" t="s">
        <v>3</v>
      </c>
      <c r="J401" s="40" t="s">
        <v>3</v>
      </c>
      <c r="K401" s="40" t="s">
        <v>3</v>
      </c>
      <c r="L401" s="40" t="s">
        <v>3</v>
      </c>
      <c r="M401" s="40" t="str">
        <f t="shared" si="54"/>
        <v>IfcCableCarrierFittingType and  é.tipoifc  only  REDUCER</v>
      </c>
      <c r="N401" s="36" t="str">
        <f t="shared" si="55"/>
        <v>Conceitos: Conexões</v>
      </c>
      <c r="O401" s="36" t="str">
        <f t="shared" si="56"/>
        <v xml:space="preserve">IfcDistributionFlowElement </v>
      </c>
      <c r="P401" s="36" t="str">
        <f t="shared" si="57"/>
        <v xml:space="preserve">IfcFlowFitting </v>
      </c>
      <c r="Q401" s="50" t="str">
        <f t="shared" si="58"/>
        <v xml:space="preserve">IfcCableCarrierFitting </v>
      </c>
      <c r="R401" s="48" t="str">
        <f t="shared" si="59"/>
        <v>IfcCableCarrierFittingType</v>
      </c>
      <c r="S401" s="48" t="str">
        <f t="shared" si="60"/>
        <v>REDUCER</v>
      </c>
      <c r="T401" s="36" t="str">
        <f t="shared" si="62"/>
        <v>Conceitos: Conexões IfcDistributionFlowElement  IfcFlowFitting  IfcCableCarrierFitting  IfcCableCarrierFittingType REDUÇÃO</v>
      </c>
      <c r="U401" s="58" t="s">
        <v>2114</v>
      </c>
      <c r="V401" s="49" t="s">
        <v>27</v>
      </c>
      <c r="W401" s="49" t="s">
        <v>27</v>
      </c>
      <c r="X401" s="57" t="str">
        <f t="shared" si="61"/>
        <v>IFC4X3ADD2-key_401</v>
      </c>
    </row>
    <row r="402" spans="1:24" ht="7.95" customHeight="1" x14ac:dyDescent="0.15">
      <c r="A402" s="53">
        <v>402</v>
      </c>
      <c r="B402" s="54" t="s">
        <v>1382</v>
      </c>
      <c r="C402" s="54" t="s">
        <v>215</v>
      </c>
      <c r="D402" s="54" t="s">
        <v>333</v>
      </c>
      <c r="E402" s="55" t="s">
        <v>334</v>
      </c>
      <c r="F402" s="55" t="s">
        <v>1409</v>
      </c>
      <c r="G402" s="55" t="s">
        <v>340</v>
      </c>
      <c r="H402" s="41" t="s">
        <v>3</v>
      </c>
      <c r="I402" s="41" t="s">
        <v>3</v>
      </c>
      <c r="J402" s="40" t="s">
        <v>3</v>
      </c>
      <c r="K402" s="40" t="s">
        <v>3</v>
      </c>
      <c r="L402" s="40" t="s">
        <v>3</v>
      </c>
      <c r="M402" s="40" t="str">
        <f t="shared" si="54"/>
        <v>IfcCableCarrierFittingType and  é.tipoifc  only  TEE</v>
      </c>
      <c r="N402" s="36" t="str">
        <f t="shared" si="55"/>
        <v>Conceitos: Conexões</v>
      </c>
      <c r="O402" s="36" t="str">
        <f t="shared" si="56"/>
        <v xml:space="preserve">IfcDistributionFlowElement </v>
      </c>
      <c r="P402" s="36" t="str">
        <f t="shared" si="57"/>
        <v xml:space="preserve">IfcFlowFitting </v>
      </c>
      <c r="Q402" s="50" t="str">
        <f t="shared" si="58"/>
        <v xml:space="preserve">IfcCableCarrierFitting </v>
      </c>
      <c r="R402" s="48" t="str">
        <f t="shared" si="59"/>
        <v>IfcCableCarrierFittingType</v>
      </c>
      <c r="S402" s="48" t="str">
        <f t="shared" si="60"/>
        <v>TEE</v>
      </c>
      <c r="T402" s="36" t="str">
        <f t="shared" si="62"/>
        <v>Conceitos: Conexões IfcDistributionFlowElement  IfcFlowFitting  IfcCableCarrierFitting  IfcCableCarrierFittingType TÊ</v>
      </c>
      <c r="U402" s="58" t="s">
        <v>1667</v>
      </c>
      <c r="V402" s="49" t="s">
        <v>27</v>
      </c>
      <c r="W402" s="49" t="s">
        <v>27</v>
      </c>
      <c r="X402" s="57" t="str">
        <f t="shared" si="61"/>
        <v>IFC4X3ADD2-key_402</v>
      </c>
    </row>
    <row r="403" spans="1:24" ht="7.95" customHeight="1" x14ac:dyDescent="0.15">
      <c r="A403" s="53">
        <v>403</v>
      </c>
      <c r="B403" s="54" t="s">
        <v>1382</v>
      </c>
      <c r="C403" s="54" t="s">
        <v>215</v>
      </c>
      <c r="D403" s="54" t="s">
        <v>333</v>
      </c>
      <c r="E403" s="55" t="s">
        <v>334</v>
      </c>
      <c r="F403" s="55" t="s">
        <v>1409</v>
      </c>
      <c r="G403" s="55" t="s">
        <v>341</v>
      </c>
      <c r="H403" s="41" t="s">
        <v>3</v>
      </c>
      <c r="I403" s="41" t="s">
        <v>3</v>
      </c>
      <c r="J403" s="40" t="s">
        <v>3</v>
      </c>
      <c r="K403" s="40" t="s">
        <v>3</v>
      </c>
      <c r="L403" s="40" t="s">
        <v>3</v>
      </c>
      <c r="M403" s="40" t="str">
        <f t="shared" si="54"/>
        <v>IfcCableCarrierFittingType and  é.tipoifc  only  TRANSITION</v>
      </c>
      <c r="N403" s="36" t="str">
        <f t="shared" si="55"/>
        <v>Conceitos: Conexões</v>
      </c>
      <c r="O403" s="36" t="str">
        <f t="shared" si="56"/>
        <v xml:space="preserve">IfcDistributionFlowElement </v>
      </c>
      <c r="P403" s="36" t="str">
        <f t="shared" si="57"/>
        <v xml:space="preserve">IfcFlowFitting </v>
      </c>
      <c r="Q403" s="50" t="str">
        <f t="shared" si="58"/>
        <v xml:space="preserve">IfcCableCarrierFitting </v>
      </c>
      <c r="R403" s="48" t="str">
        <f t="shared" si="59"/>
        <v>IfcCableCarrierFittingType</v>
      </c>
      <c r="S403" s="48" t="str">
        <f t="shared" si="60"/>
        <v>TRANSITION</v>
      </c>
      <c r="T403" s="36" t="str">
        <f t="shared" si="62"/>
        <v>Conceitos: Conexões IfcDistributionFlowElement  IfcFlowFitting  IfcCableCarrierFitting  IfcCableCarrierFittingType PEÇA.DE.TRANSIÇÃO</v>
      </c>
      <c r="U403" s="58" t="s">
        <v>2394</v>
      </c>
      <c r="V403" s="49" t="s">
        <v>27</v>
      </c>
      <c r="W403" s="49" t="s">
        <v>27</v>
      </c>
      <c r="X403" s="57" t="str">
        <f t="shared" si="61"/>
        <v>IFC4X3ADD2-key_403</v>
      </c>
    </row>
    <row r="404" spans="1:24" ht="7.95" customHeight="1" x14ac:dyDescent="0.15">
      <c r="A404" s="53">
        <v>404</v>
      </c>
      <c r="B404" s="54" t="s">
        <v>1382</v>
      </c>
      <c r="C404" s="54" t="s">
        <v>215</v>
      </c>
      <c r="D404" s="54" t="s">
        <v>333</v>
      </c>
      <c r="E404" s="55" t="s">
        <v>351</v>
      </c>
      <c r="F404" s="55" t="s">
        <v>1410</v>
      </c>
      <c r="G404" s="55" t="s">
        <v>352</v>
      </c>
      <c r="H404" s="41" t="s">
        <v>3</v>
      </c>
      <c r="I404" s="41" t="s">
        <v>3</v>
      </c>
      <c r="J404" s="40" t="s">
        <v>3</v>
      </c>
      <c r="K404" s="40" t="s">
        <v>3</v>
      </c>
      <c r="L404" s="40" t="s">
        <v>3</v>
      </c>
      <c r="M404" s="40" t="str">
        <f t="shared" si="54"/>
        <v>IfcCableFittingType and  é.tipoifc  only  ENTRY</v>
      </c>
      <c r="N404" s="36" t="str">
        <f t="shared" si="55"/>
        <v>Conceitos: Conexões</v>
      </c>
      <c r="O404" s="36" t="str">
        <f t="shared" si="56"/>
        <v xml:space="preserve">IfcDistributionFlowElement </v>
      </c>
      <c r="P404" s="36" t="str">
        <f t="shared" si="57"/>
        <v xml:space="preserve">IfcFlowFitting </v>
      </c>
      <c r="Q404" s="50" t="str">
        <f t="shared" si="58"/>
        <v xml:space="preserve">IfcCableFitting </v>
      </c>
      <c r="R404" s="48" t="str">
        <f t="shared" si="59"/>
        <v>IfcCableFittingType</v>
      </c>
      <c r="S404" s="48" t="str">
        <f t="shared" si="60"/>
        <v>ENTRY</v>
      </c>
      <c r="T404" s="36" t="str">
        <f t="shared" si="62"/>
        <v>Conceitos: Conexões IfcDistributionFlowElement  IfcFlowFitting  IfcCableFitting  IfcCableFittingType ENTRADA</v>
      </c>
      <c r="U404" s="58" t="s">
        <v>1668</v>
      </c>
      <c r="V404" s="49" t="s">
        <v>27</v>
      </c>
      <c r="W404" s="49" t="s">
        <v>27</v>
      </c>
      <c r="X404" s="57" t="str">
        <f t="shared" si="61"/>
        <v>IFC4X3ADD2-key_404</v>
      </c>
    </row>
    <row r="405" spans="1:24" ht="7.95" customHeight="1" x14ac:dyDescent="0.15">
      <c r="A405" s="53">
        <v>405</v>
      </c>
      <c r="B405" s="54" t="s">
        <v>1382</v>
      </c>
      <c r="C405" s="54" t="s">
        <v>215</v>
      </c>
      <c r="D405" s="54" t="s">
        <v>333</v>
      </c>
      <c r="E405" s="55" t="s">
        <v>351</v>
      </c>
      <c r="F405" s="55" t="s">
        <v>1410</v>
      </c>
      <c r="G405" s="55" t="s">
        <v>353</v>
      </c>
      <c r="H405" s="41" t="s">
        <v>3</v>
      </c>
      <c r="I405" s="41" t="s">
        <v>3</v>
      </c>
      <c r="J405" s="40" t="s">
        <v>3</v>
      </c>
      <c r="K405" s="40" t="s">
        <v>3</v>
      </c>
      <c r="L405" s="40" t="s">
        <v>3</v>
      </c>
      <c r="M405" s="40" t="str">
        <f t="shared" si="54"/>
        <v>IfcCableFittingType and  é.tipoifc  only  EXIT</v>
      </c>
      <c r="N405" s="36" t="str">
        <f t="shared" si="55"/>
        <v>Conceitos: Conexões</v>
      </c>
      <c r="O405" s="36" t="str">
        <f t="shared" si="56"/>
        <v xml:space="preserve">IfcDistributionFlowElement </v>
      </c>
      <c r="P405" s="36" t="str">
        <f t="shared" si="57"/>
        <v xml:space="preserve">IfcFlowFitting </v>
      </c>
      <c r="Q405" s="50" t="str">
        <f t="shared" si="58"/>
        <v xml:space="preserve">IfcCableFitting </v>
      </c>
      <c r="R405" s="48" t="str">
        <f t="shared" si="59"/>
        <v>IfcCableFittingType</v>
      </c>
      <c r="S405" s="48" t="str">
        <f t="shared" si="60"/>
        <v>EXIT</v>
      </c>
      <c r="T405" s="36" t="str">
        <f t="shared" si="62"/>
        <v>Conceitos: Conexões IfcDistributionFlowElement  IfcFlowFitting  IfcCableFitting  IfcCableFittingType SAIDA</v>
      </c>
      <c r="U405" s="58" t="s">
        <v>2115</v>
      </c>
      <c r="V405" s="49" t="s">
        <v>27</v>
      </c>
      <c r="W405" s="49" t="s">
        <v>27</v>
      </c>
      <c r="X405" s="57" t="str">
        <f t="shared" si="61"/>
        <v>IFC4X3ADD2-key_405</v>
      </c>
    </row>
    <row r="406" spans="1:24" ht="7.95" customHeight="1" x14ac:dyDescent="0.15">
      <c r="A406" s="53">
        <v>406</v>
      </c>
      <c r="B406" s="54" t="s">
        <v>1382</v>
      </c>
      <c r="C406" s="54" t="s">
        <v>215</v>
      </c>
      <c r="D406" s="54" t="s">
        <v>333</v>
      </c>
      <c r="E406" s="55" t="s">
        <v>351</v>
      </c>
      <c r="F406" s="55" t="s">
        <v>1410</v>
      </c>
      <c r="G406" s="55" t="s">
        <v>354</v>
      </c>
      <c r="H406" s="41" t="s">
        <v>3</v>
      </c>
      <c r="I406" s="41" t="s">
        <v>3</v>
      </c>
      <c r="J406" s="40" t="s">
        <v>3</v>
      </c>
      <c r="K406" s="40" t="s">
        <v>3</v>
      </c>
      <c r="L406" s="40" t="s">
        <v>3</v>
      </c>
      <c r="M406" s="40" t="str">
        <f t="shared" si="54"/>
        <v>IfcCableFittingType and  é.tipoifc  only  FANOUT</v>
      </c>
      <c r="N406" s="36" t="str">
        <f t="shared" si="55"/>
        <v>Conceitos: Conexões</v>
      </c>
      <c r="O406" s="36" t="str">
        <f t="shared" si="56"/>
        <v xml:space="preserve">IfcDistributionFlowElement </v>
      </c>
      <c r="P406" s="36" t="str">
        <f t="shared" si="57"/>
        <v xml:space="preserve">IfcFlowFitting </v>
      </c>
      <c r="Q406" s="50" t="str">
        <f t="shared" si="58"/>
        <v xml:space="preserve">IfcCableFitting </v>
      </c>
      <c r="R406" s="48" t="str">
        <f t="shared" si="59"/>
        <v>IfcCableFittingType</v>
      </c>
      <c r="S406" s="48" t="str">
        <f t="shared" si="60"/>
        <v>FANOUT</v>
      </c>
      <c r="T406" s="36" t="str">
        <f t="shared" si="62"/>
        <v>Conceitos: Conexões IfcDistributionFlowElement  IfcFlowFitting  IfcCableFitting  IfcCableFittingType DISTRIBUIÇÃO</v>
      </c>
      <c r="U406" s="58" t="s">
        <v>1669</v>
      </c>
      <c r="V406" s="49" t="s">
        <v>27</v>
      </c>
      <c r="W406" s="49" t="s">
        <v>27</v>
      </c>
      <c r="X406" s="57" t="str">
        <f t="shared" si="61"/>
        <v>IFC4X3ADD2-key_406</v>
      </c>
    </row>
    <row r="407" spans="1:24" ht="7.95" customHeight="1" x14ac:dyDescent="0.15">
      <c r="A407" s="53">
        <v>407</v>
      </c>
      <c r="B407" s="54" t="s">
        <v>1382</v>
      </c>
      <c r="C407" s="54" t="s">
        <v>215</v>
      </c>
      <c r="D407" s="54" t="s">
        <v>333</v>
      </c>
      <c r="E407" s="55" t="s">
        <v>598</v>
      </c>
      <c r="F407" s="55" t="s">
        <v>1411</v>
      </c>
      <c r="G407" s="55" t="s">
        <v>599</v>
      </c>
      <c r="H407" s="41" t="s">
        <v>3</v>
      </c>
      <c r="I407" s="41" t="s">
        <v>3</v>
      </c>
      <c r="J407" s="40" t="s">
        <v>3</v>
      </c>
      <c r="K407" s="40" t="s">
        <v>3</v>
      </c>
      <c r="L407" s="40" t="s">
        <v>3</v>
      </c>
      <c r="M407" s="40" t="str">
        <f t="shared" si="54"/>
        <v>IfcJunctionBoxType and  é.tipoifc  only  POWER</v>
      </c>
      <c r="N407" s="36" t="str">
        <f t="shared" si="55"/>
        <v>Conceitos: Conexões</v>
      </c>
      <c r="O407" s="36" t="str">
        <f t="shared" si="56"/>
        <v xml:space="preserve">IfcDistributionFlowElement </v>
      </c>
      <c r="P407" s="36" t="str">
        <f t="shared" si="57"/>
        <v xml:space="preserve">IfcFlowFitting </v>
      </c>
      <c r="Q407" s="50" t="str">
        <f t="shared" si="58"/>
        <v xml:space="preserve">IfcJunctionBox </v>
      </c>
      <c r="R407" s="48" t="str">
        <f t="shared" si="59"/>
        <v>IfcJunctionBoxType</v>
      </c>
      <c r="S407" s="48" t="str">
        <f t="shared" si="60"/>
        <v>POWER</v>
      </c>
      <c r="T407" s="36" t="str">
        <f t="shared" si="62"/>
        <v>Conceitos: Conexões IfcDistributionFlowElement  IfcFlowFitting  IfcJunctionBox  IfcJunctionBoxType POTÊNCIA</v>
      </c>
      <c r="U407" s="58" t="s">
        <v>2116</v>
      </c>
      <c r="V407" s="49" t="s">
        <v>27</v>
      </c>
      <c r="W407" s="49" t="s">
        <v>27</v>
      </c>
      <c r="X407" s="57" t="str">
        <f t="shared" si="61"/>
        <v>IFC4X3ADD2-key_407</v>
      </c>
    </row>
    <row r="408" spans="1:24" ht="7.95" customHeight="1" x14ac:dyDescent="0.15">
      <c r="A408" s="53">
        <v>408</v>
      </c>
      <c r="B408" s="54" t="s">
        <v>1382</v>
      </c>
      <c r="C408" s="54" t="s">
        <v>215</v>
      </c>
      <c r="D408" s="54" t="s">
        <v>333</v>
      </c>
      <c r="E408" s="55" t="s">
        <v>463</v>
      </c>
      <c r="F408" s="55" t="s">
        <v>1412</v>
      </c>
      <c r="G408" s="55" t="s">
        <v>464</v>
      </c>
      <c r="H408" s="41" t="s">
        <v>3</v>
      </c>
      <c r="I408" s="41" t="s">
        <v>3</v>
      </c>
      <c r="J408" s="40" t="s">
        <v>3</v>
      </c>
      <c r="K408" s="40" t="s">
        <v>3</v>
      </c>
      <c r="L408" s="40" t="s">
        <v>3</v>
      </c>
      <c r="M408" s="40" t="str">
        <f t="shared" si="54"/>
        <v>IfcDuctFittingType and  é.tipoifc  only  OBSTRUCTION</v>
      </c>
      <c r="N408" s="36" t="str">
        <f t="shared" si="55"/>
        <v>Conceitos: Conexões</v>
      </c>
      <c r="O408" s="36" t="str">
        <f t="shared" si="56"/>
        <v xml:space="preserve">IfcDistributionFlowElement </v>
      </c>
      <c r="P408" s="36" t="str">
        <f t="shared" si="57"/>
        <v xml:space="preserve">IfcFlowFitting </v>
      </c>
      <c r="Q408" s="50" t="str">
        <f t="shared" si="58"/>
        <v xml:space="preserve">IfcDuctFitting </v>
      </c>
      <c r="R408" s="48" t="str">
        <f t="shared" si="59"/>
        <v>IfcDuctFittingType</v>
      </c>
      <c r="S408" s="48" t="str">
        <f t="shared" si="60"/>
        <v>OBSTRUCTION</v>
      </c>
      <c r="T408" s="36" t="str">
        <f t="shared" si="62"/>
        <v>Conceitos: Conexões IfcDistributionFlowElement  IfcFlowFitting  IfcDuctFitting  IfcDuctFittingType OBSTRUÇÃO</v>
      </c>
      <c r="U408" s="58" t="s">
        <v>1670</v>
      </c>
      <c r="V408" s="49" t="s">
        <v>27</v>
      </c>
      <c r="W408" s="49" t="s">
        <v>27</v>
      </c>
      <c r="X408" s="57" t="str">
        <f t="shared" si="61"/>
        <v>IFC4X3ADD2-key_408</v>
      </c>
    </row>
    <row r="409" spans="1:24" ht="7.95" customHeight="1" x14ac:dyDescent="0.15">
      <c r="A409" s="53">
        <v>409</v>
      </c>
      <c r="B409" s="54" t="s">
        <v>1382</v>
      </c>
      <c r="C409" s="54" t="s">
        <v>215</v>
      </c>
      <c r="D409" s="54" t="s">
        <v>333</v>
      </c>
      <c r="E409" s="55" t="s">
        <v>649</v>
      </c>
      <c r="F409" s="55" t="s">
        <v>1413</v>
      </c>
      <c r="G409" s="55" t="str">
        <f>_xlfn.CONCAT("NOTDEFINED-",F409)</f>
        <v>NOTDEFINED-IfcPipeFittingType</v>
      </c>
      <c r="H409" s="41" t="s">
        <v>3</v>
      </c>
      <c r="I409" s="41" t="s">
        <v>3</v>
      </c>
      <c r="J409" s="40" t="s">
        <v>3</v>
      </c>
      <c r="K409" s="40" t="s">
        <v>3</v>
      </c>
      <c r="L409" s="40" t="s">
        <v>3</v>
      </c>
      <c r="M409" s="40" t="str">
        <f t="shared" si="54"/>
        <v>IfcPipeFittingType and  é.tipoifc  only  NOTDEFINED-IfcPipeFittingType</v>
      </c>
      <c r="N409" s="36" t="str">
        <f t="shared" si="55"/>
        <v>Conceitos: Conexões</v>
      </c>
      <c r="O409" s="36" t="str">
        <f t="shared" si="56"/>
        <v xml:space="preserve">IfcDistributionFlowElement </v>
      </c>
      <c r="P409" s="36" t="str">
        <f t="shared" si="57"/>
        <v xml:space="preserve">IfcFlowFitting </v>
      </c>
      <c r="Q409" s="50" t="str">
        <f t="shared" si="58"/>
        <v xml:space="preserve">IfcPipeFitting </v>
      </c>
      <c r="R409" s="48" t="str">
        <f t="shared" si="59"/>
        <v>IfcPipeFittingType</v>
      </c>
      <c r="S409" s="48" t="str">
        <f t="shared" si="60"/>
        <v>NOTDEFINED-IfcPipeFittingType</v>
      </c>
      <c r="T409" s="36" t="str">
        <f t="shared" si="62"/>
        <v>Conceitos: Conexões IfcDistributionFlowElement  IfcFlowFitting  IfcPipeFitting  IfcPipeFittingType NÃO.DEFINIDO-4</v>
      </c>
      <c r="U409" s="58" t="s">
        <v>2376</v>
      </c>
      <c r="V409" s="49" t="s">
        <v>27</v>
      </c>
      <c r="W409" s="49" t="s">
        <v>27</v>
      </c>
      <c r="X409" s="57" t="str">
        <f t="shared" si="61"/>
        <v>IFC4X3ADD2-key_409</v>
      </c>
    </row>
    <row r="410" spans="1:24" ht="7.95" customHeight="1" x14ac:dyDescent="0.15">
      <c r="A410" s="53">
        <v>410</v>
      </c>
      <c r="B410" s="54" t="s">
        <v>1383</v>
      </c>
      <c r="C410" s="54" t="s">
        <v>215</v>
      </c>
      <c r="D410" s="54" t="s">
        <v>342</v>
      </c>
      <c r="E410" s="55" t="s">
        <v>343</v>
      </c>
      <c r="F410" s="55" t="s">
        <v>1414</v>
      </c>
      <c r="G410" s="55" t="s">
        <v>344</v>
      </c>
      <c r="H410" s="41" t="s">
        <v>3</v>
      </c>
      <c r="I410" s="41" t="s">
        <v>3</v>
      </c>
      <c r="J410" s="40" t="str">
        <f>_xlfn.CONCAT( C410, " and  é.classeifc  only  ", D410, )</f>
        <v>IfcDistributionFlowElement and  é.classeifc  only  IfcFlowSegment</v>
      </c>
      <c r="K410" s="40" t="s">
        <v>3</v>
      </c>
      <c r="L410" s="40" t="s">
        <v>3</v>
      </c>
      <c r="M410" s="40" t="str">
        <f t="shared" si="54"/>
        <v>IfcCableCarrierSegmentType and  é.tipoifc  only  CABLEBRACKET</v>
      </c>
      <c r="N410" s="36" t="str">
        <f t="shared" si="55"/>
        <v>Conceitos: Segmentos</v>
      </c>
      <c r="O410" s="36" t="str">
        <f t="shared" si="56"/>
        <v xml:space="preserve">IfcDistributionFlowElement </v>
      </c>
      <c r="P410" s="36" t="str">
        <f t="shared" si="57"/>
        <v xml:space="preserve">IfcFlowSegment </v>
      </c>
      <c r="Q410" s="50" t="str">
        <f t="shared" si="58"/>
        <v xml:space="preserve">IfcCableCarrierSegment </v>
      </c>
      <c r="R410" s="48" t="str">
        <f t="shared" si="59"/>
        <v>IfcCableCarrierSegmentType</v>
      </c>
      <c r="S410" s="48" t="str">
        <f t="shared" si="60"/>
        <v>CABLEBRACKET</v>
      </c>
      <c r="T410" s="36" t="str">
        <f t="shared" si="62"/>
        <v>Conceitos: Segmentos IfcDistributionFlowElement  IfcFlowSegment  IfcCableCarrierSegment  IfcCableCarrierSegmentType SUPORTE.DE.CABOS</v>
      </c>
      <c r="U410" s="58" t="s">
        <v>1878</v>
      </c>
      <c r="V410" s="49" t="s">
        <v>27</v>
      </c>
      <c r="W410" s="49" t="s">
        <v>27</v>
      </c>
      <c r="X410" s="57" t="str">
        <f t="shared" si="61"/>
        <v>IFC4X3ADD2-key_410</v>
      </c>
    </row>
    <row r="411" spans="1:24" ht="7.95" customHeight="1" x14ac:dyDescent="0.15">
      <c r="A411" s="53">
        <v>411</v>
      </c>
      <c r="B411" s="54" t="s">
        <v>1383</v>
      </c>
      <c r="C411" s="54" t="s">
        <v>215</v>
      </c>
      <c r="D411" s="54" t="s">
        <v>342</v>
      </c>
      <c r="E411" s="55" t="s">
        <v>343</v>
      </c>
      <c r="F411" s="55" t="s">
        <v>1414</v>
      </c>
      <c r="G411" s="55" t="s">
        <v>345</v>
      </c>
      <c r="H411" s="41" t="s">
        <v>3</v>
      </c>
      <c r="I411" s="41" t="s">
        <v>3</v>
      </c>
      <c r="J411" s="40" t="s">
        <v>3</v>
      </c>
      <c r="K411" s="40" t="s">
        <v>3</v>
      </c>
      <c r="L411" s="40" t="s">
        <v>3</v>
      </c>
      <c r="M411" s="40" t="str">
        <f t="shared" si="54"/>
        <v>IfcCableCarrierSegmentType and  é.tipoifc  only  CABLELADDERSEGMENT</v>
      </c>
      <c r="N411" s="36" t="str">
        <f t="shared" si="55"/>
        <v>Conceitos: Segmentos</v>
      </c>
      <c r="O411" s="36" t="str">
        <f t="shared" si="56"/>
        <v xml:space="preserve">IfcDistributionFlowElement </v>
      </c>
      <c r="P411" s="36" t="str">
        <f t="shared" si="57"/>
        <v xml:space="preserve">IfcFlowSegment </v>
      </c>
      <c r="Q411" s="50" t="str">
        <f t="shared" si="58"/>
        <v xml:space="preserve">IfcCableCarrierSegment </v>
      </c>
      <c r="R411" s="48" t="str">
        <f t="shared" si="59"/>
        <v>IfcCableCarrierSegmentType</v>
      </c>
      <c r="S411" s="48" t="str">
        <f t="shared" si="60"/>
        <v>CABLELADDERSEGMENT</v>
      </c>
      <c r="T411" s="36" t="str">
        <f t="shared" si="62"/>
        <v>Conceitos: Segmentos IfcDistributionFlowElement  IfcFlowSegment  IfcCableCarrierSegment  IfcCableCarrierSegmentType SEGMENTO.DE.ESCADA.DE.CABOS</v>
      </c>
      <c r="U411" s="58" t="s">
        <v>1879</v>
      </c>
      <c r="V411" s="49" t="s">
        <v>27</v>
      </c>
      <c r="W411" s="49" t="s">
        <v>27</v>
      </c>
      <c r="X411" s="57" t="str">
        <f t="shared" si="61"/>
        <v>IFC4X3ADD2-key_411</v>
      </c>
    </row>
    <row r="412" spans="1:24" ht="7.95" customHeight="1" x14ac:dyDescent="0.15">
      <c r="A412" s="53">
        <v>412</v>
      </c>
      <c r="B412" s="54" t="s">
        <v>1383</v>
      </c>
      <c r="C412" s="54" t="s">
        <v>215</v>
      </c>
      <c r="D412" s="54" t="s">
        <v>342</v>
      </c>
      <c r="E412" s="55" t="s">
        <v>343</v>
      </c>
      <c r="F412" s="55" t="s">
        <v>1414</v>
      </c>
      <c r="G412" s="55" t="s">
        <v>346</v>
      </c>
      <c r="H412" s="41" t="s">
        <v>3</v>
      </c>
      <c r="I412" s="41" t="s">
        <v>3</v>
      </c>
      <c r="J412" s="40" t="s">
        <v>3</v>
      </c>
      <c r="K412" s="40" t="s">
        <v>3</v>
      </c>
      <c r="L412" s="40" t="s">
        <v>3</v>
      </c>
      <c r="M412" s="40" t="str">
        <f t="shared" si="54"/>
        <v>IfcCableCarrierSegmentType and  é.tipoifc  only  CABLETRAYSEGMENT</v>
      </c>
      <c r="N412" s="36" t="str">
        <f t="shared" si="55"/>
        <v>Conceitos: Segmentos</v>
      </c>
      <c r="O412" s="36" t="str">
        <f t="shared" si="56"/>
        <v xml:space="preserve">IfcDistributionFlowElement </v>
      </c>
      <c r="P412" s="36" t="str">
        <f t="shared" si="57"/>
        <v xml:space="preserve">IfcFlowSegment </v>
      </c>
      <c r="Q412" s="50" t="str">
        <f t="shared" si="58"/>
        <v xml:space="preserve">IfcCableCarrierSegment </v>
      </c>
      <c r="R412" s="48" t="str">
        <f t="shared" si="59"/>
        <v>IfcCableCarrierSegmentType</v>
      </c>
      <c r="S412" s="48" t="str">
        <f t="shared" si="60"/>
        <v>CABLETRAYSEGMENT</v>
      </c>
      <c r="T412" s="36" t="str">
        <f t="shared" si="62"/>
        <v>Conceitos: Segmentos IfcDistributionFlowElement  IfcFlowSegment  IfcCableCarrierSegment  IfcCableCarrierSegmentType SEGMENTO.DE.BANDEJA.DE.CABOS</v>
      </c>
      <c r="U412" s="58" t="s">
        <v>1880</v>
      </c>
      <c r="V412" s="49" t="s">
        <v>27</v>
      </c>
      <c r="W412" s="49" t="s">
        <v>27</v>
      </c>
      <c r="X412" s="57" t="str">
        <f t="shared" si="61"/>
        <v>IFC4X3ADD2-key_412</v>
      </c>
    </row>
    <row r="413" spans="1:24" ht="7.95" customHeight="1" x14ac:dyDescent="0.15">
      <c r="A413" s="53">
        <v>413</v>
      </c>
      <c r="B413" s="54" t="s">
        <v>1383</v>
      </c>
      <c r="C413" s="54" t="s">
        <v>215</v>
      </c>
      <c r="D413" s="54" t="s">
        <v>342</v>
      </c>
      <c r="E413" s="55" t="s">
        <v>343</v>
      </c>
      <c r="F413" s="55" t="s">
        <v>1414</v>
      </c>
      <c r="G413" s="55" t="s">
        <v>347</v>
      </c>
      <c r="H413" s="41" t="s">
        <v>3</v>
      </c>
      <c r="I413" s="41" t="s">
        <v>3</v>
      </c>
      <c r="J413" s="40" t="s">
        <v>3</v>
      </c>
      <c r="K413" s="40" t="s">
        <v>3</v>
      </c>
      <c r="L413" s="40" t="s">
        <v>3</v>
      </c>
      <c r="M413" s="40" t="str">
        <f t="shared" si="54"/>
        <v>IfcCableCarrierSegmentType and  é.tipoifc  only  CABLETRUNKINGSEGMENT</v>
      </c>
      <c r="N413" s="36" t="str">
        <f t="shared" si="55"/>
        <v>Conceitos: Segmentos</v>
      </c>
      <c r="O413" s="36" t="str">
        <f t="shared" si="56"/>
        <v xml:space="preserve">IfcDistributionFlowElement </v>
      </c>
      <c r="P413" s="36" t="str">
        <f t="shared" si="57"/>
        <v xml:space="preserve">IfcFlowSegment </v>
      </c>
      <c r="Q413" s="50" t="str">
        <f t="shared" si="58"/>
        <v xml:space="preserve">IfcCableCarrierSegment </v>
      </c>
      <c r="R413" s="48" t="str">
        <f t="shared" si="59"/>
        <v>IfcCableCarrierSegmentType</v>
      </c>
      <c r="S413" s="48" t="str">
        <f t="shared" si="60"/>
        <v>CABLETRUNKINGSEGMENT</v>
      </c>
      <c r="T413" s="36" t="str">
        <f t="shared" si="62"/>
        <v>Conceitos: Segmentos IfcDistributionFlowElement  IfcFlowSegment  IfcCableCarrierSegment  IfcCableCarrierSegmentType SEGMENTO.DE.TRONCOS.DE.CABOS</v>
      </c>
      <c r="U413" s="58" t="s">
        <v>1881</v>
      </c>
      <c r="V413" s="49" t="s">
        <v>27</v>
      </c>
      <c r="W413" s="49" t="s">
        <v>27</v>
      </c>
      <c r="X413" s="57" t="str">
        <f t="shared" si="61"/>
        <v>IFC4X3ADD2-key_413</v>
      </c>
    </row>
    <row r="414" spans="1:24" ht="7.95" customHeight="1" x14ac:dyDescent="0.15">
      <c r="A414" s="53">
        <v>414</v>
      </c>
      <c r="B414" s="54" t="s">
        <v>1383</v>
      </c>
      <c r="C414" s="54" t="s">
        <v>215</v>
      </c>
      <c r="D414" s="54" t="s">
        <v>342</v>
      </c>
      <c r="E414" s="55" t="s">
        <v>343</v>
      </c>
      <c r="F414" s="55" t="s">
        <v>1414</v>
      </c>
      <c r="G414" s="55" t="s">
        <v>348</v>
      </c>
      <c r="H414" s="41" t="s">
        <v>3</v>
      </c>
      <c r="I414" s="41" t="s">
        <v>3</v>
      </c>
      <c r="J414" s="40" t="s">
        <v>3</v>
      </c>
      <c r="K414" s="40" t="s">
        <v>3</v>
      </c>
      <c r="L414" s="40" t="s">
        <v>3</v>
      </c>
      <c r="M414" s="40" t="str">
        <f t="shared" si="54"/>
        <v>IfcCableCarrierSegmentType and  é.tipoifc  only  CATENARYWIRE</v>
      </c>
      <c r="N414" s="36" t="str">
        <f t="shared" si="55"/>
        <v>Conceitos: Segmentos</v>
      </c>
      <c r="O414" s="36" t="str">
        <f t="shared" si="56"/>
        <v xml:space="preserve">IfcDistributionFlowElement </v>
      </c>
      <c r="P414" s="36" t="str">
        <f t="shared" si="57"/>
        <v xml:space="preserve">IfcFlowSegment </v>
      </c>
      <c r="Q414" s="50" t="str">
        <f t="shared" si="58"/>
        <v xml:space="preserve">IfcCableCarrierSegment </v>
      </c>
      <c r="R414" s="48" t="str">
        <f t="shared" si="59"/>
        <v>IfcCableCarrierSegmentType</v>
      </c>
      <c r="S414" s="48" t="str">
        <f t="shared" si="60"/>
        <v>CATENARYWIRE</v>
      </c>
      <c r="T414" s="36" t="str">
        <f t="shared" si="62"/>
        <v>Conceitos: Segmentos IfcDistributionFlowElement  IfcFlowSegment  IfcCableCarrierSegment  IfcCableCarrierSegmentType CATENÁRIA</v>
      </c>
      <c r="U414" s="58" t="s">
        <v>1671</v>
      </c>
      <c r="V414" s="49" t="s">
        <v>27</v>
      </c>
      <c r="W414" s="49" t="s">
        <v>27</v>
      </c>
      <c r="X414" s="57" t="str">
        <f t="shared" si="61"/>
        <v>IFC4X3ADD2-key_414</v>
      </c>
    </row>
    <row r="415" spans="1:24" ht="7.95" customHeight="1" x14ac:dyDescent="0.15">
      <c r="A415" s="53">
        <v>415</v>
      </c>
      <c r="B415" s="54" t="s">
        <v>1383</v>
      </c>
      <c r="C415" s="54" t="s">
        <v>215</v>
      </c>
      <c r="D415" s="54" t="s">
        <v>342</v>
      </c>
      <c r="E415" s="55" t="s">
        <v>343</v>
      </c>
      <c r="F415" s="55" t="s">
        <v>1414</v>
      </c>
      <c r="G415" s="55" t="s">
        <v>349</v>
      </c>
      <c r="H415" s="41" t="s">
        <v>3</v>
      </c>
      <c r="I415" s="41" t="s">
        <v>3</v>
      </c>
      <c r="J415" s="40" t="s">
        <v>3</v>
      </c>
      <c r="K415" s="40" t="s">
        <v>3</v>
      </c>
      <c r="L415" s="40" t="s">
        <v>3</v>
      </c>
      <c r="M415" s="40" t="str">
        <f t="shared" si="54"/>
        <v>IfcCableCarrierSegmentType and  é.tipoifc  only  CONDUITSEGMENT</v>
      </c>
      <c r="N415" s="36" t="str">
        <f t="shared" si="55"/>
        <v>Conceitos: Segmentos</v>
      </c>
      <c r="O415" s="36" t="str">
        <f t="shared" si="56"/>
        <v xml:space="preserve">IfcDistributionFlowElement </v>
      </c>
      <c r="P415" s="36" t="str">
        <f t="shared" si="57"/>
        <v xml:space="preserve">IfcFlowSegment </v>
      </c>
      <c r="Q415" s="50" t="str">
        <f t="shared" si="58"/>
        <v xml:space="preserve">IfcCableCarrierSegment </v>
      </c>
      <c r="R415" s="48" t="str">
        <f t="shared" si="59"/>
        <v>IfcCableCarrierSegmentType</v>
      </c>
      <c r="S415" s="48" t="str">
        <f t="shared" si="60"/>
        <v>CONDUITSEGMENT</v>
      </c>
      <c r="T415" s="36" t="str">
        <f t="shared" si="62"/>
        <v>Conceitos: Segmentos IfcDistributionFlowElement  IfcFlowSegment  IfcCableCarrierSegment  IfcCableCarrierSegmentType CONDUÍTE.SEGMENTO</v>
      </c>
      <c r="U415" s="58" t="s">
        <v>2117</v>
      </c>
      <c r="V415" s="49" t="s">
        <v>27</v>
      </c>
      <c r="W415" s="49" t="s">
        <v>27</v>
      </c>
      <c r="X415" s="57" t="str">
        <f t="shared" si="61"/>
        <v>IFC4X3ADD2-key_415</v>
      </c>
    </row>
    <row r="416" spans="1:24" ht="7.95" customHeight="1" x14ac:dyDescent="0.15">
      <c r="A416" s="53">
        <v>416</v>
      </c>
      <c r="B416" s="54" t="s">
        <v>1383</v>
      </c>
      <c r="C416" s="54" t="s">
        <v>215</v>
      </c>
      <c r="D416" s="54" t="s">
        <v>342</v>
      </c>
      <c r="E416" s="55" t="s">
        <v>343</v>
      </c>
      <c r="F416" s="55" t="s">
        <v>1414</v>
      </c>
      <c r="G416" s="55" t="s">
        <v>350</v>
      </c>
      <c r="H416" s="41" t="s">
        <v>3</v>
      </c>
      <c r="I416" s="41" t="s">
        <v>3</v>
      </c>
      <c r="J416" s="40" t="s">
        <v>3</v>
      </c>
      <c r="K416" s="40" t="s">
        <v>3</v>
      </c>
      <c r="L416" s="40" t="s">
        <v>3</v>
      </c>
      <c r="M416" s="40" t="str">
        <f t="shared" si="54"/>
        <v>IfcCableCarrierSegmentType and  é.tipoifc  only  DROPPER</v>
      </c>
      <c r="N416" s="36" t="str">
        <f t="shared" si="55"/>
        <v>Conceitos: Segmentos</v>
      </c>
      <c r="O416" s="36" t="str">
        <f t="shared" si="56"/>
        <v xml:space="preserve">IfcDistributionFlowElement </v>
      </c>
      <c r="P416" s="36" t="str">
        <f t="shared" si="57"/>
        <v xml:space="preserve">IfcFlowSegment </v>
      </c>
      <c r="Q416" s="50" t="str">
        <f t="shared" si="58"/>
        <v xml:space="preserve">IfcCableCarrierSegment </v>
      </c>
      <c r="R416" s="48" t="str">
        <f t="shared" si="59"/>
        <v>IfcCableCarrierSegmentType</v>
      </c>
      <c r="S416" s="48" t="str">
        <f t="shared" si="60"/>
        <v>DROPPER</v>
      </c>
      <c r="T416" s="36" t="str">
        <f t="shared" si="62"/>
        <v>Conceitos: Segmentos IfcDistributionFlowElement  IfcFlowSegment  IfcCableCarrierSegment  IfcCableCarrierSegmentType CONTA-GOTAS</v>
      </c>
      <c r="U416" s="58" t="s">
        <v>1672</v>
      </c>
      <c r="V416" s="49" t="s">
        <v>27</v>
      </c>
      <c r="W416" s="49" t="s">
        <v>27</v>
      </c>
      <c r="X416" s="57" t="str">
        <f t="shared" si="61"/>
        <v>IFC4X3ADD2-key_416</v>
      </c>
    </row>
    <row r="417" spans="1:24" ht="7.95" customHeight="1" x14ac:dyDescent="0.15">
      <c r="A417" s="53">
        <v>417</v>
      </c>
      <c r="B417" s="54" t="s">
        <v>1383</v>
      </c>
      <c r="C417" s="54" t="s">
        <v>215</v>
      </c>
      <c r="D417" s="54" t="s">
        <v>342</v>
      </c>
      <c r="E417" s="55" t="s">
        <v>650</v>
      </c>
      <c r="F417" s="55" t="s">
        <v>1415</v>
      </c>
      <c r="G417" s="55" t="s">
        <v>651</v>
      </c>
      <c r="H417" s="41" t="s">
        <v>3</v>
      </c>
      <c r="I417" s="41" t="s">
        <v>3</v>
      </c>
      <c r="J417" s="40" t="s">
        <v>3</v>
      </c>
      <c r="K417" s="40" t="s">
        <v>3</v>
      </c>
      <c r="L417" s="40" t="s">
        <v>3</v>
      </c>
      <c r="M417" s="40" t="str">
        <f t="shared" si="54"/>
        <v>IfcPipeSegmentType and  é.tipoifc  only  GUTTER</v>
      </c>
      <c r="N417" s="36" t="str">
        <f t="shared" si="55"/>
        <v>Conceitos: Segmentos</v>
      </c>
      <c r="O417" s="36" t="str">
        <f t="shared" si="56"/>
        <v xml:space="preserve">IfcDistributionFlowElement </v>
      </c>
      <c r="P417" s="36" t="str">
        <f t="shared" si="57"/>
        <v xml:space="preserve">IfcFlowSegment </v>
      </c>
      <c r="Q417" s="50" t="str">
        <f t="shared" si="58"/>
        <v xml:space="preserve">IfcPipeSegment </v>
      </c>
      <c r="R417" s="48" t="str">
        <f t="shared" si="59"/>
        <v>IfcPipeSegmentType</v>
      </c>
      <c r="S417" s="48" t="str">
        <f t="shared" si="60"/>
        <v>GUTTER</v>
      </c>
      <c r="T417" s="36" t="str">
        <f t="shared" si="62"/>
        <v>Conceitos: Segmentos IfcDistributionFlowElement  IfcFlowSegment  IfcPipeSegment  IfcPipeSegmentType CALHA.DE.TELHADO</v>
      </c>
      <c r="U417" s="58" t="s">
        <v>2118</v>
      </c>
      <c r="V417" s="49" t="s">
        <v>27</v>
      </c>
      <c r="W417" s="49" t="s">
        <v>27</v>
      </c>
      <c r="X417" s="57" t="str">
        <f t="shared" si="61"/>
        <v>IFC4X3ADD2-key_417</v>
      </c>
    </row>
    <row r="418" spans="1:24" ht="7.95" customHeight="1" x14ac:dyDescent="0.15">
      <c r="A418" s="53">
        <v>418</v>
      </c>
      <c r="B418" s="54" t="s">
        <v>1383</v>
      </c>
      <c r="C418" s="54" t="s">
        <v>215</v>
      </c>
      <c r="D418" s="54" t="s">
        <v>342</v>
      </c>
      <c r="E418" s="55" t="s">
        <v>650</v>
      </c>
      <c r="F418" s="55" t="s">
        <v>1415</v>
      </c>
      <c r="G418" s="55" t="s">
        <v>652</v>
      </c>
      <c r="H418" s="41" t="s">
        <v>3</v>
      </c>
      <c r="I418" s="41" t="s">
        <v>3</v>
      </c>
      <c r="J418" s="40" t="s">
        <v>3</v>
      </c>
      <c r="K418" s="40" t="s">
        <v>3</v>
      </c>
      <c r="L418" s="40" t="s">
        <v>3</v>
      </c>
      <c r="M418" s="40" t="str">
        <f t="shared" si="54"/>
        <v>IfcPipeSegmentType and  é.tipoifc  only  SPOOL</v>
      </c>
      <c r="N418" s="36" t="str">
        <f t="shared" si="55"/>
        <v>Conceitos: Segmentos</v>
      </c>
      <c r="O418" s="36" t="str">
        <f t="shared" si="56"/>
        <v xml:space="preserve">IfcDistributionFlowElement </v>
      </c>
      <c r="P418" s="36" t="str">
        <f t="shared" si="57"/>
        <v xml:space="preserve">IfcFlowSegment </v>
      </c>
      <c r="Q418" s="50" t="str">
        <f t="shared" si="58"/>
        <v xml:space="preserve">IfcPipeSegment </v>
      </c>
      <c r="R418" s="48" t="str">
        <f t="shared" si="59"/>
        <v>IfcPipeSegmentType</v>
      </c>
      <c r="S418" s="48" t="str">
        <f t="shared" si="60"/>
        <v>SPOOL</v>
      </c>
      <c r="T418" s="36" t="str">
        <f t="shared" si="62"/>
        <v>Conceitos: Segmentos IfcDistributionFlowElement  IfcFlowSegment  IfcPipeSegment  IfcPipeSegmentType CARRETEL</v>
      </c>
      <c r="U418" s="58" t="s">
        <v>1673</v>
      </c>
      <c r="V418" s="49" t="s">
        <v>27</v>
      </c>
      <c r="W418" s="49" t="s">
        <v>27</v>
      </c>
      <c r="X418" s="57" t="str">
        <f t="shared" si="61"/>
        <v>IFC4X3ADD2-key_418</v>
      </c>
    </row>
    <row r="419" spans="1:24" ht="7.95" customHeight="1" x14ac:dyDescent="0.15">
      <c r="A419" s="53">
        <v>419</v>
      </c>
      <c r="B419" s="54" t="s">
        <v>1383</v>
      </c>
      <c r="C419" s="54" t="s">
        <v>215</v>
      </c>
      <c r="D419" s="54" t="s">
        <v>342</v>
      </c>
      <c r="E419" s="55" t="s">
        <v>465</v>
      </c>
      <c r="F419" s="55" t="s">
        <v>1416</v>
      </c>
      <c r="G419" s="55" t="s">
        <v>466</v>
      </c>
      <c r="H419" s="41" t="s">
        <v>3</v>
      </c>
      <c r="I419" s="41" t="s">
        <v>3</v>
      </c>
      <c r="J419" s="40" t="s">
        <v>3</v>
      </c>
      <c r="K419" s="40" t="s">
        <v>3</v>
      </c>
      <c r="L419" s="40" t="s">
        <v>3</v>
      </c>
      <c r="M419" s="40" t="str">
        <f t="shared" si="54"/>
        <v>IfcDuctSegmentType and  é.tipoifc  only  FLEXIBLESEGMENT</v>
      </c>
      <c r="N419" s="36" t="str">
        <f t="shared" si="55"/>
        <v>Conceitos: Segmentos</v>
      </c>
      <c r="O419" s="36" t="str">
        <f t="shared" si="56"/>
        <v xml:space="preserve">IfcDistributionFlowElement </v>
      </c>
      <c r="P419" s="36" t="str">
        <f t="shared" si="57"/>
        <v xml:space="preserve">IfcFlowSegment </v>
      </c>
      <c r="Q419" s="50" t="str">
        <f t="shared" si="58"/>
        <v xml:space="preserve">IfcDuctSegment </v>
      </c>
      <c r="R419" s="48" t="str">
        <f t="shared" si="59"/>
        <v>IfcDuctSegmentType</v>
      </c>
      <c r="S419" s="48" t="str">
        <f t="shared" si="60"/>
        <v>FLEXIBLESEGMENT</v>
      </c>
      <c r="T419" s="36" t="str">
        <f t="shared" si="62"/>
        <v>Conceitos: Segmentos IfcDistributionFlowElement  IfcFlowSegment  IfcDuctSegment  IfcDuctSegmentType SEGMENTO.FLEXÍVEL</v>
      </c>
      <c r="U419" s="58" t="s">
        <v>1882</v>
      </c>
      <c r="V419" s="49" t="s">
        <v>27</v>
      </c>
      <c r="W419" s="49" t="s">
        <v>27</v>
      </c>
      <c r="X419" s="57" t="str">
        <f t="shared" si="61"/>
        <v>IFC4X3ADD2-key_419</v>
      </c>
    </row>
    <row r="420" spans="1:24" ht="7.95" customHeight="1" x14ac:dyDescent="0.15">
      <c r="A420" s="53">
        <v>420</v>
      </c>
      <c r="B420" s="54" t="s">
        <v>1383</v>
      </c>
      <c r="C420" s="54" t="s">
        <v>215</v>
      </c>
      <c r="D420" s="54" t="s">
        <v>342</v>
      </c>
      <c r="E420" s="55" t="s">
        <v>465</v>
      </c>
      <c r="F420" s="55" t="s">
        <v>1416</v>
      </c>
      <c r="G420" s="55" t="s">
        <v>467</v>
      </c>
      <c r="H420" s="41" t="s">
        <v>3</v>
      </c>
      <c r="I420" s="41" t="s">
        <v>3</v>
      </c>
      <c r="J420" s="40" t="s">
        <v>3</v>
      </c>
      <c r="K420" s="40" t="s">
        <v>3</v>
      </c>
      <c r="L420" s="40" t="s">
        <v>3</v>
      </c>
      <c r="M420" s="40" t="str">
        <f t="shared" si="54"/>
        <v>IfcDuctSegmentType and  é.tipoifc  only  RIGIDSEGMENT</v>
      </c>
      <c r="N420" s="36" t="str">
        <f t="shared" si="55"/>
        <v>Conceitos: Segmentos</v>
      </c>
      <c r="O420" s="36" t="str">
        <f t="shared" si="56"/>
        <v xml:space="preserve">IfcDistributionFlowElement </v>
      </c>
      <c r="P420" s="36" t="str">
        <f t="shared" si="57"/>
        <v xml:space="preserve">IfcFlowSegment </v>
      </c>
      <c r="Q420" s="50" t="str">
        <f t="shared" si="58"/>
        <v xml:space="preserve">IfcDuctSegment </v>
      </c>
      <c r="R420" s="48" t="str">
        <f t="shared" si="59"/>
        <v>IfcDuctSegmentType</v>
      </c>
      <c r="S420" s="48" t="str">
        <f t="shared" si="60"/>
        <v>RIGIDSEGMENT</v>
      </c>
      <c r="T420" s="36" t="str">
        <f t="shared" si="62"/>
        <v>Conceitos: Segmentos IfcDistributionFlowElement  IfcFlowSegment  IfcDuctSegment  IfcDuctSegmentType SEGMENTO.RÍGIDO</v>
      </c>
      <c r="U420" s="58" t="s">
        <v>1883</v>
      </c>
      <c r="V420" s="49" t="s">
        <v>27</v>
      </c>
      <c r="W420" s="49" t="s">
        <v>27</v>
      </c>
      <c r="X420" s="57" t="str">
        <f t="shared" si="61"/>
        <v>IFC4X3ADD2-key_420</v>
      </c>
    </row>
    <row r="421" spans="1:24" ht="7.95" customHeight="1" x14ac:dyDescent="0.15">
      <c r="A421" s="53">
        <v>421</v>
      </c>
      <c r="B421" s="54" t="s">
        <v>1383</v>
      </c>
      <c r="C421" s="54" t="s">
        <v>215</v>
      </c>
      <c r="D421" s="54" t="s">
        <v>342</v>
      </c>
      <c r="E421" s="55" t="s">
        <v>429</v>
      </c>
      <c r="F421" s="55" t="s">
        <v>1417</v>
      </c>
      <c r="G421" s="55" t="s">
        <v>430</v>
      </c>
      <c r="H421" s="41" t="s">
        <v>3</v>
      </c>
      <c r="I421" s="41" t="s">
        <v>3</v>
      </c>
      <c r="J421" s="40" t="s">
        <v>3</v>
      </c>
      <c r="K421" s="40" t="s">
        <v>3</v>
      </c>
      <c r="L421" s="40" t="s">
        <v>3</v>
      </c>
      <c r="M421" s="40" t="str">
        <f t="shared" si="54"/>
        <v>IfcConveyorSegmentType and  é.tipoifc  only  BELTCONVEYOR</v>
      </c>
      <c r="N421" s="36" t="str">
        <f t="shared" si="55"/>
        <v>Conceitos: Segmentos</v>
      </c>
      <c r="O421" s="36" t="str">
        <f t="shared" si="56"/>
        <v xml:space="preserve">IfcDistributionFlowElement </v>
      </c>
      <c r="P421" s="36" t="str">
        <f t="shared" si="57"/>
        <v xml:space="preserve">IfcFlowSegment </v>
      </c>
      <c r="Q421" s="50" t="str">
        <f t="shared" si="58"/>
        <v xml:space="preserve">IfcConveyorSegment </v>
      </c>
      <c r="R421" s="48" t="str">
        <f t="shared" si="59"/>
        <v>IfcConveyorSegmentType</v>
      </c>
      <c r="S421" s="48" t="str">
        <f t="shared" si="60"/>
        <v>BELTCONVEYOR</v>
      </c>
      <c r="T421" s="36" t="str">
        <f t="shared" si="62"/>
        <v>Conceitos: Segmentos IfcDistributionFlowElement  IfcFlowSegment  IfcConveyorSegment  IfcConveyorSegmentType CORREIA.TRANSPORTADORA</v>
      </c>
      <c r="U421" s="58" t="s">
        <v>1884</v>
      </c>
      <c r="V421" s="49" t="s">
        <v>27</v>
      </c>
      <c r="W421" s="49" t="s">
        <v>27</v>
      </c>
      <c r="X421" s="57" t="str">
        <f t="shared" si="61"/>
        <v>IFC4X3ADD2-key_421</v>
      </c>
    </row>
    <row r="422" spans="1:24" ht="7.95" customHeight="1" x14ac:dyDescent="0.15">
      <c r="A422" s="53">
        <v>422</v>
      </c>
      <c r="B422" s="54" t="s">
        <v>1383</v>
      </c>
      <c r="C422" s="54" t="s">
        <v>215</v>
      </c>
      <c r="D422" s="54" t="s">
        <v>342</v>
      </c>
      <c r="E422" s="55" t="s">
        <v>429</v>
      </c>
      <c r="F422" s="55" t="s">
        <v>1417</v>
      </c>
      <c r="G422" s="55" t="s">
        <v>431</v>
      </c>
      <c r="H422" s="41" t="s">
        <v>3</v>
      </c>
      <c r="I422" s="41" t="s">
        <v>3</v>
      </c>
      <c r="J422" s="40" t="s">
        <v>3</v>
      </c>
      <c r="K422" s="40" t="s">
        <v>3</v>
      </c>
      <c r="L422" s="40" t="s">
        <v>3</v>
      </c>
      <c r="M422" s="40" t="str">
        <f t="shared" si="54"/>
        <v>IfcConveyorSegmentType and  é.tipoifc  only  BUCKETCONVEYOR</v>
      </c>
      <c r="N422" s="36" t="str">
        <f t="shared" si="55"/>
        <v>Conceitos: Segmentos</v>
      </c>
      <c r="O422" s="36" t="str">
        <f t="shared" si="56"/>
        <v xml:space="preserve">IfcDistributionFlowElement </v>
      </c>
      <c r="P422" s="36" t="str">
        <f t="shared" si="57"/>
        <v xml:space="preserve">IfcFlowSegment </v>
      </c>
      <c r="Q422" s="50" t="str">
        <f t="shared" si="58"/>
        <v xml:space="preserve">IfcConveyorSegment </v>
      </c>
      <c r="R422" s="48" t="str">
        <f t="shared" si="59"/>
        <v>IfcConveyorSegmentType</v>
      </c>
      <c r="S422" s="48" t="str">
        <f t="shared" si="60"/>
        <v>BUCKETCONVEYOR</v>
      </c>
      <c r="T422" s="36" t="str">
        <f t="shared" si="62"/>
        <v>Conceitos: Segmentos IfcDistributionFlowElement  IfcFlowSegment  IfcConveyorSegment  IfcConveyorSegmentType TRANSPORTADOR.DE.CAÇAMBA</v>
      </c>
      <c r="U422" s="58" t="s">
        <v>1885</v>
      </c>
      <c r="V422" s="49" t="s">
        <v>27</v>
      </c>
      <c r="W422" s="49" t="s">
        <v>27</v>
      </c>
      <c r="X422" s="57" t="str">
        <f t="shared" si="61"/>
        <v>IFC4X3ADD2-key_422</v>
      </c>
    </row>
    <row r="423" spans="1:24" ht="7.95" customHeight="1" x14ac:dyDescent="0.15">
      <c r="A423" s="53">
        <v>423</v>
      </c>
      <c r="B423" s="54" t="s">
        <v>1383</v>
      </c>
      <c r="C423" s="54" t="s">
        <v>215</v>
      </c>
      <c r="D423" s="54" t="s">
        <v>342</v>
      </c>
      <c r="E423" s="55" t="s">
        <v>429</v>
      </c>
      <c r="F423" s="55" t="s">
        <v>1417</v>
      </c>
      <c r="G423" s="55" t="s">
        <v>432</v>
      </c>
      <c r="H423" s="41" t="s">
        <v>3</v>
      </c>
      <c r="I423" s="41" t="s">
        <v>3</v>
      </c>
      <c r="J423" s="40" t="s">
        <v>3</v>
      </c>
      <c r="K423" s="40" t="s">
        <v>3</v>
      </c>
      <c r="L423" s="40" t="s">
        <v>3</v>
      </c>
      <c r="M423" s="40" t="str">
        <f t="shared" si="54"/>
        <v>IfcConveyorSegmentType and  é.tipoifc  only  CHUTECONVEYOR</v>
      </c>
      <c r="N423" s="36" t="str">
        <f t="shared" si="55"/>
        <v>Conceitos: Segmentos</v>
      </c>
      <c r="O423" s="36" t="str">
        <f t="shared" si="56"/>
        <v xml:space="preserve">IfcDistributionFlowElement </v>
      </c>
      <c r="P423" s="36" t="str">
        <f t="shared" si="57"/>
        <v xml:space="preserve">IfcFlowSegment </v>
      </c>
      <c r="Q423" s="50" t="str">
        <f t="shared" si="58"/>
        <v xml:space="preserve">IfcConveyorSegment </v>
      </c>
      <c r="R423" s="48" t="str">
        <f t="shared" si="59"/>
        <v>IfcConveyorSegmentType</v>
      </c>
      <c r="S423" s="48" t="str">
        <f t="shared" si="60"/>
        <v>CHUTECONVEYOR</v>
      </c>
      <c r="T423" s="36" t="str">
        <f t="shared" si="62"/>
        <v>Conceitos: Segmentos IfcDistributionFlowElement  IfcFlowSegment  IfcConveyorSegment  IfcConveyorSegmentType TRANSPORTADOR.DE.QUEDA</v>
      </c>
      <c r="U423" s="58" t="s">
        <v>2119</v>
      </c>
      <c r="V423" s="49" t="s">
        <v>27</v>
      </c>
      <c r="W423" s="49" t="s">
        <v>27</v>
      </c>
      <c r="X423" s="57" t="str">
        <f t="shared" si="61"/>
        <v>IFC4X3ADD2-key_423</v>
      </c>
    </row>
    <row r="424" spans="1:24" ht="7.95" customHeight="1" x14ac:dyDescent="0.15">
      <c r="A424" s="53">
        <v>424</v>
      </c>
      <c r="B424" s="54" t="s">
        <v>1383</v>
      </c>
      <c r="C424" s="54" t="s">
        <v>215</v>
      </c>
      <c r="D424" s="54" t="s">
        <v>342</v>
      </c>
      <c r="E424" s="55" t="s">
        <v>429</v>
      </c>
      <c r="F424" s="55" t="s">
        <v>1417</v>
      </c>
      <c r="G424" s="55" t="s">
        <v>433</v>
      </c>
      <c r="H424" s="41" t="s">
        <v>3</v>
      </c>
      <c r="I424" s="41" t="s">
        <v>3</v>
      </c>
      <c r="J424" s="40" t="s">
        <v>3</v>
      </c>
      <c r="K424" s="40" t="s">
        <v>3</v>
      </c>
      <c r="L424" s="40" t="s">
        <v>3</v>
      </c>
      <c r="M424" s="40" t="str">
        <f t="shared" si="54"/>
        <v>IfcConveyorSegmentType and  é.tipoifc  only  SCREWCONVEYOR</v>
      </c>
      <c r="N424" s="36" t="str">
        <f t="shared" si="55"/>
        <v>Conceitos: Segmentos</v>
      </c>
      <c r="O424" s="36" t="str">
        <f t="shared" si="56"/>
        <v xml:space="preserve">IfcDistributionFlowElement </v>
      </c>
      <c r="P424" s="36" t="str">
        <f t="shared" si="57"/>
        <v xml:space="preserve">IfcFlowSegment </v>
      </c>
      <c r="Q424" s="50" t="str">
        <f t="shared" si="58"/>
        <v xml:space="preserve">IfcConveyorSegment </v>
      </c>
      <c r="R424" s="48" t="str">
        <f t="shared" si="59"/>
        <v>IfcConveyorSegmentType</v>
      </c>
      <c r="S424" s="48" t="str">
        <f t="shared" si="60"/>
        <v>SCREWCONVEYOR</v>
      </c>
      <c r="T424" s="36" t="str">
        <f t="shared" si="62"/>
        <v>Conceitos: Segmentos IfcDistributionFlowElement  IfcFlowSegment  IfcConveyorSegment  IfcConveyorSegmentType TRANSPORTADOR.PARAFUSO</v>
      </c>
      <c r="U424" s="58" t="s">
        <v>2120</v>
      </c>
      <c r="V424" s="49" t="s">
        <v>27</v>
      </c>
      <c r="W424" s="49" t="s">
        <v>27</v>
      </c>
      <c r="X424" s="57" t="str">
        <f t="shared" si="61"/>
        <v>IFC4X3ADD2-key_424</v>
      </c>
    </row>
    <row r="425" spans="1:24" ht="7.95" customHeight="1" x14ac:dyDescent="0.15">
      <c r="A425" s="53">
        <v>425</v>
      </c>
      <c r="B425" s="54" t="s">
        <v>1383</v>
      </c>
      <c r="C425" s="54" t="s">
        <v>215</v>
      </c>
      <c r="D425" s="54" t="s">
        <v>342</v>
      </c>
      <c r="E425" s="55" t="s">
        <v>355</v>
      </c>
      <c r="F425" s="55" t="s">
        <v>1418</v>
      </c>
      <c r="G425" s="55" t="s">
        <v>356</v>
      </c>
      <c r="H425" s="41" t="s">
        <v>3</v>
      </c>
      <c r="I425" s="41" t="s">
        <v>3</v>
      </c>
      <c r="J425" s="40" t="s">
        <v>3</v>
      </c>
      <c r="K425" s="40" t="s">
        <v>3</v>
      </c>
      <c r="L425" s="40" t="s">
        <v>3</v>
      </c>
      <c r="M425" s="40" t="str">
        <f t="shared" si="54"/>
        <v>IfcCableSegmentType and  é.tipoifc  only  BUSBARSEGMENT</v>
      </c>
      <c r="N425" s="36" t="str">
        <f t="shared" si="55"/>
        <v>Conceitos: Segmentos</v>
      </c>
      <c r="O425" s="36" t="str">
        <f t="shared" si="56"/>
        <v xml:space="preserve">IfcDistributionFlowElement </v>
      </c>
      <c r="P425" s="36" t="str">
        <f t="shared" si="57"/>
        <v xml:space="preserve">IfcFlowSegment </v>
      </c>
      <c r="Q425" s="50" t="str">
        <f t="shared" si="58"/>
        <v xml:space="preserve">IfcCableSegment </v>
      </c>
      <c r="R425" s="48" t="str">
        <f t="shared" si="59"/>
        <v>IfcCableSegmentType</v>
      </c>
      <c r="S425" s="48" t="str">
        <f t="shared" si="60"/>
        <v>BUSBARSEGMENT</v>
      </c>
      <c r="T425" s="36" t="str">
        <f t="shared" si="62"/>
        <v>Conceitos: Segmentos IfcDistributionFlowElement  IfcFlowSegment  IfcCableSegment  IfcCableSegmentType SEGMENTO.BUSBAR</v>
      </c>
      <c r="U425" s="58" t="s">
        <v>2121</v>
      </c>
      <c r="V425" s="49" t="s">
        <v>27</v>
      </c>
      <c r="W425" s="49" t="s">
        <v>27</v>
      </c>
      <c r="X425" s="57" t="str">
        <f t="shared" si="61"/>
        <v>IFC4X3ADD2-key_425</v>
      </c>
    </row>
    <row r="426" spans="1:24" ht="7.95" customHeight="1" x14ac:dyDescent="0.15">
      <c r="A426" s="53">
        <v>426</v>
      </c>
      <c r="B426" s="54" t="s">
        <v>1383</v>
      </c>
      <c r="C426" s="54" t="s">
        <v>215</v>
      </c>
      <c r="D426" s="54" t="s">
        <v>342</v>
      </c>
      <c r="E426" s="55" t="s">
        <v>355</v>
      </c>
      <c r="F426" s="55" t="s">
        <v>1418</v>
      </c>
      <c r="G426" s="55" t="s">
        <v>357</v>
      </c>
      <c r="H426" s="41" t="s">
        <v>3</v>
      </c>
      <c r="I426" s="41" t="s">
        <v>3</v>
      </c>
      <c r="J426" s="40" t="s">
        <v>3</v>
      </c>
      <c r="K426" s="40" t="s">
        <v>3</v>
      </c>
      <c r="L426" s="40" t="s">
        <v>3</v>
      </c>
      <c r="M426" s="40" t="str">
        <f t="shared" si="54"/>
        <v>IfcCableSegmentType and  é.tipoifc  only  CABLESEGMENT</v>
      </c>
      <c r="N426" s="36" t="str">
        <f t="shared" si="55"/>
        <v>Conceitos: Segmentos</v>
      </c>
      <c r="O426" s="36" t="str">
        <f t="shared" si="56"/>
        <v xml:space="preserve">IfcDistributionFlowElement </v>
      </c>
      <c r="P426" s="36" t="str">
        <f t="shared" si="57"/>
        <v xml:space="preserve">IfcFlowSegment </v>
      </c>
      <c r="Q426" s="50" t="str">
        <f t="shared" si="58"/>
        <v xml:space="preserve">IfcCableSegment </v>
      </c>
      <c r="R426" s="48" t="str">
        <f t="shared" si="59"/>
        <v>IfcCableSegmentType</v>
      </c>
      <c r="S426" s="48" t="str">
        <f t="shared" si="60"/>
        <v>CABLESEGMENT</v>
      </c>
      <c r="T426" s="36" t="str">
        <f t="shared" si="62"/>
        <v>Conceitos: Segmentos IfcDistributionFlowElement  IfcFlowSegment  IfcCableSegment  IfcCableSegmentType SEGMENTO.DE.CABOS</v>
      </c>
      <c r="U426" s="58" t="s">
        <v>1886</v>
      </c>
      <c r="V426" s="49" t="s">
        <v>27</v>
      </c>
      <c r="W426" s="49" t="s">
        <v>27</v>
      </c>
      <c r="X426" s="57" t="str">
        <f t="shared" si="61"/>
        <v>IFC4X3ADD2-key_426</v>
      </c>
    </row>
    <row r="427" spans="1:24" ht="7.95" customHeight="1" x14ac:dyDescent="0.15">
      <c r="A427" s="53">
        <v>427</v>
      </c>
      <c r="B427" s="54" t="s">
        <v>1383</v>
      </c>
      <c r="C427" s="54" t="s">
        <v>215</v>
      </c>
      <c r="D427" s="54" t="s">
        <v>342</v>
      </c>
      <c r="E427" s="55" t="s">
        <v>355</v>
      </c>
      <c r="F427" s="55" t="s">
        <v>1418</v>
      </c>
      <c r="G427" s="55" t="s">
        <v>358</v>
      </c>
      <c r="H427" s="41" t="s">
        <v>3</v>
      </c>
      <c r="I427" s="41" t="s">
        <v>3</v>
      </c>
      <c r="J427" s="40" t="s">
        <v>3</v>
      </c>
      <c r="K427" s="40" t="s">
        <v>3</v>
      </c>
      <c r="L427" s="40" t="s">
        <v>3</v>
      </c>
      <c r="M427" s="40" t="str">
        <f t="shared" si="54"/>
        <v>IfcCableSegmentType and  é.tipoifc  only  CONDUCTORSEGMENT</v>
      </c>
      <c r="N427" s="36" t="str">
        <f t="shared" si="55"/>
        <v>Conceitos: Segmentos</v>
      </c>
      <c r="O427" s="36" t="str">
        <f t="shared" si="56"/>
        <v xml:space="preserve">IfcDistributionFlowElement </v>
      </c>
      <c r="P427" s="36" t="str">
        <f t="shared" si="57"/>
        <v xml:space="preserve">IfcFlowSegment </v>
      </c>
      <c r="Q427" s="50" t="str">
        <f t="shared" si="58"/>
        <v xml:space="preserve">IfcCableSegment </v>
      </c>
      <c r="R427" s="48" t="str">
        <f t="shared" si="59"/>
        <v>IfcCableSegmentType</v>
      </c>
      <c r="S427" s="48" t="str">
        <f t="shared" si="60"/>
        <v>CONDUCTORSEGMENT</v>
      </c>
      <c r="T427" s="36" t="str">
        <f t="shared" si="62"/>
        <v>Conceitos: Segmentos IfcDistributionFlowElement  IfcFlowSegment  IfcCableSegment  IfcCableSegmentType FIO.CONDUTOR</v>
      </c>
      <c r="U427" s="58" t="s">
        <v>2122</v>
      </c>
      <c r="V427" s="49" t="s">
        <v>27</v>
      </c>
      <c r="W427" s="49" t="s">
        <v>27</v>
      </c>
      <c r="X427" s="57" t="str">
        <f t="shared" si="61"/>
        <v>IFC4X3ADD2-key_427</v>
      </c>
    </row>
    <row r="428" spans="1:24" ht="7.95" customHeight="1" x14ac:dyDescent="0.15">
      <c r="A428" s="53">
        <v>428</v>
      </c>
      <c r="B428" s="54" t="s">
        <v>1383</v>
      </c>
      <c r="C428" s="54" t="s">
        <v>215</v>
      </c>
      <c r="D428" s="54" t="s">
        <v>342</v>
      </c>
      <c r="E428" s="55" t="s">
        <v>355</v>
      </c>
      <c r="F428" s="55" t="s">
        <v>1418</v>
      </c>
      <c r="G428" s="55" t="s">
        <v>359</v>
      </c>
      <c r="H428" s="41" t="s">
        <v>3</v>
      </c>
      <c r="I428" s="41" t="s">
        <v>3</v>
      </c>
      <c r="J428" s="40" t="s">
        <v>3</v>
      </c>
      <c r="K428" s="40" t="s">
        <v>3</v>
      </c>
      <c r="L428" s="40" t="s">
        <v>3</v>
      </c>
      <c r="M428" s="40" t="str">
        <f t="shared" si="54"/>
        <v>IfcCableSegmentType and  é.tipoifc  only  CONTACTWIRESEGMENT</v>
      </c>
      <c r="N428" s="36" t="str">
        <f t="shared" si="55"/>
        <v>Conceitos: Segmentos</v>
      </c>
      <c r="O428" s="36" t="str">
        <f t="shared" si="56"/>
        <v xml:space="preserve">IfcDistributionFlowElement </v>
      </c>
      <c r="P428" s="36" t="str">
        <f t="shared" si="57"/>
        <v xml:space="preserve">IfcFlowSegment </v>
      </c>
      <c r="Q428" s="50" t="str">
        <f t="shared" si="58"/>
        <v xml:space="preserve">IfcCableSegment </v>
      </c>
      <c r="R428" s="48" t="str">
        <f t="shared" si="59"/>
        <v>IfcCableSegmentType</v>
      </c>
      <c r="S428" s="48" t="str">
        <f t="shared" si="60"/>
        <v>CONTACTWIRESEGMENT</v>
      </c>
      <c r="T428" s="36" t="str">
        <f t="shared" si="62"/>
        <v>Conceitos: Segmentos IfcDistributionFlowElement  IfcFlowSegment  IfcCableSegment  IfcCableSegmentType SEGMENTO.FIAÇÃO</v>
      </c>
      <c r="U428" s="58" t="s">
        <v>2123</v>
      </c>
      <c r="V428" s="49" t="s">
        <v>27</v>
      </c>
      <c r="W428" s="49" t="s">
        <v>27</v>
      </c>
      <c r="X428" s="57" t="str">
        <f t="shared" si="61"/>
        <v>IFC4X3ADD2-key_428</v>
      </c>
    </row>
    <row r="429" spans="1:24" ht="7.95" customHeight="1" x14ac:dyDescent="0.15">
      <c r="A429" s="53">
        <v>429</v>
      </c>
      <c r="B429" s="54" t="s">
        <v>1383</v>
      </c>
      <c r="C429" s="54" t="s">
        <v>215</v>
      </c>
      <c r="D429" s="54" t="s">
        <v>342</v>
      </c>
      <c r="E429" s="55" t="s">
        <v>355</v>
      </c>
      <c r="F429" s="55" t="s">
        <v>1418</v>
      </c>
      <c r="G429" s="55" t="s">
        <v>360</v>
      </c>
      <c r="H429" s="41" t="s">
        <v>3</v>
      </c>
      <c r="I429" s="41" t="s">
        <v>3</v>
      </c>
      <c r="J429" s="40" t="s">
        <v>3</v>
      </c>
      <c r="K429" s="40" t="s">
        <v>3</v>
      </c>
      <c r="L429" s="40" t="s">
        <v>3</v>
      </c>
      <c r="M429" s="40" t="str">
        <f t="shared" si="54"/>
        <v>IfcCableSegmentType and  é.tipoifc  only  CORESEGMENT</v>
      </c>
      <c r="N429" s="36" t="str">
        <f t="shared" si="55"/>
        <v>Conceitos: Segmentos</v>
      </c>
      <c r="O429" s="36" t="str">
        <f t="shared" si="56"/>
        <v xml:space="preserve">IfcDistributionFlowElement </v>
      </c>
      <c r="P429" s="36" t="str">
        <f t="shared" si="57"/>
        <v xml:space="preserve">IfcFlowSegment </v>
      </c>
      <c r="Q429" s="50" t="str">
        <f t="shared" si="58"/>
        <v xml:space="preserve">IfcCableSegment </v>
      </c>
      <c r="R429" s="48" t="str">
        <f t="shared" si="59"/>
        <v>IfcCableSegmentType</v>
      </c>
      <c r="S429" s="48" t="str">
        <f t="shared" si="60"/>
        <v>CORESEGMENT</v>
      </c>
      <c r="T429" s="36" t="str">
        <f t="shared" si="62"/>
        <v>Conceitos: Segmentos IfcDistributionFlowElement  IfcFlowSegment  IfcCableSegment  IfcCableSegmentType NÚCLEO.DO.SEGMENTO</v>
      </c>
      <c r="U429" s="58" t="s">
        <v>2124</v>
      </c>
      <c r="V429" s="49" t="s">
        <v>27</v>
      </c>
      <c r="W429" s="49" t="s">
        <v>27</v>
      </c>
      <c r="X429" s="57" t="str">
        <f t="shared" si="61"/>
        <v>IFC4X3ADD2-key_429</v>
      </c>
    </row>
    <row r="430" spans="1:24" ht="7.95" customHeight="1" x14ac:dyDescent="0.15">
      <c r="A430" s="53">
        <v>430</v>
      </c>
      <c r="B430" s="54" t="s">
        <v>1383</v>
      </c>
      <c r="C430" s="54" t="s">
        <v>215</v>
      </c>
      <c r="D430" s="54" t="s">
        <v>342</v>
      </c>
      <c r="E430" s="55" t="s">
        <v>355</v>
      </c>
      <c r="F430" s="55" t="s">
        <v>1418</v>
      </c>
      <c r="G430" s="55" t="s">
        <v>361</v>
      </c>
      <c r="H430" s="41" t="s">
        <v>3</v>
      </c>
      <c r="I430" s="41" t="s">
        <v>3</v>
      </c>
      <c r="J430" s="40" t="s">
        <v>3</v>
      </c>
      <c r="K430" s="40" t="s">
        <v>3</v>
      </c>
      <c r="L430" s="40" t="s">
        <v>3</v>
      </c>
      <c r="M430" s="40" t="str">
        <f t="shared" si="54"/>
        <v>IfcCableSegmentType and  é.tipoifc  only  FIBERSEGMENT</v>
      </c>
      <c r="N430" s="36" t="str">
        <f t="shared" si="55"/>
        <v>Conceitos: Segmentos</v>
      </c>
      <c r="O430" s="36" t="str">
        <f t="shared" si="56"/>
        <v xml:space="preserve">IfcDistributionFlowElement </v>
      </c>
      <c r="P430" s="36" t="str">
        <f t="shared" si="57"/>
        <v xml:space="preserve">IfcFlowSegment </v>
      </c>
      <c r="Q430" s="50" t="str">
        <f t="shared" si="58"/>
        <v xml:space="preserve">IfcCableSegment </v>
      </c>
      <c r="R430" s="48" t="str">
        <f t="shared" si="59"/>
        <v>IfcCableSegmentType</v>
      </c>
      <c r="S430" s="48" t="str">
        <f t="shared" si="60"/>
        <v>FIBERSEGMENT</v>
      </c>
      <c r="T430" s="36" t="str">
        <f t="shared" si="62"/>
        <v>Conceitos: Segmentos IfcDistributionFlowElement  IfcFlowSegment  IfcCableSegment  IfcCableSegmentType SEGMENTO.DE.FIBRAS</v>
      </c>
      <c r="U430" s="58" t="s">
        <v>1887</v>
      </c>
      <c r="V430" s="49" t="s">
        <v>27</v>
      </c>
      <c r="W430" s="49" t="s">
        <v>27</v>
      </c>
      <c r="X430" s="57" t="str">
        <f t="shared" si="61"/>
        <v>IFC4X3ADD2-key_430</v>
      </c>
    </row>
    <row r="431" spans="1:24" ht="7.95" customHeight="1" x14ac:dyDescent="0.15">
      <c r="A431" s="53">
        <v>431</v>
      </c>
      <c r="B431" s="54" t="s">
        <v>1383</v>
      </c>
      <c r="C431" s="54" t="s">
        <v>215</v>
      </c>
      <c r="D431" s="54" t="s">
        <v>342</v>
      </c>
      <c r="E431" s="55" t="s">
        <v>355</v>
      </c>
      <c r="F431" s="55" t="s">
        <v>1418</v>
      </c>
      <c r="G431" s="55" t="s">
        <v>362</v>
      </c>
      <c r="H431" s="41" t="s">
        <v>3</v>
      </c>
      <c r="I431" s="41" t="s">
        <v>3</v>
      </c>
      <c r="J431" s="40" t="s">
        <v>3</v>
      </c>
      <c r="K431" s="40" t="s">
        <v>3</v>
      </c>
      <c r="L431" s="40" t="s">
        <v>3</v>
      </c>
      <c r="M431" s="40" t="str">
        <f t="shared" si="54"/>
        <v>IfcCableSegmentType and  é.tipoifc  only  FIBERTUBE</v>
      </c>
      <c r="N431" s="36" t="str">
        <f t="shared" si="55"/>
        <v>Conceitos: Segmentos</v>
      </c>
      <c r="O431" s="36" t="str">
        <f t="shared" si="56"/>
        <v xml:space="preserve">IfcDistributionFlowElement </v>
      </c>
      <c r="P431" s="36" t="str">
        <f t="shared" si="57"/>
        <v xml:space="preserve">IfcFlowSegment </v>
      </c>
      <c r="Q431" s="50" t="str">
        <f t="shared" si="58"/>
        <v xml:space="preserve">IfcCableSegment </v>
      </c>
      <c r="R431" s="48" t="str">
        <f t="shared" si="59"/>
        <v>IfcCableSegmentType</v>
      </c>
      <c r="S431" s="48" t="str">
        <f t="shared" si="60"/>
        <v>FIBERTUBE</v>
      </c>
      <c r="T431" s="36" t="str">
        <f t="shared" si="62"/>
        <v>Conceitos: Segmentos IfcDistributionFlowElement  IfcFlowSegment  IfcCableSegment  IfcCableSegmentType TUBO.DE.FIBRA</v>
      </c>
      <c r="U431" s="58" t="s">
        <v>1888</v>
      </c>
      <c r="V431" s="49" t="s">
        <v>27</v>
      </c>
      <c r="W431" s="49" t="s">
        <v>27</v>
      </c>
      <c r="X431" s="57" t="str">
        <f t="shared" si="61"/>
        <v>IFC4X3ADD2-key_431</v>
      </c>
    </row>
    <row r="432" spans="1:24" ht="7.95" customHeight="1" x14ac:dyDescent="0.15">
      <c r="A432" s="53">
        <v>432</v>
      </c>
      <c r="B432" s="54" t="s">
        <v>1383</v>
      </c>
      <c r="C432" s="54" t="s">
        <v>215</v>
      </c>
      <c r="D432" s="54" t="s">
        <v>342</v>
      </c>
      <c r="E432" s="55" t="s">
        <v>355</v>
      </c>
      <c r="F432" s="55" t="s">
        <v>1418</v>
      </c>
      <c r="G432" s="55" t="s">
        <v>363</v>
      </c>
      <c r="H432" s="41" t="s">
        <v>3</v>
      </c>
      <c r="I432" s="41" t="s">
        <v>3</v>
      </c>
      <c r="J432" s="40" t="s">
        <v>3</v>
      </c>
      <c r="K432" s="40" t="s">
        <v>3</v>
      </c>
      <c r="L432" s="40" t="s">
        <v>3</v>
      </c>
      <c r="M432" s="40" t="str">
        <f t="shared" si="54"/>
        <v>IfcCableSegmentType and  é.tipoifc  only  OPTICALCABLESEGMENT</v>
      </c>
      <c r="N432" s="36" t="str">
        <f t="shared" si="55"/>
        <v>Conceitos: Segmentos</v>
      </c>
      <c r="O432" s="36" t="str">
        <f t="shared" si="56"/>
        <v xml:space="preserve">IfcDistributionFlowElement </v>
      </c>
      <c r="P432" s="36" t="str">
        <f t="shared" si="57"/>
        <v xml:space="preserve">IfcFlowSegment </v>
      </c>
      <c r="Q432" s="50" t="str">
        <f t="shared" si="58"/>
        <v xml:space="preserve">IfcCableSegment </v>
      </c>
      <c r="R432" s="48" t="str">
        <f t="shared" si="59"/>
        <v>IfcCableSegmentType</v>
      </c>
      <c r="S432" s="48" t="str">
        <f t="shared" si="60"/>
        <v>OPTICALCABLESEGMENT</v>
      </c>
      <c r="T432" s="36" t="str">
        <f t="shared" si="62"/>
        <v>Conceitos: Segmentos IfcDistributionFlowElement  IfcFlowSegment  IfcCableSegment  IfcCableSegmentType SEGMENTO.CABO.ÓPTICO</v>
      </c>
      <c r="U432" s="58" t="s">
        <v>2125</v>
      </c>
      <c r="V432" s="49" t="s">
        <v>27</v>
      </c>
      <c r="W432" s="49" t="s">
        <v>27</v>
      </c>
      <c r="X432" s="57" t="str">
        <f t="shared" si="61"/>
        <v>IFC4X3ADD2-key_432</v>
      </c>
    </row>
    <row r="433" spans="1:24" ht="7.95" customHeight="1" x14ac:dyDescent="0.15">
      <c r="A433" s="53">
        <v>433</v>
      </c>
      <c r="B433" s="54" t="s">
        <v>1383</v>
      </c>
      <c r="C433" s="54" t="s">
        <v>215</v>
      </c>
      <c r="D433" s="54" t="s">
        <v>342</v>
      </c>
      <c r="E433" s="55" t="s">
        <v>355</v>
      </c>
      <c r="F433" s="55" t="s">
        <v>1418</v>
      </c>
      <c r="G433" s="55" t="s">
        <v>364</v>
      </c>
      <c r="H433" s="41" t="s">
        <v>3</v>
      </c>
      <c r="I433" s="41" t="s">
        <v>3</v>
      </c>
      <c r="J433" s="40" t="s">
        <v>3</v>
      </c>
      <c r="K433" s="40" t="s">
        <v>3</v>
      </c>
      <c r="L433" s="40" t="s">
        <v>3</v>
      </c>
      <c r="M433" s="40" t="str">
        <f t="shared" si="54"/>
        <v>IfcCableSegmentType and  é.tipoifc  only  STITCHWIRE</v>
      </c>
      <c r="N433" s="36" t="str">
        <f t="shared" si="55"/>
        <v>Conceitos: Segmentos</v>
      </c>
      <c r="O433" s="36" t="str">
        <f t="shared" si="56"/>
        <v xml:space="preserve">IfcDistributionFlowElement </v>
      </c>
      <c r="P433" s="36" t="str">
        <f t="shared" si="57"/>
        <v xml:space="preserve">IfcFlowSegment </v>
      </c>
      <c r="Q433" s="50" t="str">
        <f t="shared" si="58"/>
        <v xml:space="preserve">IfcCableSegment </v>
      </c>
      <c r="R433" s="48" t="str">
        <f t="shared" si="59"/>
        <v>IfcCableSegmentType</v>
      </c>
      <c r="S433" s="48" t="str">
        <f t="shared" si="60"/>
        <v>STITCHWIRE</v>
      </c>
      <c r="T433" s="36" t="str">
        <f t="shared" si="62"/>
        <v>Conceitos: Segmentos IfcDistributionFlowElement  IfcFlowSegment  IfcCableSegment  IfcCableSegmentType FIAÇÃO.STITCH</v>
      </c>
      <c r="U433" s="58" t="s">
        <v>2126</v>
      </c>
      <c r="V433" s="49" t="s">
        <v>27</v>
      </c>
      <c r="W433" s="49" t="s">
        <v>27</v>
      </c>
      <c r="X433" s="57" t="str">
        <f t="shared" si="61"/>
        <v>IFC4X3ADD2-key_433</v>
      </c>
    </row>
    <row r="434" spans="1:24" ht="7.95" customHeight="1" x14ac:dyDescent="0.15">
      <c r="A434" s="53">
        <v>434</v>
      </c>
      <c r="B434" s="54" t="s">
        <v>1383</v>
      </c>
      <c r="C434" s="54" t="s">
        <v>215</v>
      </c>
      <c r="D434" s="54" t="s">
        <v>342</v>
      </c>
      <c r="E434" s="55" t="s">
        <v>355</v>
      </c>
      <c r="F434" s="55" t="s">
        <v>1418</v>
      </c>
      <c r="G434" s="55" t="s">
        <v>365</v>
      </c>
      <c r="H434" s="41" t="s">
        <v>3</v>
      </c>
      <c r="I434" s="41" t="s">
        <v>3</v>
      </c>
      <c r="J434" s="40" t="s">
        <v>3</v>
      </c>
      <c r="K434" s="40" t="s">
        <v>3</v>
      </c>
      <c r="L434" s="40" t="s">
        <v>3</v>
      </c>
      <c r="M434" s="40" t="str">
        <f t="shared" si="54"/>
        <v>IfcCableSegmentType and  é.tipoifc  only  WIREPAIRSEGMENT</v>
      </c>
      <c r="N434" s="36" t="str">
        <f t="shared" si="55"/>
        <v>Conceitos: Segmentos</v>
      </c>
      <c r="O434" s="36" t="str">
        <f t="shared" si="56"/>
        <v xml:space="preserve">IfcDistributionFlowElement </v>
      </c>
      <c r="P434" s="36" t="str">
        <f t="shared" si="57"/>
        <v xml:space="preserve">IfcFlowSegment </v>
      </c>
      <c r="Q434" s="50" t="str">
        <f t="shared" si="58"/>
        <v xml:space="preserve">IfcCableSegment </v>
      </c>
      <c r="R434" s="48" t="str">
        <f t="shared" si="59"/>
        <v>IfcCableSegmentType</v>
      </c>
      <c r="S434" s="48" t="str">
        <f t="shared" si="60"/>
        <v>WIREPAIRSEGMENT</v>
      </c>
      <c r="T434" s="36" t="str">
        <f t="shared" si="62"/>
        <v>Conceitos: Segmentos IfcDistributionFlowElement  IfcFlowSegment  IfcCableSegment  IfcCableSegmentType SEGMENTO.DE.PAR.TRANÇADO</v>
      </c>
      <c r="U434" s="58" t="s">
        <v>2127</v>
      </c>
      <c r="V434" s="49" t="s">
        <v>27</v>
      </c>
      <c r="W434" s="49" t="s">
        <v>27</v>
      </c>
      <c r="X434" s="57" t="str">
        <f t="shared" si="61"/>
        <v>IFC4X3ADD2-key_434</v>
      </c>
    </row>
    <row r="435" spans="1:24" ht="7.95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1419</v>
      </c>
      <c r="G435" s="55" t="s">
        <v>291</v>
      </c>
      <c r="H435" s="41" t="s">
        <v>3</v>
      </c>
      <c r="I435" s="41" t="s">
        <v>3</v>
      </c>
      <c r="J435" s="40" t="str">
        <f>_xlfn.CONCAT( C435, " and  é.classeifc  only  ", D435, )</f>
        <v>IfcDistributionFlowElement and  é.classeifc  only  IfcFlowTerminal</v>
      </c>
      <c r="K435" s="40" t="s">
        <v>3</v>
      </c>
      <c r="L435" s="40" t="s">
        <v>3</v>
      </c>
      <c r="M435" s="40" t="str">
        <f t="shared" si="54"/>
        <v>IfcAirTerminalType and  é.tipoifc  only  IfcAirTerminalTypeEnum</v>
      </c>
      <c r="N435" s="36" t="str">
        <f t="shared" si="55"/>
        <v>Conceitos: Difussores.Ar</v>
      </c>
      <c r="O435" s="36" t="str">
        <f t="shared" si="56"/>
        <v xml:space="preserve">IfcDistributionFlowElement </v>
      </c>
      <c r="P435" s="36" t="str">
        <f t="shared" si="57"/>
        <v xml:space="preserve">IfcFlowTerminal </v>
      </c>
      <c r="Q435" s="50" t="str">
        <f t="shared" si="58"/>
        <v xml:space="preserve">IfcAirTerminal </v>
      </c>
      <c r="R435" s="48" t="str">
        <f t="shared" si="59"/>
        <v>IfcAirTerminalType</v>
      </c>
      <c r="S435" s="48" t="str">
        <f t="shared" si="60"/>
        <v>IfcAirTerminalTypeEnum</v>
      </c>
      <c r="T435" s="36" t="str">
        <f t="shared" si="62"/>
        <v>Conceitos: Difussores.Ar IfcDistributionFlowElement  IfcFlowTerminal  IfcAirTerminal  IfcAirTerminalType IfcAirTerminalTypeEnum</v>
      </c>
      <c r="U435" s="58" t="s">
        <v>291</v>
      </c>
      <c r="V435" s="49" t="s">
        <v>27</v>
      </c>
      <c r="W435" s="49" t="s">
        <v>27</v>
      </c>
      <c r="X435" s="57" t="str">
        <f t="shared" si="61"/>
        <v>IFC4X3ADD2-key_435</v>
      </c>
    </row>
    <row r="436" spans="1:24" ht="7.95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1419</v>
      </c>
      <c r="G436" s="55" t="s">
        <v>292</v>
      </c>
      <c r="H436" s="41" t="s">
        <v>3</v>
      </c>
      <c r="I436" s="41" t="s">
        <v>3</v>
      </c>
      <c r="J436" s="40" t="s">
        <v>3</v>
      </c>
      <c r="K436" s="40" t="s">
        <v>3</v>
      </c>
      <c r="L436" s="40" t="s">
        <v>3</v>
      </c>
      <c r="M436" s="40" t="str">
        <f t="shared" si="54"/>
        <v>IfcAirTerminalType and  é.tipoifc  only  DIFFUSER</v>
      </c>
      <c r="N436" s="36" t="str">
        <f t="shared" si="55"/>
        <v>Conceitos: Difussores.Ar</v>
      </c>
      <c r="O436" s="36" t="str">
        <f t="shared" si="56"/>
        <v xml:space="preserve">IfcDistributionFlowElement </v>
      </c>
      <c r="P436" s="36" t="str">
        <f t="shared" si="57"/>
        <v xml:space="preserve">IfcFlowTerminal </v>
      </c>
      <c r="Q436" s="50" t="str">
        <f t="shared" si="58"/>
        <v xml:space="preserve">IfcAirTerminal </v>
      </c>
      <c r="R436" s="48" t="str">
        <f t="shared" si="59"/>
        <v>IfcAirTerminalType</v>
      </c>
      <c r="S436" s="48" t="str">
        <f t="shared" si="60"/>
        <v>DIFFUSER</v>
      </c>
      <c r="T436" s="36" t="str">
        <f t="shared" si="62"/>
        <v>Conceitos: Difussores.Ar IfcDistributionFlowElement  IfcFlowTerminal  IfcAirTerminal  IfcAirTerminalType DIFUSOR</v>
      </c>
      <c r="U436" s="58" t="s">
        <v>1674</v>
      </c>
      <c r="V436" s="49" t="s">
        <v>27</v>
      </c>
      <c r="W436" s="49" t="s">
        <v>27</v>
      </c>
      <c r="X436" s="57" t="str">
        <f t="shared" si="61"/>
        <v>IFC4X3ADD2-key_436</v>
      </c>
    </row>
    <row r="437" spans="1:24" ht="7.95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1419</v>
      </c>
      <c r="G437" s="55" t="s">
        <v>293</v>
      </c>
      <c r="H437" s="41" t="s">
        <v>3</v>
      </c>
      <c r="I437" s="41" t="s">
        <v>3</v>
      </c>
      <c r="J437" s="40" t="s">
        <v>3</v>
      </c>
      <c r="K437" s="40" t="s">
        <v>3</v>
      </c>
      <c r="L437" s="40" t="s">
        <v>3</v>
      </c>
      <c r="M437" s="40" t="str">
        <f t="shared" si="54"/>
        <v>IfcAirTerminalType and  é.tipoifc  only  GRILLE</v>
      </c>
      <c r="N437" s="36" t="str">
        <f t="shared" si="55"/>
        <v>Conceitos: Difussores.Ar</v>
      </c>
      <c r="O437" s="36" t="str">
        <f t="shared" si="56"/>
        <v xml:space="preserve">IfcDistributionFlowElement </v>
      </c>
      <c r="P437" s="36" t="str">
        <f t="shared" si="57"/>
        <v xml:space="preserve">IfcFlowTerminal </v>
      </c>
      <c r="Q437" s="50" t="str">
        <f t="shared" si="58"/>
        <v xml:space="preserve">IfcAirTerminal </v>
      </c>
      <c r="R437" s="48" t="str">
        <f t="shared" si="59"/>
        <v>IfcAirTerminalType</v>
      </c>
      <c r="S437" s="48" t="str">
        <f t="shared" si="60"/>
        <v>GRILLE</v>
      </c>
      <c r="T437" s="36" t="str">
        <f t="shared" si="62"/>
        <v>Conceitos: Difussores.Ar IfcDistributionFlowElement  IfcFlowTerminal  IfcAirTerminal  IfcAirTerminalType GRELHA</v>
      </c>
      <c r="U437" s="58" t="s">
        <v>1675</v>
      </c>
      <c r="V437" s="49" t="s">
        <v>27</v>
      </c>
      <c r="W437" s="49" t="s">
        <v>27</v>
      </c>
      <c r="X437" s="57" t="str">
        <f t="shared" si="61"/>
        <v>IFC4X3ADD2-key_437</v>
      </c>
    </row>
    <row r="438" spans="1:24" ht="7.95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1419</v>
      </c>
      <c r="G438" s="55" t="s">
        <v>294</v>
      </c>
      <c r="H438" s="41" t="s">
        <v>3</v>
      </c>
      <c r="I438" s="41" t="s">
        <v>3</v>
      </c>
      <c r="J438" s="40" t="s">
        <v>3</v>
      </c>
      <c r="K438" s="40" t="s">
        <v>3</v>
      </c>
      <c r="L438" s="40" t="s">
        <v>3</v>
      </c>
      <c r="M438" s="40" t="str">
        <f t="shared" si="54"/>
        <v>IfcAirTerminalType and  é.tipoifc  only  LOUVRE</v>
      </c>
      <c r="N438" s="36" t="str">
        <f t="shared" si="55"/>
        <v>Conceitos: Difussores.Ar</v>
      </c>
      <c r="O438" s="36" t="str">
        <f t="shared" si="56"/>
        <v xml:space="preserve">IfcDistributionFlowElement </v>
      </c>
      <c r="P438" s="36" t="str">
        <f t="shared" si="57"/>
        <v xml:space="preserve">IfcFlowTerminal </v>
      </c>
      <c r="Q438" s="50" t="str">
        <f t="shared" si="58"/>
        <v xml:space="preserve">IfcAirTerminal </v>
      </c>
      <c r="R438" s="48" t="str">
        <f t="shared" si="59"/>
        <v>IfcAirTerminalType</v>
      </c>
      <c r="S438" s="48" t="str">
        <f t="shared" si="60"/>
        <v>LOUVRE</v>
      </c>
      <c r="T438" s="36" t="str">
        <f t="shared" si="62"/>
        <v>Conceitos: Difussores.Ar IfcDistributionFlowElement  IfcFlowTerminal  IfcAirTerminal  IfcAirTerminalType LOUVRE</v>
      </c>
      <c r="U438" s="58" t="s">
        <v>294</v>
      </c>
      <c r="V438" s="49" t="s">
        <v>27</v>
      </c>
      <c r="W438" s="49" t="s">
        <v>27</v>
      </c>
      <c r="X438" s="57" t="str">
        <f t="shared" si="61"/>
        <v>IFC4X3ADD2-key_438</v>
      </c>
    </row>
    <row r="439" spans="1:24" ht="7.95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1419</v>
      </c>
      <c r="G439" s="55" t="s">
        <v>295</v>
      </c>
      <c r="H439" s="41" t="s">
        <v>3</v>
      </c>
      <c r="I439" s="41" t="s">
        <v>3</v>
      </c>
      <c r="J439" s="40" t="s">
        <v>3</v>
      </c>
      <c r="K439" s="40" t="s">
        <v>3</v>
      </c>
      <c r="L439" s="40" t="s">
        <v>3</v>
      </c>
      <c r="M439" s="40" t="str">
        <f t="shared" si="54"/>
        <v>IfcAirTerminalType and  é.tipoifc  only  REGISTER</v>
      </c>
      <c r="N439" s="36" t="str">
        <f t="shared" si="55"/>
        <v>Conceitos: Difussores.Ar</v>
      </c>
      <c r="O439" s="36" t="str">
        <f t="shared" si="56"/>
        <v xml:space="preserve">IfcDistributionFlowElement </v>
      </c>
      <c r="P439" s="36" t="str">
        <f t="shared" si="57"/>
        <v xml:space="preserve">IfcFlowTerminal </v>
      </c>
      <c r="Q439" s="50" t="str">
        <f t="shared" si="58"/>
        <v xml:space="preserve">IfcAirTerminal </v>
      </c>
      <c r="R439" s="48" t="str">
        <f t="shared" si="59"/>
        <v>IfcAirTerminalType</v>
      </c>
      <c r="S439" s="48" t="str">
        <f t="shared" si="60"/>
        <v>REGISTER</v>
      </c>
      <c r="T439" s="36" t="str">
        <f t="shared" si="62"/>
        <v>Conceitos: Difussores.Ar IfcDistributionFlowElement  IfcFlowTerminal  IfcAirTerminal  IfcAirTerminalType REGISTRO</v>
      </c>
      <c r="U439" s="58" t="s">
        <v>1676</v>
      </c>
      <c r="V439" s="49" t="s">
        <v>27</v>
      </c>
      <c r="W439" s="49" t="s">
        <v>27</v>
      </c>
      <c r="X439" s="57" t="str">
        <f t="shared" si="61"/>
        <v>IFC4X3ADD2-key_439</v>
      </c>
    </row>
    <row r="440" spans="1:24" ht="7.95" customHeight="1" x14ac:dyDescent="0.15">
      <c r="A440" s="53">
        <v>440</v>
      </c>
      <c r="B440" s="54" t="s">
        <v>1536</v>
      </c>
      <c r="C440" s="54" t="s">
        <v>215</v>
      </c>
      <c r="D440" s="54" t="s">
        <v>289</v>
      </c>
      <c r="E440" s="55" t="s">
        <v>313</v>
      </c>
      <c r="F440" s="55" t="s">
        <v>1420</v>
      </c>
      <c r="G440" s="55" t="s">
        <v>314</v>
      </c>
      <c r="H440" s="41" t="s">
        <v>3</v>
      </c>
      <c r="I440" s="41" t="s">
        <v>3</v>
      </c>
      <c r="J440" s="40" t="s">
        <v>3</v>
      </c>
      <c r="K440" s="40" t="s">
        <v>3</v>
      </c>
      <c r="L440" s="40" t="s">
        <v>3</v>
      </c>
      <c r="M440" s="40" t="str">
        <f t="shared" si="54"/>
        <v>IfcAudioVisualApplianceType and  é.tipoifc  only  AMPLIFIER</v>
      </c>
      <c r="N440" s="36" t="str">
        <f t="shared" si="55"/>
        <v>Conceitos: Dispositivos.AudioVisual</v>
      </c>
      <c r="O440" s="36" t="str">
        <f t="shared" si="56"/>
        <v xml:space="preserve">IfcDistributionFlowElement </v>
      </c>
      <c r="P440" s="36" t="str">
        <f t="shared" si="57"/>
        <v xml:space="preserve">IfcFlowTerminal </v>
      </c>
      <c r="Q440" s="50" t="str">
        <f t="shared" si="58"/>
        <v xml:space="preserve">IfcAudioVisualAppliance </v>
      </c>
      <c r="R440" s="48" t="str">
        <f t="shared" si="59"/>
        <v>IfcAudioVisualApplianceType</v>
      </c>
      <c r="S440" s="48" t="str">
        <f t="shared" si="60"/>
        <v>AMPLIFIER</v>
      </c>
      <c r="T440" s="36" t="str">
        <f t="shared" si="62"/>
        <v>Conceitos: Dispositivos.AudioVisual IfcDistributionFlowElement  IfcFlowTerminal  IfcAudioVisualAppliance  IfcAudioVisualApplianceType AMPLIFICADOR</v>
      </c>
      <c r="U440" s="58" t="s">
        <v>1677</v>
      </c>
      <c r="V440" s="49" t="s">
        <v>27</v>
      </c>
      <c r="W440" s="49" t="s">
        <v>27</v>
      </c>
      <c r="X440" s="57" t="str">
        <f t="shared" si="61"/>
        <v>IFC4X3ADD2-key_440</v>
      </c>
    </row>
    <row r="441" spans="1:24" ht="7.95" customHeight="1" x14ac:dyDescent="0.15">
      <c r="A441" s="53">
        <v>441</v>
      </c>
      <c r="B441" s="54" t="s">
        <v>1536</v>
      </c>
      <c r="C441" s="54" t="s">
        <v>215</v>
      </c>
      <c r="D441" s="54" t="s">
        <v>289</v>
      </c>
      <c r="E441" s="55" t="s">
        <v>313</v>
      </c>
      <c r="F441" s="55" t="s">
        <v>1420</v>
      </c>
      <c r="G441" s="55" t="s">
        <v>315</v>
      </c>
      <c r="H441" s="41" t="s">
        <v>3</v>
      </c>
      <c r="I441" s="41" t="s">
        <v>3</v>
      </c>
      <c r="J441" s="40" t="s">
        <v>3</v>
      </c>
      <c r="K441" s="40" t="s">
        <v>3</v>
      </c>
      <c r="L441" s="40" t="s">
        <v>3</v>
      </c>
      <c r="M441" s="40" t="str">
        <f t="shared" si="54"/>
        <v>IfcAudioVisualApplianceType and  é.tipoifc  only  CAMERA</v>
      </c>
      <c r="N441" s="36" t="str">
        <f t="shared" si="55"/>
        <v>Conceitos: Dispositivos.AudioVisual</v>
      </c>
      <c r="O441" s="36" t="str">
        <f t="shared" si="56"/>
        <v xml:space="preserve">IfcDistributionFlowElement </v>
      </c>
      <c r="P441" s="36" t="str">
        <f t="shared" si="57"/>
        <v xml:space="preserve">IfcFlowTerminal </v>
      </c>
      <c r="Q441" s="50" t="str">
        <f t="shared" si="58"/>
        <v xml:space="preserve">IfcAudioVisualAppliance </v>
      </c>
      <c r="R441" s="48" t="str">
        <f t="shared" si="59"/>
        <v>IfcAudioVisualApplianceType</v>
      </c>
      <c r="S441" s="48" t="str">
        <f t="shared" si="60"/>
        <v>CAMERA</v>
      </c>
      <c r="T441" s="36" t="str">
        <f t="shared" si="62"/>
        <v>Conceitos: Dispositivos.AudioVisual IfcDistributionFlowElement  IfcFlowTerminal  IfcAudioVisualAppliance  IfcAudioVisualApplianceType CÂMERA</v>
      </c>
      <c r="U441" s="58" t="s">
        <v>1678</v>
      </c>
      <c r="V441" s="49" t="s">
        <v>27</v>
      </c>
      <c r="W441" s="49" t="s">
        <v>27</v>
      </c>
      <c r="X441" s="57" t="str">
        <f t="shared" si="61"/>
        <v>IFC4X3ADD2-key_441</v>
      </c>
    </row>
    <row r="442" spans="1:24" ht="7.95" customHeight="1" x14ac:dyDescent="0.15">
      <c r="A442" s="53">
        <v>442</v>
      </c>
      <c r="B442" s="54" t="s">
        <v>1536</v>
      </c>
      <c r="C442" s="54" t="s">
        <v>215</v>
      </c>
      <c r="D442" s="54" t="s">
        <v>289</v>
      </c>
      <c r="E442" s="55" t="s">
        <v>313</v>
      </c>
      <c r="F442" s="55" t="s">
        <v>1420</v>
      </c>
      <c r="G442" s="55" t="s">
        <v>316</v>
      </c>
      <c r="H442" s="41" t="s">
        <v>3</v>
      </c>
      <c r="I442" s="41" t="s">
        <v>3</v>
      </c>
      <c r="J442" s="40" t="s">
        <v>3</v>
      </c>
      <c r="K442" s="40" t="s">
        <v>3</v>
      </c>
      <c r="L442" s="40" t="s">
        <v>3</v>
      </c>
      <c r="M442" s="40" t="str">
        <f t="shared" si="54"/>
        <v>IfcAudioVisualApplianceType and  é.tipoifc  only  COMMUNICATIONTERMINAL</v>
      </c>
      <c r="N442" s="36" t="str">
        <f t="shared" si="55"/>
        <v>Conceitos: Dispositivos.AudioVisual</v>
      </c>
      <c r="O442" s="36" t="str">
        <f t="shared" si="56"/>
        <v xml:space="preserve">IfcDistributionFlowElement </v>
      </c>
      <c r="P442" s="36" t="str">
        <f t="shared" si="57"/>
        <v xml:space="preserve">IfcFlowTerminal </v>
      </c>
      <c r="Q442" s="50" t="str">
        <f t="shared" si="58"/>
        <v xml:space="preserve">IfcAudioVisualAppliance </v>
      </c>
      <c r="R442" s="48" t="str">
        <f t="shared" si="59"/>
        <v>IfcAudioVisualApplianceType</v>
      </c>
      <c r="S442" s="48" t="str">
        <f t="shared" si="60"/>
        <v>COMMUNICATIONTERMINAL</v>
      </c>
      <c r="T442" s="36" t="str">
        <f t="shared" si="62"/>
        <v>Conceitos: Dispositivos.AudioVisual IfcDistributionFlowElement  IfcFlowTerminal  IfcAudioVisualAppliance  IfcAudioVisualApplianceType TERMINAL.DE.COMUNICAÇÃO</v>
      </c>
      <c r="U442" s="58" t="s">
        <v>1889</v>
      </c>
      <c r="V442" s="49" t="s">
        <v>27</v>
      </c>
      <c r="W442" s="49" t="s">
        <v>27</v>
      </c>
      <c r="X442" s="57" t="str">
        <f t="shared" si="61"/>
        <v>IFC4X3ADD2-key_442</v>
      </c>
    </row>
    <row r="443" spans="1:24" ht="7.95" customHeight="1" x14ac:dyDescent="0.15">
      <c r="A443" s="53">
        <v>443</v>
      </c>
      <c r="B443" s="54" t="s">
        <v>1536</v>
      </c>
      <c r="C443" s="54" t="s">
        <v>215</v>
      </c>
      <c r="D443" s="54" t="s">
        <v>289</v>
      </c>
      <c r="E443" s="55" t="s">
        <v>313</v>
      </c>
      <c r="F443" s="55" t="s">
        <v>1420</v>
      </c>
      <c r="G443" s="55" t="s">
        <v>317</v>
      </c>
      <c r="H443" s="41" t="s">
        <v>3</v>
      </c>
      <c r="I443" s="41" t="s">
        <v>3</v>
      </c>
      <c r="J443" s="40" t="s">
        <v>3</v>
      </c>
      <c r="K443" s="40" t="s">
        <v>3</v>
      </c>
      <c r="L443" s="40" t="s">
        <v>3</v>
      </c>
      <c r="M443" s="40" t="str">
        <f t="shared" si="54"/>
        <v>IfcAudioVisualApplianceType and  é.tipoifc  only  DISPLAY</v>
      </c>
      <c r="N443" s="36" t="str">
        <f t="shared" si="55"/>
        <v>Conceitos: Dispositivos.AudioVisual</v>
      </c>
      <c r="O443" s="36" t="str">
        <f t="shared" si="56"/>
        <v xml:space="preserve">IfcDistributionFlowElement </v>
      </c>
      <c r="P443" s="36" t="str">
        <f t="shared" si="57"/>
        <v xml:space="preserve">IfcFlowTerminal </v>
      </c>
      <c r="Q443" s="50" t="str">
        <f t="shared" si="58"/>
        <v xml:space="preserve">IfcAudioVisualAppliance </v>
      </c>
      <c r="R443" s="48" t="str">
        <f t="shared" si="59"/>
        <v>IfcAudioVisualApplianceType</v>
      </c>
      <c r="S443" s="48" t="str">
        <f t="shared" si="60"/>
        <v>DISPLAY</v>
      </c>
      <c r="T443" s="36" t="str">
        <f t="shared" si="62"/>
        <v>Conceitos: Dispositivos.AudioVisual IfcDistributionFlowElement  IfcFlowTerminal  IfcAudioVisualAppliance  IfcAudioVisualApplianceType DISPLAY.EXPOSIÇÃO</v>
      </c>
      <c r="U443" s="58" t="s">
        <v>2128</v>
      </c>
      <c r="V443" s="49" t="s">
        <v>27</v>
      </c>
      <c r="W443" s="49" t="s">
        <v>27</v>
      </c>
      <c r="X443" s="57" t="str">
        <f t="shared" si="61"/>
        <v>IFC4X3ADD2-key_443</v>
      </c>
    </row>
    <row r="444" spans="1:24" ht="7.95" customHeight="1" x14ac:dyDescent="0.15">
      <c r="A444" s="53">
        <v>444</v>
      </c>
      <c r="B444" s="54" t="s">
        <v>1536</v>
      </c>
      <c r="C444" s="54" t="s">
        <v>215</v>
      </c>
      <c r="D444" s="54" t="s">
        <v>289</v>
      </c>
      <c r="E444" s="55" t="s">
        <v>313</v>
      </c>
      <c r="F444" s="55" t="s">
        <v>1420</v>
      </c>
      <c r="G444" s="55" t="s">
        <v>318</v>
      </c>
      <c r="H444" s="41" t="s">
        <v>3</v>
      </c>
      <c r="I444" s="41" t="s">
        <v>3</v>
      </c>
      <c r="J444" s="40" t="s">
        <v>3</v>
      </c>
      <c r="K444" s="40" t="s">
        <v>3</v>
      </c>
      <c r="L444" s="40" t="s">
        <v>3</v>
      </c>
      <c r="M444" s="40" t="str">
        <f t="shared" si="54"/>
        <v>IfcAudioVisualApplianceType and  é.tipoifc  only  MICROPHONE</v>
      </c>
      <c r="N444" s="36" t="str">
        <f t="shared" si="55"/>
        <v>Conceitos: Dispositivos.AudioVisual</v>
      </c>
      <c r="O444" s="36" t="str">
        <f t="shared" si="56"/>
        <v xml:space="preserve">IfcDistributionFlowElement </v>
      </c>
      <c r="P444" s="36" t="str">
        <f t="shared" si="57"/>
        <v xml:space="preserve">IfcFlowTerminal </v>
      </c>
      <c r="Q444" s="50" t="str">
        <f t="shared" si="58"/>
        <v xml:space="preserve">IfcAudioVisualAppliance </v>
      </c>
      <c r="R444" s="48" t="str">
        <f t="shared" si="59"/>
        <v>IfcAudioVisualApplianceType</v>
      </c>
      <c r="S444" s="48" t="str">
        <f t="shared" si="60"/>
        <v>MICROPHONE</v>
      </c>
      <c r="T444" s="36" t="str">
        <f t="shared" si="62"/>
        <v>Conceitos: Dispositivos.AudioVisual IfcDistributionFlowElement  IfcFlowTerminal  IfcAudioVisualAppliance  IfcAudioVisualApplianceType MICROFONE</v>
      </c>
      <c r="U444" s="58" t="s">
        <v>1679</v>
      </c>
      <c r="V444" s="49" t="s">
        <v>27</v>
      </c>
      <c r="W444" s="49" t="s">
        <v>27</v>
      </c>
      <c r="X444" s="57" t="str">
        <f t="shared" si="61"/>
        <v>IFC4X3ADD2-key_444</v>
      </c>
    </row>
    <row r="445" spans="1:24" ht="7.95" customHeight="1" x14ac:dyDescent="0.15">
      <c r="A445" s="53">
        <v>445</v>
      </c>
      <c r="B445" s="54" t="s">
        <v>1536</v>
      </c>
      <c r="C445" s="54" t="s">
        <v>215</v>
      </c>
      <c r="D445" s="54" t="s">
        <v>289</v>
      </c>
      <c r="E445" s="55" t="s">
        <v>313</v>
      </c>
      <c r="F445" s="55" t="s">
        <v>1420</v>
      </c>
      <c r="G445" s="55" t="s">
        <v>319</v>
      </c>
      <c r="H445" s="41" t="s">
        <v>3</v>
      </c>
      <c r="I445" s="41" t="s">
        <v>3</v>
      </c>
      <c r="J445" s="40" t="s">
        <v>3</v>
      </c>
      <c r="K445" s="40" t="s">
        <v>3</v>
      </c>
      <c r="L445" s="40" t="s">
        <v>3</v>
      </c>
      <c r="M445" s="40" t="str">
        <f t="shared" si="54"/>
        <v>IfcAudioVisualApplianceType and  é.tipoifc  only  PLAYER</v>
      </c>
      <c r="N445" s="36" t="str">
        <f t="shared" si="55"/>
        <v>Conceitos: Dispositivos.AudioVisual</v>
      </c>
      <c r="O445" s="36" t="str">
        <f t="shared" si="56"/>
        <v xml:space="preserve">IfcDistributionFlowElement </v>
      </c>
      <c r="P445" s="36" t="str">
        <f t="shared" si="57"/>
        <v xml:space="preserve">IfcFlowTerminal </v>
      </c>
      <c r="Q445" s="50" t="str">
        <f t="shared" si="58"/>
        <v xml:space="preserve">IfcAudioVisualAppliance </v>
      </c>
      <c r="R445" s="48" t="str">
        <f t="shared" si="59"/>
        <v>IfcAudioVisualApplianceType</v>
      </c>
      <c r="S445" s="48" t="str">
        <f t="shared" si="60"/>
        <v>PLAYER</v>
      </c>
      <c r="T445" s="36" t="str">
        <f t="shared" si="62"/>
        <v>Conceitos: Dispositivos.AudioVisual IfcDistributionFlowElement  IfcFlowTerminal  IfcAudioVisualAppliance  IfcAudioVisualApplianceType PLAYER</v>
      </c>
      <c r="U445" s="58" t="s">
        <v>319</v>
      </c>
      <c r="V445" s="49" t="s">
        <v>27</v>
      </c>
      <c r="W445" s="49" t="s">
        <v>27</v>
      </c>
      <c r="X445" s="57" t="str">
        <f t="shared" si="61"/>
        <v>IFC4X3ADD2-key_445</v>
      </c>
    </row>
    <row r="446" spans="1:24" ht="7.95" customHeight="1" x14ac:dyDescent="0.15">
      <c r="A446" s="53">
        <v>446</v>
      </c>
      <c r="B446" s="54" t="s">
        <v>1536</v>
      </c>
      <c r="C446" s="54" t="s">
        <v>215</v>
      </c>
      <c r="D446" s="54" t="s">
        <v>289</v>
      </c>
      <c r="E446" s="55" t="s">
        <v>313</v>
      </c>
      <c r="F446" s="55" t="s">
        <v>1420</v>
      </c>
      <c r="G446" s="55" t="s">
        <v>320</v>
      </c>
      <c r="H446" s="41" t="s">
        <v>3</v>
      </c>
      <c r="I446" s="41" t="s">
        <v>3</v>
      </c>
      <c r="J446" s="40" t="s">
        <v>3</v>
      </c>
      <c r="K446" s="40" t="s">
        <v>3</v>
      </c>
      <c r="L446" s="40" t="s">
        <v>3</v>
      </c>
      <c r="M446" s="40" t="str">
        <f t="shared" si="54"/>
        <v>IfcAudioVisualApplianceType and  é.tipoifc  only  PROJECTOR</v>
      </c>
      <c r="N446" s="36" t="str">
        <f t="shared" si="55"/>
        <v>Conceitos: Dispositivos.AudioVisual</v>
      </c>
      <c r="O446" s="36" t="str">
        <f t="shared" si="56"/>
        <v xml:space="preserve">IfcDistributionFlowElement </v>
      </c>
      <c r="P446" s="36" t="str">
        <f t="shared" si="57"/>
        <v xml:space="preserve">IfcFlowTerminal </v>
      </c>
      <c r="Q446" s="50" t="str">
        <f t="shared" si="58"/>
        <v xml:space="preserve">IfcAudioVisualAppliance </v>
      </c>
      <c r="R446" s="48" t="str">
        <f t="shared" si="59"/>
        <v>IfcAudioVisualApplianceType</v>
      </c>
      <c r="S446" s="48" t="str">
        <f t="shared" si="60"/>
        <v>PROJECTOR</v>
      </c>
      <c r="T446" s="36" t="str">
        <f t="shared" si="62"/>
        <v>Conceitos: Dispositivos.AudioVisual IfcDistributionFlowElement  IfcFlowTerminal  IfcAudioVisualAppliance  IfcAudioVisualApplianceType PROJETOR</v>
      </c>
      <c r="U446" s="58" t="s">
        <v>1680</v>
      </c>
      <c r="V446" s="49" t="s">
        <v>27</v>
      </c>
      <c r="W446" s="49" t="s">
        <v>27</v>
      </c>
      <c r="X446" s="57" t="str">
        <f t="shared" si="61"/>
        <v>IFC4X3ADD2-key_446</v>
      </c>
    </row>
    <row r="447" spans="1:24" ht="7.95" customHeight="1" x14ac:dyDescent="0.15">
      <c r="A447" s="53">
        <v>447</v>
      </c>
      <c r="B447" s="54" t="s">
        <v>1536</v>
      </c>
      <c r="C447" s="54" t="s">
        <v>215</v>
      </c>
      <c r="D447" s="54" t="s">
        <v>289</v>
      </c>
      <c r="E447" s="55" t="s">
        <v>313</v>
      </c>
      <c r="F447" s="55" t="s">
        <v>1420</v>
      </c>
      <c r="G447" s="55" t="s">
        <v>321</v>
      </c>
      <c r="H447" s="41" t="s">
        <v>3</v>
      </c>
      <c r="I447" s="41" t="s">
        <v>3</v>
      </c>
      <c r="J447" s="40" t="s">
        <v>3</v>
      </c>
      <c r="K447" s="40" t="s">
        <v>3</v>
      </c>
      <c r="L447" s="40" t="s">
        <v>3</v>
      </c>
      <c r="M447" s="40" t="str">
        <f t="shared" si="54"/>
        <v>IfcAudioVisualApplianceType and  é.tipoifc  only  RECEIVER</v>
      </c>
      <c r="N447" s="36" t="str">
        <f t="shared" si="55"/>
        <v>Conceitos: Dispositivos.AudioVisual</v>
      </c>
      <c r="O447" s="36" t="str">
        <f t="shared" si="56"/>
        <v xml:space="preserve">IfcDistributionFlowElement </v>
      </c>
      <c r="P447" s="36" t="str">
        <f t="shared" si="57"/>
        <v xml:space="preserve">IfcFlowTerminal </v>
      </c>
      <c r="Q447" s="50" t="str">
        <f t="shared" si="58"/>
        <v xml:space="preserve">IfcAudioVisualAppliance </v>
      </c>
      <c r="R447" s="48" t="str">
        <f t="shared" si="59"/>
        <v>IfcAudioVisualApplianceType</v>
      </c>
      <c r="S447" s="48" t="str">
        <f t="shared" si="60"/>
        <v>RECEIVER</v>
      </c>
      <c r="T447" s="36" t="str">
        <f t="shared" si="62"/>
        <v>Conceitos: Dispositivos.AudioVisual IfcDistributionFlowElement  IfcFlowTerminal  IfcAudioVisualAppliance  IfcAudioVisualApplianceType RECEPTOR</v>
      </c>
      <c r="U447" s="58" t="s">
        <v>1681</v>
      </c>
      <c r="V447" s="49" t="s">
        <v>27</v>
      </c>
      <c r="W447" s="49" t="s">
        <v>27</v>
      </c>
      <c r="X447" s="57" t="str">
        <f t="shared" si="61"/>
        <v>IFC4X3ADD2-key_447</v>
      </c>
    </row>
    <row r="448" spans="1:24" ht="7.95" customHeight="1" x14ac:dyDescent="0.15">
      <c r="A448" s="53">
        <v>448</v>
      </c>
      <c r="B448" s="54" t="s">
        <v>1536</v>
      </c>
      <c r="C448" s="54" t="s">
        <v>215</v>
      </c>
      <c r="D448" s="54" t="s">
        <v>289</v>
      </c>
      <c r="E448" s="55" t="s">
        <v>313</v>
      </c>
      <c r="F448" s="55" t="s">
        <v>1420</v>
      </c>
      <c r="G448" s="55" t="s">
        <v>322</v>
      </c>
      <c r="H448" s="41" t="s">
        <v>3</v>
      </c>
      <c r="I448" s="41" t="s">
        <v>3</v>
      </c>
      <c r="J448" s="40" t="s">
        <v>3</v>
      </c>
      <c r="K448" s="40" t="s">
        <v>3</v>
      </c>
      <c r="L448" s="40" t="s">
        <v>3</v>
      </c>
      <c r="M448" s="40" t="str">
        <f t="shared" si="54"/>
        <v>IfcAudioVisualApplianceType and  é.tipoifc  only  RECORDINGEQUIPMENT</v>
      </c>
      <c r="N448" s="36" t="str">
        <f t="shared" si="55"/>
        <v>Conceitos: Dispositivos.AudioVisual</v>
      </c>
      <c r="O448" s="36" t="str">
        <f t="shared" si="56"/>
        <v xml:space="preserve">IfcDistributionFlowElement </v>
      </c>
      <c r="P448" s="36" t="str">
        <f t="shared" si="57"/>
        <v xml:space="preserve">IfcFlowTerminal </v>
      </c>
      <c r="Q448" s="50" t="str">
        <f t="shared" si="58"/>
        <v xml:space="preserve">IfcAudioVisualAppliance </v>
      </c>
      <c r="R448" s="48" t="str">
        <f t="shared" si="59"/>
        <v>IfcAudioVisualApplianceType</v>
      </c>
      <c r="S448" s="48" t="str">
        <f t="shared" si="60"/>
        <v>RECORDINGEQUIPMENT</v>
      </c>
      <c r="T448" s="36" t="str">
        <f t="shared" si="62"/>
        <v>Conceitos: Dispositivos.AudioVisual IfcDistributionFlowElement  IfcFlowTerminal  IfcAudioVisualAppliance  IfcAudioVisualApplianceType EQUIPAMENTO.DE.GRAVAÇÃO</v>
      </c>
      <c r="U448" s="58" t="s">
        <v>1890</v>
      </c>
      <c r="V448" s="49" t="s">
        <v>27</v>
      </c>
      <c r="W448" s="49" t="s">
        <v>27</v>
      </c>
      <c r="X448" s="57" t="str">
        <f t="shared" si="61"/>
        <v>IFC4X3ADD2-key_448</v>
      </c>
    </row>
    <row r="449" spans="1:24" ht="7.95" customHeight="1" x14ac:dyDescent="0.15">
      <c r="A449" s="53">
        <v>449</v>
      </c>
      <c r="B449" s="54" t="s">
        <v>1536</v>
      </c>
      <c r="C449" s="54" t="s">
        <v>215</v>
      </c>
      <c r="D449" s="54" t="s">
        <v>289</v>
      </c>
      <c r="E449" s="55" t="s">
        <v>313</v>
      </c>
      <c r="F449" s="55" t="s">
        <v>1420</v>
      </c>
      <c r="G449" s="55" t="s">
        <v>323</v>
      </c>
      <c r="H449" s="41" t="s">
        <v>3</v>
      </c>
      <c r="I449" s="41" t="s">
        <v>3</v>
      </c>
      <c r="J449" s="40" t="s">
        <v>3</v>
      </c>
      <c r="K449" s="40" t="s">
        <v>3</v>
      </c>
      <c r="L449" s="40" t="s">
        <v>3</v>
      </c>
      <c r="M449" s="40" t="str">
        <f t="shared" si="54"/>
        <v>IfcAudioVisualApplianceType and  é.tipoifc  only  SPEAKER</v>
      </c>
      <c r="N449" s="36" t="str">
        <f t="shared" si="55"/>
        <v>Conceitos: Dispositivos.AudioVisual</v>
      </c>
      <c r="O449" s="36" t="str">
        <f t="shared" si="56"/>
        <v xml:space="preserve">IfcDistributionFlowElement </v>
      </c>
      <c r="P449" s="36" t="str">
        <f t="shared" si="57"/>
        <v xml:space="preserve">IfcFlowTerminal </v>
      </c>
      <c r="Q449" s="50" t="str">
        <f t="shared" si="58"/>
        <v xml:space="preserve">IfcAudioVisualAppliance </v>
      </c>
      <c r="R449" s="48" t="str">
        <f t="shared" si="59"/>
        <v>IfcAudioVisualApplianceType</v>
      </c>
      <c r="S449" s="48" t="str">
        <f t="shared" si="60"/>
        <v>SPEAKER</v>
      </c>
      <c r="T449" s="36" t="str">
        <f t="shared" si="62"/>
        <v>Conceitos: Dispositivos.AudioVisual IfcDistributionFlowElement  IfcFlowTerminal  IfcAudioVisualAppliance  IfcAudioVisualApplianceType PARLANTE</v>
      </c>
      <c r="U449" s="58" t="s">
        <v>2129</v>
      </c>
      <c r="V449" s="49" t="s">
        <v>27</v>
      </c>
      <c r="W449" s="49" t="s">
        <v>27</v>
      </c>
      <c r="X449" s="57" t="str">
        <f t="shared" si="61"/>
        <v>IFC4X3ADD2-key_449</v>
      </c>
    </row>
    <row r="450" spans="1:24" ht="7.95" customHeight="1" x14ac:dyDescent="0.15">
      <c r="A450" s="53">
        <v>450</v>
      </c>
      <c r="B450" s="54" t="s">
        <v>1536</v>
      </c>
      <c r="C450" s="54" t="s">
        <v>215</v>
      </c>
      <c r="D450" s="54" t="s">
        <v>289</v>
      </c>
      <c r="E450" s="55" t="s">
        <v>313</v>
      </c>
      <c r="F450" s="55" t="s">
        <v>1420</v>
      </c>
      <c r="G450" s="55" t="s">
        <v>324</v>
      </c>
      <c r="H450" s="41" t="s">
        <v>3</v>
      </c>
      <c r="I450" s="41" t="s">
        <v>3</v>
      </c>
      <c r="J450" s="40" t="s">
        <v>3</v>
      </c>
      <c r="K450" s="40" t="s">
        <v>3</v>
      </c>
      <c r="L450" s="40" t="s">
        <v>3</v>
      </c>
      <c r="M450" s="40" t="str">
        <f t="shared" ref="M450:M513" si="63">_xlfn.CONCAT( F450, " and  é.tipoifc  only  ", G450, )</f>
        <v>IfcAudioVisualApplianceType and  é.tipoifc  only  SWITCHER</v>
      </c>
      <c r="N450" s="36" t="str">
        <f t="shared" ref="N450:N513" si="64">_xlfn.CONCAT("Conceitos: ", B450)</f>
        <v>Conceitos: Dispositivos.AudioVisual</v>
      </c>
      <c r="O450" s="36" t="str">
        <f t="shared" ref="O450:O513" si="65">_xlfn.CONCAT(C450," ")</f>
        <v xml:space="preserve">IfcDistributionFlowElement </v>
      </c>
      <c r="P450" s="36" t="str">
        <f t="shared" ref="P450:P513" si="66">_xlfn.CONCAT(D450," ")</f>
        <v xml:space="preserve">IfcFlowTerminal </v>
      </c>
      <c r="Q450" s="50" t="str">
        <f t="shared" ref="Q450:Q513" si="67">_xlfn.CONCAT(E450," ")</f>
        <v xml:space="preserve">IfcAudioVisualAppliance </v>
      </c>
      <c r="R450" s="48" t="str">
        <f t="shared" ref="R450:R513" si="68">_xlfn.CONCAT(F450, )</f>
        <v>IfcAudioVisualApplianceType</v>
      </c>
      <c r="S450" s="48" t="str">
        <f t="shared" ref="S450:S513" si="69">_xlfn.CONCAT(G450, )</f>
        <v>SWITCHER</v>
      </c>
      <c r="T450" s="36" t="str">
        <f t="shared" si="62"/>
        <v>Conceitos: Dispositivos.AudioVisual IfcDistributionFlowElement  IfcFlowTerminal  IfcAudioVisualAppliance  IfcAudioVisualApplianceType SWITCHER</v>
      </c>
      <c r="U450" s="58" t="s">
        <v>324</v>
      </c>
      <c r="V450" s="49" t="s">
        <v>27</v>
      </c>
      <c r="W450" s="49" t="s">
        <v>27</v>
      </c>
      <c r="X450" s="57" t="str">
        <f t="shared" ref="X450:X513" si="70">_xlfn.CONCAT("IFC4X3ADD2-key_",A450)</f>
        <v>IFC4X3ADD2-key_450</v>
      </c>
    </row>
    <row r="451" spans="1:24" ht="7.95" customHeight="1" x14ac:dyDescent="0.15">
      <c r="A451" s="53">
        <v>451</v>
      </c>
      <c r="B451" s="54" t="s">
        <v>1536</v>
      </c>
      <c r="C451" s="54" t="s">
        <v>215</v>
      </c>
      <c r="D451" s="54" t="s">
        <v>289</v>
      </c>
      <c r="E451" s="55" t="s">
        <v>313</v>
      </c>
      <c r="F451" s="55" t="s">
        <v>1420</v>
      </c>
      <c r="G451" s="55" t="s">
        <v>325</v>
      </c>
      <c r="H451" s="41" t="s">
        <v>3</v>
      </c>
      <c r="I451" s="41" t="s">
        <v>3</v>
      </c>
      <c r="J451" s="40" t="s">
        <v>3</v>
      </c>
      <c r="K451" s="40" t="s">
        <v>3</v>
      </c>
      <c r="L451" s="40" t="s">
        <v>3</v>
      </c>
      <c r="M451" s="40" t="str">
        <f t="shared" si="63"/>
        <v>IfcAudioVisualApplianceType and  é.tipoifc  only  TELEPHONE</v>
      </c>
      <c r="N451" s="36" t="str">
        <f t="shared" si="64"/>
        <v>Conceitos: Dispositivos.AudioVisual</v>
      </c>
      <c r="O451" s="36" t="str">
        <f t="shared" si="65"/>
        <v xml:space="preserve">IfcDistributionFlowElement </v>
      </c>
      <c r="P451" s="36" t="str">
        <f t="shared" si="66"/>
        <v xml:space="preserve">IfcFlowTerminal </v>
      </c>
      <c r="Q451" s="50" t="str">
        <f t="shared" si="67"/>
        <v xml:space="preserve">IfcAudioVisualAppliance </v>
      </c>
      <c r="R451" s="48" t="str">
        <f t="shared" si="68"/>
        <v>IfcAudioVisualApplianceType</v>
      </c>
      <c r="S451" s="48" t="str">
        <f t="shared" si="69"/>
        <v>TELEPHONE</v>
      </c>
      <c r="T451" s="36" t="str">
        <f t="shared" ref="T451:T514" si="71">_xlfn.CONCAT(SUBSTITUTE(N451, "null", " ")," ",SUBSTITUTE(O451, "null", " ")," ",SUBSTITUTE(P451, "null", " ")," ",SUBSTITUTE(Q451, "null", " ")," ", SUBSTITUTE(R451, "null", " ")," ", SUBSTITUTE(U451, "null", " "))</f>
        <v>Conceitos: Dispositivos.AudioVisual IfcDistributionFlowElement  IfcFlowTerminal  IfcAudioVisualAppliance  IfcAudioVisualApplianceType TELEFONE</v>
      </c>
      <c r="U451" s="58" t="s">
        <v>1682</v>
      </c>
      <c r="V451" s="49" t="s">
        <v>27</v>
      </c>
      <c r="W451" s="49" t="s">
        <v>27</v>
      </c>
      <c r="X451" s="57" t="str">
        <f t="shared" si="70"/>
        <v>IFC4X3ADD2-key_451</v>
      </c>
    </row>
    <row r="452" spans="1:24" ht="7.95" customHeight="1" x14ac:dyDescent="0.15">
      <c r="A452" s="53">
        <v>452</v>
      </c>
      <c r="B452" s="54" t="s">
        <v>1536</v>
      </c>
      <c r="C452" s="54" t="s">
        <v>215</v>
      </c>
      <c r="D452" s="54" t="s">
        <v>289</v>
      </c>
      <c r="E452" s="55" t="s">
        <v>313</v>
      </c>
      <c r="F452" s="55" t="s">
        <v>1420</v>
      </c>
      <c r="G452" s="55" t="s">
        <v>326</v>
      </c>
      <c r="H452" s="41" t="s">
        <v>3</v>
      </c>
      <c r="I452" s="41" t="s">
        <v>3</v>
      </c>
      <c r="J452" s="40" t="s">
        <v>3</v>
      </c>
      <c r="K452" s="40" t="s">
        <v>3</v>
      </c>
      <c r="L452" s="40" t="s">
        <v>3</v>
      </c>
      <c r="M452" s="40" t="str">
        <f t="shared" si="63"/>
        <v>IfcAudioVisualApplianceType and  é.tipoifc  only  TUNER</v>
      </c>
      <c r="N452" s="36" t="str">
        <f t="shared" si="64"/>
        <v>Conceitos: Dispositivos.AudioVisual</v>
      </c>
      <c r="O452" s="36" t="str">
        <f t="shared" si="65"/>
        <v xml:space="preserve">IfcDistributionFlowElement </v>
      </c>
      <c r="P452" s="36" t="str">
        <f t="shared" si="66"/>
        <v xml:space="preserve">IfcFlowTerminal </v>
      </c>
      <c r="Q452" s="50" t="str">
        <f t="shared" si="67"/>
        <v xml:space="preserve">IfcAudioVisualAppliance </v>
      </c>
      <c r="R452" s="48" t="str">
        <f t="shared" si="68"/>
        <v>IfcAudioVisualApplianceType</v>
      </c>
      <c r="S452" s="48" t="str">
        <f t="shared" si="69"/>
        <v>TUNER</v>
      </c>
      <c r="T452" s="36" t="str">
        <f t="shared" si="71"/>
        <v>Conceitos: Dispositivos.AudioVisual IfcDistributionFlowElement  IfcFlowTerminal  IfcAudioVisualAppliance  IfcAudioVisualApplianceType TUNER</v>
      </c>
      <c r="U452" s="58" t="s">
        <v>326</v>
      </c>
      <c r="V452" s="49" t="s">
        <v>27</v>
      </c>
      <c r="W452" s="49" t="s">
        <v>27</v>
      </c>
      <c r="X452" s="57" t="str">
        <f t="shared" si="70"/>
        <v>IFC4X3ADD2-key_452</v>
      </c>
    </row>
    <row r="453" spans="1:24" ht="7.95" customHeight="1" x14ac:dyDescent="0.15">
      <c r="A453" s="53">
        <v>453</v>
      </c>
      <c r="B453" s="54" t="s">
        <v>1535</v>
      </c>
      <c r="C453" s="54" t="s">
        <v>215</v>
      </c>
      <c r="D453" s="54" t="s">
        <v>289</v>
      </c>
      <c r="E453" s="55" t="s">
        <v>643</v>
      </c>
      <c r="F453" s="55" t="s">
        <v>1429</v>
      </c>
      <c r="G453" s="55" t="s">
        <v>644</v>
      </c>
      <c r="H453" s="41" t="s">
        <v>3</v>
      </c>
      <c r="I453" s="41" t="s">
        <v>3</v>
      </c>
      <c r="J453" s="40" t="s">
        <v>3</v>
      </c>
      <c r="K453" s="40" t="s">
        <v>3</v>
      </c>
      <c r="L453" s="40" t="s">
        <v>3</v>
      </c>
      <c r="M453" s="40" t="str">
        <f t="shared" si="63"/>
        <v>IfcOutletType and  é.tipoifc  only  AUDIOVISUALOUTLET</v>
      </c>
      <c r="N453" s="36" t="str">
        <f t="shared" si="64"/>
        <v>Conceitos: Terminais.Telecom</v>
      </c>
      <c r="O453" s="36" t="str">
        <f t="shared" si="65"/>
        <v xml:space="preserve">IfcDistributionFlowElement </v>
      </c>
      <c r="P453" s="36" t="str">
        <f t="shared" si="66"/>
        <v xml:space="preserve">IfcFlowTerminal </v>
      </c>
      <c r="Q453" s="50" t="str">
        <f t="shared" si="67"/>
        <v xml:space="preserve">IfcOutlet </v>
      </c>
      <c r="R453" s="48" t="str">
        <f t="shared" si="68"/>
        <v>IfcOutletType</v>
      </c>
      <c r="S453" s="48" t="str">
        <f t="shared" si="69"/>
        <v>AUDIOVISUALOUTLET</v>
      </c>
      <c r="T453" s="36" t="str">
        <f t="shared" si="71"/>
        <v>Conceitos: Terminais.Telecom IfcDistributionFlowElement  IfcFlowTerminal  IfcOutlet  IfcOutletType SAIDA.AUDIOVISUAL</v>
      </c>
      <c r="U453" s="58" t="s">
        <v>2130</v>
      </c>
      <c r="V453" s="49" t="s">
        <v>27</v>
      </c>
      <c r="W453" s="49" t="s">
        <v>27</v>
      </c>
      <c r="X453" s="57" t="str">
        <f t="shared" si="70"/>
        <v>IFC4X3ADD2-key_453</v>
      </c>
    </row>
    <row r="454" spans="1:24" ht="7.95" customHeight="1" x14ac:dyDescent="0.15">
      <c r="A454" s="53">
        <v>454</v>
      </c>
      <c r="B454" s="54" t="s">
        <v>1535</v>
      </c>
      <c r="C454" s="54" t="s">
        <v>215</v>
      </c>
      <c r="D454" s="54" t="s">
        <v>289</v>
      </c>
      <c r="E454" s="55" t="s">
        <v>643</v>
      </c>
      <c r="F454" s="55" t="s">
        <v>1429</v>
      </c>
      <c r="G454" s="55" t="s">
        <v>645</v>
      </c>
      <c r="H454" s="41" t="s">
        <v>3</v>
      </c>
      <c r="I454" s="41" t="s">
        <v>3</v>
      </c>
      <c r="J454" s="40" t="s">
        <v>3</v>
      </c>
      <c r="K454" s="40" t="s">
        <v>3</v>
      </c>
      <c r="L454" s="40" t="s">
        <v>3</v>
      </c>
      <c r="M454" s="40" t="str">
        <f t="shared" si="63"/>
        <v>IfcOutletType and  é.tipoifc  only  COMMUNICATIONSOUTLET</v>
      </c>
      <c r="N454" s="36" t="str">
        <f t="shared" si="64"/>
        <v>Conceitos: Terminais.Telecom</v>
      </c>
      <c r="O454" s="36" t="str">
        <f t="shared" si="65"/>
        <v xml:space="preserve">IfcDistributionFlowElement </v>
      </c>
      <c r="P454" s="36" t="str">
        <f t="shared" si="66"/>
        <v xml:space="preserve">IfcFlowTerminal </v>
      </c>
      <c r="Q454" s="50" t="str">
        <f t="shared" si="67"/>
        <v xml:space="preserve">IfcOutlet </v>
      </c>
      <c r="R454" s="48" t="str">
        <f t="shared" si="68"/>
        <v>IfcOutletType</v>
      </c>
      <c r="S454" s="48" t="str">
        <f t="shared" si="69"/>
        <v>COMMUNICATIONSOUTLET</v>
      </c>
      <c r="T454" s="36" t="str">
        <f t="shared" si="71"/>
        <v>Conceitos: Terminais.Telecom IfcDistributionFlowElement  IfcFlowTerminal  IfcOutlet  IfcOutletType VEÍCULO.DE.COMUNICAÇÃO</v>
      </c>
      <c r="U454" s="58" t="s">
        <v>1891</v>
      </c>
      <c r="V454" s="49" t="s">
        <v>27</v>
      </c>
      <c r="W454" s="49" t="s">
        <v>27</v>
      </c>
      <c r="X454" s="57" t="str">
        <f t="shared" si="70"/>
        <v>IFC4X3ADD2-key_454</v>
      </c>
    </row>
    <row r="455" spans="1:24" ht="7.95" customHeight="1" x14ac:dyDescent="0.15">
      <c r="A455" s="53">
        <v>455</v>
      </c>
      <c r="B455" s="54" t="s">
        <v>1535</v>
      </c>
      <c r="C455" s="54" t="s">
        <v>215</v>
      </c>
      <c r="D455" s="54" t="s">
        <v>289</v>
      </c>
      <c r="E455" s="55" t="s">
        <v>643</v>
      </c>
      <c r="F455" s="55" t="s">
        <v>1429</v>
      </c>
      <c r="G455" s="55" t="s">
        <v>646</v>
      </c>
      <c r="H455" s="41" t="s">
        <v>3</v>
      </c>
      <c r="I455" s="41" t="s">
        <v>3</v>
      </c>
      <c r="J455" s="40" t="s">
        <v>3</v>
      </c>
      <c r="K455" s="40" t="s">
        <v>3</v>
      </c>
      <c r="L455" s="40" t="s">
        <v>3</v>
      </c>
      <c r="M455" s="40" t="str">
        <f t="shared" si="63"/>
        <v>IfcOutletType and  é.tipoifc  only  DATAOUTLET</v>
      </c>
      <c r="N455" s="36" t="str">
        <f t="shared" si="64"/>
        <v>Conceitos: Terminais.Telecom</v>
      </c>
      <c r="O455" s="36" t="str">
        <f t="shared" si="65"/>
        <v xml:space="preserve">IfcDistributionFlowElement </v>
      </c>
      <c r="P455" s="36" t="str">
        <f t="shared" si="66"/>
        <v xml:space="preserve">IfcFlowTerminal </v>
      </c>
      <c r="Q455" s="50" t="str">
        <f t="shared" si="67"/>
        <v xml:space="preserve">IfcOutlet </v>
      </c>
      <c r="R455" s="48" t="str">
        <f t="shared" si="68"/>
        <v>IfcOutletType</v>
      </c>
      <c r="S455" s="48" t="str">
        <f t="shared" si="69"/>
        <v>DATAOUTLET</v>
      </c>
      <c r="T455" s="36" t="str">
        <f t="shared" si="71"/>
        <v>Conceitos: Terminais.Telecom IfcDistributionFlowElement  IfcFlowTerminal  IfcOutlet  IfcOutletType SAÍDA.DE.DADOS</v>
      </c>
      <c r="U455" s="58" t="s">
        <v>1892</v>
      </c>
      <c r="V455" s="49" t="s">
        <v>27</v>
      </c>
      <c r="W455" s="49" t="s">
        <v>27</v>
      </c>
      <c r="X455" s="57" t="str">
        <f t="shared" si="70"/>
        <v>IFC4X3ADD2-key_455</v>
      </c>
    </row>
    <row r="456" spans="1:24" ht="7.95" customHeight="1" x14ac:dyDescent="0.15">
      <c r="A456" s="53">
        <v>456</v>
      </c>
      <c r="B456" s="54" t="s">
        <v>1535</v>
      </c>
      <c r="C456" s="54" t="s">
        <v>215</v>
      </c>
      <c r="D456" s="54" t="s">
        <v>289</v>
      </c>
      <c r="E456" s="55" t="s">
        <v>643</v>
      </c>
      <c r="F456" s="55" t="s">
        <v>1429</v>
      </c>
      <c r="G456" s="55" t="s">
        <v>647</v>
      </c>
      <c r="H456" s="41" t="s">
        <v>3</v>
      </c>
      <c r="I456" s="41" t="s">
        <v>3</v>
      </c>
      <c r="J456" s="40" t="s">
        <v>3</v>
      </c>
      <c r="K456" s="40" t="s">
        <v>3</v>
      </c>
      <c r="L456" s="40" t="s">
        <v>3</v>
      </c>
      <c r="M456" s="40" t="str">
        <f t="shared" si="63"/>
        <v>IfcOutletType and  é.tipoifc  only  POWEROUTLET</v>
      </c>
      <c r="N456" s="36" t="str">
        <f t="shared" si="64"/>
        <v>Conceitos: Terminais.Telecom</v>
      </c>
      <c r="O456" s="36" t="str">
        <f t="shared" si="65"/>
        <v xml:space="preserve">IfcDistributionFlowElement </v>
      </c>
      <c r="P456" s="36" t="str">
        <f t="shared" si="66"/>
        <v xml:space="preserve">IfcFlowTerminal </v>
      </c>
      <c r="Q456" s="50" t="str">
        <f t="shared" si="67"/>
        <v xml:space="preserve">IfcOutlet </v>
      </c>
      <c r="R456" s="48" t="str">
        <f t="shared" si="68"/>
        <v>IfcOutletType</v>
      </c>
      <c r="S456" s="48" t="str">
        <f t="shared" si="69"/>
        <v>POWEROUTLET</v>
      </c>
      <c r="T456" s="36" t="str">
        <f t="shared" si="71"/>
        <v>Conceitos: Terminais.Telecom IfcDistributionFlowElement  IfcFlowTerminal  IfcOutlet  IfcOutletType TOMADA.ELÉTRICA</v>
      </c>
      <c r="U456" s="58" t="s">
        <v>1893</v>
      </c>
      <c r="V456" s="49" t="s">
        <v>27</v>
      </c>
      <c r="W456" s="49" t="s">
        <v>27</v>
      </c>
      <c r="X456" s="57" t="str">
        <f t="shared" si="70"/>
        <v>IFC4X3ADD2-key_456</v>
      </c>
    </row>
    <row r="457" spans="1:24" ht="7.95" customHeight="1" x14ac:dyDescent="0.15">
      <c r="A457" s="53">
        <v>457</v>
      </c>
      <c r="B457" s="54" t="s">
        <v>1535</v>
      </c>
      <c r="C457" s="54" t="s">
        <v>215</v>
      </c>
      <c r="D457" s="54" t="s">
        <v>289</v>
      </c>
      <c r="E457" s="55" t="s">
        <v>643</v>
      </c>
      <c r="F457" s="55" t="s">
        <v>1429</v>
      </c>
      <c r="G457" s="55" t="s">
        <v>648</v>
      </c>
      <c r="H457" s="41" t="s">
        <v>3</v>
      </c>
      <c r="I457" s="41" t="s">
        <v>3</v>
      </c>
      <c r="J457" s="40" t="s">
        <v>3</v>
      </c>
      <c r="K457" s="40" t="s">
        <v>3</v>
      </c>
      <c r="L457" s="40" t="s">
        <v>3</v>
      </c>
      <c r="M457" s="40" t="str">
        <f t="shared" si="63"/>
        <v>IfcOutletType and  é.tipoifc  only  TELEPHONEOUTLET</v>
      </c>
      <c r="N457" s="36" t="str">
        <f t="shared" si="64"/>
        <v>Conceitos: Terminais.Telecom</v>
      </c>
      <c r="O457" s="36" t="str">
        <f t="shared" si="65"/>
        <v xml:space="preserve">IfcDistributionFlowElement </v>
      </c>
      <c r="P457" s="36" t="str">
        <f t="shared" si="66"/>
        <v xml:space="preserve">IfcFlowTerminal </v>
      </c>
      <c r="Q457" s="50" t="str">
        <f t="shared" si="67"/>
        <v xml:space="preserve">IfcOutlet </v>
      </c>
      <c r="R457" s="48" t="str">
        <f t="shared" si="68"/>
        <v>IfcOutletType</v>
      </c>
      <c r="S457" s="48" t="str">
        <f t="shared" si="69"/>
        <v>TELEPHONEOUTLET</v>
      </c>
      <c r="T457" s="36" t="str">
        <f t="shared" si="71"/>
        <v>Conceitos: Terminais.Telecom IfcDistributionFlowElement  IfcFlowTerminal  IfcOutlet  IfcOutletType TOMADA.TELEFÔNICA</v>
      </c>
      <c r="U457" s="58" t="s">
        <v>1894</v>
      </c>
      <c r="V457" s="49" t="s">
        <v>27</v>
      </c>
      <c r="W457" s="49" t="s">
        <v>27</v>
      </c>
      <c r="X457" s="57" t="str">
        <f t="shared" si="70"/>
        <v>IFC4X3ADD2-key_457</v>
      </c>
    </row>
    <row r="458" spans="1:24" ht="7.95" customHeight="1" x14ac:dyDescent="0.15">
      <c r="A458" s="53">
        <v>458</v>
      </c>
      <c r="B458" s="54" t="s">
        <v>1532</v>
      </c>
      <c r="C458" s="54" t="s">
        <v>215</v>
      </c>
      <c r="D458" s="54" t="s">
        <v>289</v>
      </c>
      <c r="E458" s="55" t="s">
        <v>380</v>
      </c>
      <c r="F458" s="55" t="s">
        <v>1421</v>
      </c>
      <c r="G458" s="55" t="s">
        <v>381</v>
      </c>
      <c r="H458" s="41" t="s">
        <v>3</v>
      </c>
      <c r="I458" s="41" t="s">
        <v>3</v>
      </c>
      <c r="J458" s="40" t="s">
        <v>3</v>
      </c>
      <c r="K458" s="40" t="s">
        <v>3</v>
      </c>
      <c r="L458" s="40" t="s">
        <v>3</v>
      </c>
      <c r="M458" s="40" t="str">
        <f t="shared" si="63"/>
        <v>IfcCommunicationsApplianceType and  é.tipoifc  only  ANTENNA</v>
      </c>
      <c r="N458" s="36" t="str">
        <f t="shared" si="64"/>
        <v>Conceitos: Equipamentos.Telecom</v>
      </c>
      <c r="O458" s="36" t="str">
        <f t="shared" si="65"/>
        <v xml:space="preserve">IfcDistributionFlowElement </v>
      </c>
      <c r="P458" s="36" t="str">
        <f t="shared" si="66"/>
        <v xml:space="preserve">IfcFlowTerminal </v>
      </c>
      <c r="Q458" s="50" t="str">
        <f t="shared" si="67"/>
        <v xml:space="preserve">IfcCommunicationsAppliance </v>
      </c>
      <c r="R458" s="48" t="str">
        <f t="shared" si="68"/>
        <v>IfcCommunicationsApplianceType</v>
      </c>
      <c r="S458" s="48" t="str">
        <f t="shared" si="69"/>
        <v>ANTENNA</v>
      </c>
      <c r="T458" s="36" t="str">
        <f t="shared" si="71"/>
        <v>Conceitos: Equipamentos.Telecom IfcDistributionFlowElement  IfcFlowTerminal  IfcCommunicationsAppliance  IfcCommunicationsApplianceType ANTENA</v>
      </c>
      <c r="U458" s="58" t="s">
        <v>1683</v>
      </c>
      <c r="V458" s="49" t="s">
        <v>27</v>
      </c>
      <c r="W458" s="49" t="s">
        <v>27</v>
      </c>
      <c r="X458" s="57" t="str">
        <f t="shared" si="70"/>
        <v>IFC4X3ADD2-key_458</v>
      </c>
    </row>
    <row r="459" spans="1:24" ht="7.95" customHeight="1" x14ac:dyDescent="0.15">
      <c r="A459" s="53">
        <v>459</v>
      </c>
      <c r="B459" s="54" t="s">
        <v>1532</v>
      </c>
      <c r="C459" s="54" t="s">
        <v>215</v>
      </c>
      <c r="D459" s="54" t="s">
        <v>289</v>
      </c>
      <c r="E459" s="55" t="s">
        <v>380</v>
      </c>
      <c r="F459" s="55" t="s">
        <v>1421</v>
      </c>
      <c r="G459" s="55" t="s">
        <v>382</v>
      </c>
      <c r="H459" s="41" t="s">
        <v>3</v>
      </c>
      <c r="I459" s="41" t="s">
        <v>3</v>
      </c>
      <c r="J459" s="40" t="s">
        <v>3</v>
      </c>
      <c r="K459" s="40" t="s">
        <v>3</v>
      </c>
      <c r="L459" s="40" t="s">
        <v>3</v>
      </c>
      <c r="M459" s="40" t="str">
        <f t="shared" si="63"/>
        <v>IfcCommunicationsApplianceType and  é.tipoifc  only  AUTOMATON</v>
      </c>
      <c r="N459" s="36" t="str">
        <f t="shared" si="64"/>
        <v>Conceitos: Equipamentos.Telecom</v>
      </c>
      <c r="O459" s="36" t="str">
        <f t="shared" si="65"/>
        <v xml:space="preserve">IfcDistributionFlowElement </v>
      </c>
      <c r="P459" s="36" t="str">
        <f t="shared" si="66"/>
        <v xml:space="preserve">IfcFlowTerminal </v>
      </c>
      <c r="Q459" s="50" t="str">
        <f t="shared" si="67"/>
        <v xml:space="preserve">IfcCommunicationsAppliance </v>
      </c>
      <c r="R459" s="48" t="str">
        <f t="shared" si="68"/>
        <v>IfcCommunicationsApplianceType</v>
      </c>
      <c r="S459" s="48" t="str">
        <f t="shared" si="69"/>
        <v>AUTOMATON</v>
      </c>
      <c r="T459" s="36" t="str">
        <f t="shared" si="71"/>
        <v>Conceitos: Equipamentos.Telecom IfcDistributionFlowElement  IfcFlowTerminal  IfcCommunicationsAppliance  IfcCommunicationsApplianceType AUTÔMATO</v>
      </c>
      <c r="U459" s="58" t="s">
        <v>1684</v>
      </c>
      <c r="V459" s="49" t="s">
        <v>27</v>
      </c>
      <c r="W459" s="49" t="s">
        <v>27</v>
      </c>
      <c r="X459" s="57" t="str">
        <f t="shared" si="70"/>
        <v>IFC4X3ADD2-key_459</v>
      </c>
    </row>
    <row r="460" spans="1:24" ht="7.95" customHeight="1" x14ac:dyDescent="0.15">
      <c r="A460" s="53">
        <v>460</v>
      </c>
      <c r="B460" s="54" t="s">
        <v>1532</v>
      </c>
      <c r="C460" s="54" t="s">
        <v>215</v>
      </c>
      <c r="D460" s="54" t="s">
        <v>289</v>
      </c>
      <c r="E460" s="55" t="s">
        <v>380</v>
      </c>
      <c r="F460" s="55" t="s">
        <v>1421</v>
      </c>
      <c r="G460" s="55" t="s">
        <v>383</v>
      </c>
      <c r="H460" s="41" t="s">
        <v>3</v>
      </c>
      <c r="I460" s="41" t="s">
        <v>3</v>
      </c>
      <c r="J460" s="40" t="s">
        <v>3</v>
      </c>
      <c r="K460" s="40" t="s">
        <v>3</v>
      </c>
      <c r="L460" s="40" t="s">
        <v>3</v>
      </c>
      <c r="M460" s="40" t="str">
        <f t="shared" si="63"/>
        <v>IfcCommunicationsApplianceType and  é.tipoifc  only  COMPUTER</v>
      </c>
      <c r="N460" s="36" t="str">
        <f t="shared" si="64"/>
        <v>Conceitos: Equipamentos.Telecom</v>
      </c>
      <c r="O460" s="36" t="str">
        <f t="shared" si="65"/>
        <v xml:space="preserve">IfcDistributionFlowElement </v>
      </c>
      <c r="P460" s="36" t="str">
        <f t="shared" si="66"/>
        <v xml:space="preserve">IfcFlowTerminal </v>
      </c>
      <c r="Q460" s="50" t="str">
        <f t="shared" si="67"/>
        <v xml:space="preserve">IfcCommunicationsAppliance </v>
      </c>
      <c r="R460" s="48" t="str">
        <f t="shared" si="68"/>
        <v>IfcCommunicationsApplianceType</v>
      </c>
      <c r="S460" s="48" t="str">
        <f t="shared" si="69"/>
        <v>COMPUTER</v>
      </c>
      <c r="T460" s="36" t="str">
        <f t="shared" si="71"/>
        <v>Conceitos: Equipamentos.Telecom IfcDistributionFlowElement  IfcFlowTerminal  IfcCommunicationsAppliance  IfcCommunicationsApplianceType COMPUTADOR</v>
      </c>
      <c r="U460" s="58" t="s">
        <v>1685</v>
      </c>
      <c r="V460" s="49" t="s">
        <v>27</v>
      </c>
      <c r="W460" s="49" t="s">
        <v>27</v>
      </c>
      <c r="X460" s="57" t="str">
        <f t="shared" si="70"/>
        <v>IFC4X3ADD2-key_460</v>
      </c>
    </row>
    <row r="461" spans="1:24" ht="7.95" customHeight="1" x14ac:dyDescent="0.15">
      <c r="A461" s="53">
        <v>461</v>
      </c>
      <c r="B461" s="54" t="s">
        <v>1532</v>
      </c>
      <c r="C461" s="54" t="s">
        <v>215</v>
      </c>
      <c r="D461" s="54" t="s">
        <v>289</v>
      </c>
      <c r="E461" s="55" t="s">
        <v>380</v>
      </c>
      <c r="F461" s="55" t="s">
        <v>1421</v>
      </c>
      <c r="G461" s="55" t="s">
        <v>384</v>
      </c>
      <c r="H461" s="41" t="s">
        <v>3</v>
      </c>
      <c r="I461" s="41" t="s">
        <v>3</v>
      </c>
      <c r="J461" s="40" t="s">
        <v>3</v>
      </c>
      <c r="K461" s="40" t="s">
        <v>3</v>
      </c>
      <c r="L461" s="40" t="s">
        <v>3</v>
      </c>
      <c r="M461" s="40" t="str">
        <f t="shared" si="63"/>
        <v>IfcCommunicationsApplianceType and  é.tipoifc  only  GATEWAY</v>
      </c>
      <c r="N461" s="36" t="str">
        <f t="shared" si="64"/>
        <v>Conceitos: Equipamentos.Telecom</v>
      </c>
      <c r="O461" s="36" t="str">
        <f t="shared" si="65"/>
        <v xml:space="preserve">IfcDistributionFlowElement </v>
      </c>
      <c r="P461" s="36" t="str">
        <f t="shared" si="66"/>
        <v xml:space="preserve">IfcFlowTerminal </v>
      </c>
      <c r="Q461" s="50" t="str">
        <f t="shared" si="67"/>
        <v xml:space="preserve">IfcCommunicationsAppliance </v>
      </c>
      <c r="R461" s="48" t="str">
        <f t="shared" si="68"/>
        <v>IfcCommunicationsApplianceType</v>
      </c>
      <c r="S461" s="48" t="str">
        <f t="shared" si="69"/>
        <v>GATEWAY</v>
      </c>
      <c r="T461" s="36" t="str">
        <f t="shared" si="71"/>
        <v>Conceitos: Equipamentos.Telecom IfcDistributionFlowElement  IfcFlowTerminal  IfcCommunicationsAppliance  IfcCommunicationsApplianceType PORTA.GATEWAY</v>
      </c>
      <c r="U461" s="58" t="s">
        <v>2131</v>
      </c>
      <c r="V461" s="49" t="s">
        <v>27</v>
      </c>
      <c r="W461" s="49" t="s">
        <v>27</v>
      </c>
      <c r="X461" s="57" t="str">
        <f t="shared" si="70"/>
        <v>IFC4X3ADD2-key_461</v>
      </c>
    </row>
    <row r="462" spans="1:24" ht="7.95" customHeight="1" x14ac:dyDescent="0.15">
      <c r="A462" s="53">
        <v>462</v>
      </c>
      <c r="B462" s="54" t="s">
        <v>1532</v>
      </c>
      <c r="C462" s="54" t="s">
        <v>215</v>
      </c>
      <c r="D462" s="54" t="s">
        <v>289</v>
      </c>
      <c r="E462" s="55" t="s">
        <v>380</v>
      </c>
      <c r="F462" s="55" t="s">
        <v>1421</v>
      </c>
      <c r="G462" s="55" t="s">
        <v>385</v>
      </c>
      <c r="H462" s="41" t="s">
        <v>3</v>
      </c>
      <c r="I462" s="41" t="s">
        <v>3</v>
      </c>
      <c r="J462" s="40" t="s">
        <v>3</v>
      </c>
      <c r="K462" s="40" t="s">
        <v>3</v>
      </c>
      <c r="L462" s="40" t="s">
        <v>3</v>
      </c>
      <c r="M462" s="40" t="str">
        <f t="shared" si="63"/>
        <v>IfcCommunicationsApplianceType and  é.tipoifc  only  INTELLIGENTPERIPHERAL</v>
      </c>
      <c r="N462" s="36" t="str">
        <f t="shared" si="64"/>
        <v>Conceitos: Equipamentos.Telecom</v>
      </c>
      <c r="O462" s="36" t="str">
        <f t="shared" si="65"/>
        <v xml:space="preserve">IfcDistributionFlowElement </v>
      </c>
      <c r="P462" s="36" t="str">
        <f t="shared" si="66"/>
        <v xml:space="preserve">IfcFlowTerminal </v>
      </c>
      <c r="Q462" s="50" t="str">
        <f t="shared" si="67"/>
        <v xml:space="preserve">IfcCommunicationsAppliance </v>
      </c>
      <c r="R462" s="48" t="str">
        <f t="shared" si="68"/>
        <v>IfcCommunicationsApplianceType</v>
      </c>
      <c r="S462" s="48" t="str">
        <f t="shared" si="69"/>
        <v>INTELLIGENTPERIPHERAL</v>
      </c>
      <c r="T462" s="36" t="str">
        <f t="shared" si="71"/>
        <v>Conceitos: Equipamentos.Telecom IfcDistributionFlowElement  IfcFlowTerminal  IfcCommunicationsAppliance  IfcCommunicationsApplianceType PERIFÉRICO.INTELIGENTE</v>
      </c>
      <c r="U462" s="58" t="s">
        <v>1895</v>
      </c>
      <c r="V462" s="49" t="s">
        <v>27</v>
      </c>
      <c r="W462" s="49" t="s">
        <v>27</v>
      </c>
      <c r="X462" s="57" t="str">
        <f t="shared" si="70"/>
        <v>IFC4X3ADD2-key_462</v>
      </c>
    </row>
    <row r="463" spans="1:24" ht="7.95" customHeight="1" x14ac:dyDescent="0.15">
      <c r="A463" s="53">
        <v>463</v>
      </c>
      <c r="B463" s="54" t="s">
        <v>1532</v>
      </c>
      <c r="C463" s="54" t="s">
        <v>215</v>
      </c>
      <c r="D463" s="54" t="s">
        <v>289</v>
      </c>
      <c r="E463" s="55" t="s">
        <v>380</v>
      </c>
      <c r="F463" s="55" t="s">
        <v>1421</v>
      </c>
      <c r="G463" s="55" t="s">
        <v>386</v>
      </c>
      <c r="H463" s="41" t="s">
        <v>3</v>
      </c>
      <c r="I463" s="41" t="s">
        <v>3</v>
      </c>
      <c r="J463" s="40" t="s">
        <v>3</v>
      </c>
      <c r="K463" s="40" t="s">
        <v>3</v>
      </c>
      <c r="L463" s="40" t="s">
        <v>3</v>
      </c>
      <c r="M463" s="40" t="str">
        <f t="shared" si="63"/>
        <v>IfcCommunicationsApplianceType and  é.tipoifc  only  IPNETWORKEQUIPMENT</v>
      </c>
      <c r="N463" s="36" t="str">
        <f t="shared" si="64"/>
        <v>Conceitos: Equipamentos.Telecom</v>
      </c>
      <c r="O463" s="36" t="str">
        <f t="shared" si="65"/>
        <v xml:space="preserve">IfcDistributionFlowElement </v>
      </c>
      <c r="P463" s="36" t="str">
        <f t="shared" si="66"/>
        <v xml:space="preserve">IfcFlowTerminal </v>
      </c>
      <c r="Q463" s="50" t="str">
        <f t="shared" si="67"/>
        <v xml:space="preserve">IfcCommunicationsAppliance </v>
      </c>
      <c r="R463" s="48" t="str">
        <f t="shared" si="68"/>
        <v>IfcCommunicationsApplianceType</v>
      </c>
      <c r="S463" s="48" t="str">
        <f t="shared" si="69"/>
        <v>IPNETWORKEQUIPMENT</v>
      </c>
      <c r="T463" s="36" t="str">
        <f t="shared" si="71"/>
        <v>Conceitos: Equipamentos.Telecom IfcDistributionFlowElement  IfcFlowTerminal  IfcCommunicationsAppliance  IfcCommunicationsApplianceType EQUIPAMENTO.DE.REDE.IP</v>
      </c>
      <c r="U463" s="58" t="s">
        <v>2132</v>
      </c>
      <c r="V463" s="49" t="s">
        <v>27</v>
      </c>
      <c r="W463" s="49" t="s">
        <v>27</v>
      </c>
      <c r="X463" s="57" t="str">
        <f t="shared" si="70"/>
        <v>IFC4X3ADD2-key_463</v>
      </c>
    </row>
    <row r="464" spans="1:24" ht="7.95" customHeight="1" x14ac:dyDescent="0.15">
      <c r="A464" s="53">
        <v>464</v>
      </c>
      <c r="B464" s="54" t="s">
        <v>1532</v>
      </c>
      <c r="C464" s="54" t="s">
        <v>215</v>
      </c>
      <c r="D464" s="54" t="s">
        <v>289</v>
      </c>
      <c r="E464" s="55" t="s">
        <v>380</v>
      </c>
      <c r="F464" s="55" t="s">
        <v>1421</v>
      </c>
      <c r="G464" s="55" t="s">
        <v>387</v>
      </c>
      <c r="H464" s="41" t="s">
        <v>3</v>
      </c>
      <c r="I464" s="41" t="s">
        <v>3</v>
      </c>
      <c r="J464" s="40" t="s">
        <v>3</v>
      </c>
      <c r="K464" s="40" t="s">
        <v>3</v>
      </c>
      <c r="L464" s="40" t="s">
        <v>3</v>
      </c>
      <c r="M464" s="40" t="str">
        <f t="shared" si="63"/>
        <v>IfcCommunicationsApplianceType and  é.tipoifc  only  LINESIDEELECTRONICUNIT</v>
      </c>
      <c r="N464" s="36" t="str">
        <f t="shared" si="64"/>
        <v>Conceitos: Equipamentos.Telecom</v>
      </c>
      <c r="O464" s="36" t="str">
        <f t="shared" si="65"/>
        <v xml:space="preserve">IfcDistributionFlowElement </v>
      </c>
      <c r="P464" s="36" t="str">
        <f t="shared" si="66"/>
        <v xml:space="preserve">IfcFlowTerminal </v>
      </c>
      <c r="Q464" s="50" t="str">
        <f t="shared" si="67"/>
        <v xml:space="preserve">IfcCommunicationsAppliance </v>
      </c>
      <c r="R464" s="48" t="str">
        <f t="shared" si="68"/>
        <v>IfcCommunicationsApplianceType</v>
      </c>
      <c r="S464" s="48" t="str">
        <f t="shared" si="69"/>
        <v>LINESIDEELECTRONICUNIT</v>
      </c>
      <c r="T464" s="36" t="str">
        <f t="shared" si="71"/>
        <v>Conceitos: Equipamentos.Telecom IfcDistributionFlowElement  IfcFlowTerminal  IfcCommunicationsAppliance  IfcCommunicationsApplianceType LINESIDEELECTRONICUNIT</v>
      </c>
      <c r="U464" s="58" t="s">
        <v>387</v>
      </c>
      <c r="V464" s="49" t="s">
        <v>27</v>
      </c>
      <c r="W464" s="49" t="s">
        <v>27</v>
      </c>
      <c r="X464" s="57" t="str">
        <f t="shared" si="70"/>
        <v>IFC4X3ADD2-key_464</v>
      </c>
    </row>
    <row r="465" spans="1:24" ht="7.95" customHeight="1" x14ac:dyDescent="0.15">
      <c r="A465" s="53">
        <v>465</v>
      </c>
      <c r="B465" s="54" t="s">
        <v>1532</v>
      </c>
      <c r="C465" s="54" t="s">
        <v>215</v>
      </c>
      <c r="D465" s="54" t="s">
        <v>289</v>
      </c>
      <c r="E465" s="55" t="s">
        <v>380</v>
      </c>
      <c r="F465" s="55" t="s">
        <v>1421</v>
      </c>
      <c r="G465" s="55" t="s">
        <v>388</v>
      </c>
      <c r="H465" s="41" t="s">
        <v>3</v>
      </c>
      <c r="I465" s="41" t="s">
        <v>3</v>
      </c>
      <c r="J465" s="40" t="s">
        <v>3</v>
      </c>
      <c r="K465" s="40" t="s">
        <v>3</v>
      </c>
      <c r="L465" s="40" t="s">
        <v>3</v>
      </c>
      <c r="M465" s="40" t="str">
        <f t="shared" si="63"/>
        <v>IfcCommunicationsApplianceType and  é.tipoifc  only  MODEM</v>
      </c>
      <c r="N465" s="36" t="str">
        <f t="shared" si="64"/>
        <v>Conceitos: Equipamentos.Telecom</v>
      </c>
      <c r="O465" s="36" t="str">
        <f t="shared" si="65"/>
        <v xml:space="preserve">IfcDistributionFlowElement </v>
      </c>
      <c r="P465" s="36" t="str">
        <f t="shared" si="66"/>
        <v xml:space="preserve">IfcFlowTerminal </v>
      </c>
      <c r="Q465" s="50" t="str">
        <f t="shared" si="67"/>
        <v xml:space="preserve">IfcCommunicationsAppliance </v>
      </c>
      <c r="R465" s="48" t="str">
        <f t="shared" si="68"/>
        <v>IfcCommunicationsApplianceType</v>
      </c>
      <c r="S465" s="48" t="str">
        <f t="shared" si="69"/>
        <v>MODEM</v>
      </c>
      <c r="T465" s="36" t="str">
        <f t="shared" si="71"/>
        <v>Conceitos: Equipamentos.Telecom IfcDistributionFlowElement  IfcFlowTerminal  IfcCommunicationsAppliance  IfcCommunicationsApplianceType MODEM</v>
      </c>
      <c r="U465" s="58" t="s">
        <v>388</v>
      </c>
      <c r="V465" s="49" t="s">
        <v>27</v>
      </c>
      <c r="W465" s="49" t="s">
        <v>27</v>
      </c>
      <c r="X465" s="57" t="str">
        <f t="shared" si="70"/>
        <v>IFC4X3ADD2-key_465</v>
      </c>
    </row>
    <row r="466" spans="1:24" ht="7.95" customHeight="1" x14ac:dyDescent="0.15">
      <c r="A466" s="53">
        <v>466</v>
      </c>
      <c r="B466" s="54" t="s">
        <v>1532</v>
      </c>
      <c r="C466" s="54" t="s">
        <v>215</v>
      </c>
      <c r="D466" s="54" t="s">
        <v>289</v>
      </c>
      <c r="E466" s="55" t="s">
        <v>380</v>
      </c>
      <c r="F466" s="55" t="s">
        <v>1421</v>
      </c>
      <c r="G466" s="55" t="s">
        <v>389</v>
      </c>
      <c r="H466" s="41" t="s">
        <v>3</v>
      </c>
      <c r="I466" s="41" t="s">
        <v>3</v>
      </c>
      <c r="J466" s="40" t="s">
        <v>3</v>
      </c>
      <c r="K466" s="40" t="s">
        <v>3</v>
      </c>
      <c r="L466" s="40" t="s">
        <v>3</v>
      </c>
      <c r="M466" s="40" t="str">
        <f t="shared" si="63"/>
        <v>IfcCommunicationsApplianceType and  é.tipoifc  only  NETWORKAPPLIANCE</v>
      </c>
      <c r="N466" s="36" t="str">
        <f t="shared" si="64"/>
        <v>Conceitos: Equipamentos.Telecom</v>
      </c>
      <c r="O466" s="36" t="str">
        <f t="shared" si="65"/>
        <v xml:space="preserve">IfcDistributionFlowElement </v>
      </c>
      <c r="P466" s="36" t="str">
        <f t="shared" si="66"/>
        <v xml:space="preserve">IfcFlowTerminal </v>
      </c>
      <c r="Q466" s="50" t="str">
        <f t="shared" si="67"/>
        <v xml:space="preserve">IfcCommunicationsAppliance </v>
      </c>
      <c r="R466" s="48" t="str">
        <f t="shared" si="68"/>
        <v>IfcCommunicationsApplianceType</v>
      </c>
      <c r="S466" s="48" t="str">
        <f t="shared" si="69"/>
        <v>NETWORKAPPLIANCE</v>
      </c>
      <c r="T466" s="36" t="str">
        <f t="shared" si="71"/>
        <v>Conceitos: Equipamentos.Telecom IfcDistributionFlowElement  IfcFlowTerminal  IfcCommunicationsAppliance  IfcCommunicationsApplianceType DISPOSITIVO.REDE</v>
      </c>
      <c r="U466" s="58" t="s">
        <v>2133</v>
      </c>
      <c r="V466" s="49" t="s">
        <v>27</v>
      </c>
      <c r="W466" s="49" t="s">
        <v>27</v>
      </c>
      <c r="X466" s="57" t="str">
        <f t="shared" si="70"/>
        <v>IFC4X3ADD2-key_466</v>
      </c>
    </row>
    <row r="467" spans="1:24" ht="7.95" customHeight="1" x14ac:dyDescent="0.15">
      <c r="A467" s="53">
        <v>467</v>
      </c>
      <c r="B467" s="54" t="s">
        <v>1532</v>
      </c>
      <c r="C467" s="54" t="s">
        <v>215</v>
      </c>
      <c r="D467" s="54" t="s">
        <v>289</v>
      </c>
      <c r="E467" s="55" t="s">
        <v>380</v>
      </c>
      <c r="F467" s="55" t="s">
        <v>1421</v>
      </c>
      <c r="G467" s="55" t="s">
        <v>390</v>
      </c>
      <c r="H467" s="41" t="s">
        <v>3</v>
      </c>
      <c r="I467" s="41" t="s">
        <v>3</v>
      </c>
      <c r="J467" s="40" t="s">
        <v>3</v>
      </c>
      <c r="K467" s="40" t="s">
        <v>3</v>
      </c>
      <c r="L467" s="40" t="s">
        <v>3</v>
      </c>
      <c r="M467" s="40" t="str">
        <f t="shared" si="63"/>
        <v>IfcCommunicationsApplianceType and  é.tipoifc  only  NETWORKBRIDGE</v>
      </c>
      <c r="N467" s="36" t="str">
        <f t="shared" si="64"/>
        <v>Conceitos: Equipamentos.Telecom</v>
      </c>
      <c r="O467" s="36" t="str">
        <f t="shared" si="65"/>
        <v xml:space="preserve">IfcDistributionFlowElement </v>
      </c>
      <c r="P467" s="36" t="str">
        <f t="shared" si="66"/>
        <v xml:space="preserve">IfcFlowTerminal </v>
      </c>
      <c r="Q467" s="50" t="str">
        <f t="shared" si="67"/>
        <v xml:space="preserve">IfcCommunicationsAppliance </v>
      </c>
      <c r="R467" s="48" t="str">
        <f t="shared" si="68"/>
        <v>IfcCommunicationsApplianceType</v>
      </c>
      <c r="S467" s="48" t="str">
        <f t="shared" si="69"/>
        <v>NETWORKBRIDGE</v>
      </c>
      <c r="T467" s="36" t="str">
        <f t="shared" si="71"/>
        <v>Conceitos: Equipamentos.Telecom IfcDistributionFlowElement  IfcFlowTerminal  IfcCommunicationsAppliance  IfcCommunicationsApplianceType PONTE.DE.REDE</v>
      </c>
      <c r="U467" s="58" t="s">
        <v>1896</v>
      </c>
      <c r="V467" s="49" t="s">
        <v>27</v>
      </c>
      <c r="W467" s="49" t="s">
        <v>27</v>
      </c>
      <c r="X467" s="57" t="str">
        <f t="shared" si="70"/>
        <v>IFC4X3ADD2-key_467</v>
      </c>
    </row>
    <row r="468" spans="1:24" ht="7.95" customHeight="1" x14ac:dyDescent="0.15">
      <c r="A468" s="53">
        <v>468</v>
      </c>
      <c r="B468" s="54" t="s">
        <v>1532</v>
      </c>
      <c r="C468" s="54" t="s">
        <v>215</v>
      </c>
      <c r="D468" s="54" t="s">
        <v>289</v>
      </c>
      <c r="E468" s="55" t="s">
        <v>380</v>
      </c>
      <c r="F468" s="55" t="s">
        <v>1421</v>
      </c>
      <c r="G468" s="55" t="s">
        <v>391</v>
      </c>
      <c r="H468" s="41" t="s">
        <v>3</v>
      </c>
      <c r="I468" s="41" t="s">
        <v>3</v>
      </c>
      <c r="J468" s="40" t="s">
        <v>3</v>
      </c>
      <c r="K468" s="40" t="s">
        <v>3</v>
      </c>
      <c r="L468" s="40" t="s">
        <v>3</v>
      </c>
      <c r="M468" s="40" t="str">
        <f t="shared" si="63"/>
        <v>IfcCommunicationsApplianceType and  é.tipoifc  only  NETWORKHUB</v>
      </c>
      <c r="N468" s="36" t="str">
        <f t="shared" si="64"/>
        <v>Conceitos: Equipamentos.Telecom</v>
      </c>
      <c r="O468" s="36" t="str">
        <f t="shared" si="65"/>
        <v xml:space="preserve">IfcDistributionFlowElement </v>
      </c>
      <c r="P468" s="36" t="str">
        <f t="shared" si="66"/>
        <v xml:space="preserve">IfcFlowTerminal </v>
      </c>
      <c r="Q468" s="50" t="str">
        <f t="shared" si="67"/>
        <v xml:space="preserve">IfcCommunicationsAppliance </v>
      </c>
      <c r="R468" s="48" t="str">
        <f t="shared" si="68"/>
        <v>IfcCommunicationsApplianceType</v>
      </c>
      <c r="S468" s="48" t="str">
        <f t="shared" si="69"/>
        <v>NETWORKHUB</v>
      </c>
      <c r="T468" s="36" t="str">
        <f t="shared" si="71"/>
        <v>Conceitos: Equipamentos.Telecom IfcDistributionFlowElement  IfcFlowTerminal  IfcCommunicationsAppliance  IfcCommunicationsApplianceType HUB.DE.REDE</v>
      </c>
      <c r="U468" s="58" t="s">
        <v>2134</v>
      </c>
      <c r="V468" s="49" t="s">
        <v>27</v>
      </c>
      <c r="W468" s="49" t="s">
        <v>27</v>
      </c>
      <c r="X468" s="57" t="str">
        <f t="shared" si="70"/>
        <v>IFC4X3ADD2-key_468</v>
      </c>
    </row>
    <row r="469" spans="1:24" ht="7.95" customHeight="1" x14ac:dyDescent="0.15">
      <c r="A469" s="53">
        <v>469</v>
      </c>
      <c r="B469" s="54" t="s">
        <v>1532</v>
      </c>
      <c r="C469" s="54" t="s">
        <v>215</v>
      </c>
      <c r="D469" s="54" t="s">
        <v>289</v>
      </c>
      <c r="E469" s="55" t="s">
        <v>380</v>
      </c>
      <c r="F469" s="55" t="s">
        <v>1421</v>
      </c>
      <c r="G469" s="55" t="s">
        <v>392</v>
      </c>
      <c r="H469" s="41" t="s">
        <v>3</v>
      </c>
      <c r="I469" s="41" t="s">
        <v>3</v>
      </c>
      <c r="J469" s="40" t="s">
        <v>3</v>
      </c>
      <c r="K469" s="40" t="s">
        <v>3</v>
      </c>
      <c r="L469" s="40" t="s">
        <v>3</v>
      </c>
      <c r="M469" s="40" t="str">
        <f t="shared" si="63"/>
        <v>IfcCommunicationsApplianceType and  é.tipoifc  only  OPTICALLINETERMINAL</v>
      </c>
      <c r="N469" s="36" t="str">
        <f t="shared" si="64"/>
        <v>Conceitos: Equipamentos.Telecom</v>
      </c>
      <c r="O469" s="36" t="str">
        <f t="shared" si="65"/>
        <v xml:space="preserve">IfcDistributionFlowElement </v>
      </c>
      <c r="P469" s="36" t="str">
        <f t="shared" si="66"/>
        <v xml:space="preserve">IfcFlowTerminal </v>
      </c>
      <c r="Q469" s="50" t="str">
        <f t="shared" si="67"/>
        <v xml:space="preserve">IfcCommunicationsAppliance </v>
      </c>
      <c r="R469" s="48" t="str">
        <f t="shared" si="68"/>
        <v>IfcCommunicationsApplianceType</v>
      </c>
      <c r="S469" s="48" t="str">
        <f t="shared" si="69"/>
        <v>OPTICALLINETERMINAL</v>
      </c>
      <c r="T469" s="36" t="str">
        <f t="shared" si="71"/>
        <v>Conceitos: Equipamentos.Telecom IfcDistributionFlowElement  IfcFlowTerminal  IfcCommunicationsAppliance  IfcCommunicationsApplianceType TERMINAL.DE.LINHA.OPTICA</v>
      </c>
      <c r="U469" s="58" t="s">
        <v>2135</v>
      </c>
      <c r="V469" s="49" t="s">
        <v>27</v>
      </c>
      <c r="W469" s="49" t="s">
        <v>27</v>
      </c>
      <c r="X469" s="57" t="str">
        <f t="shared" si="70"/>
        <v>IFC4X3ADD2-key_469</v>
      </c>
    </row>
    <row r="470" spans="1:24" ht="7.95" customHeight="1" x14ac:dyDescent="0.15">
      <c r="A470" s="53">
        <v>470</v>
      </c>
      <c r="B470" s="54" t="s">
        <v>1532</v>
      </c>
      <c r="C470" s="54" t="s">
        <v>215</v>
      </c>
      <c r="D470" s="54" t="s">
        <v>289</v>
      </c>
      <c r="E470" s="55" t="s">
        <v>380</v>
      </c>
      <c r="F470" s="55" t="s">
        <v>1421</v>
      </c>
      <c r="G470" s="55" t="s">
        <v>393</v>
      </c>
      <c r="H470" s="41" t="s">
        <v>3</v>
      </c>
      <c r="I470" s="41" t="s">
        <v>3</v>
      </c>
      <c r="J470" s="40" t="s">
        <v>3</v>
      </c>
      <c r="K470" s="40" t="s">
        <v>3</v>
      </c>
      <c r="L470" s="40" t="s">
        <v>3</v>
      </c>
      <c r="M470" s="40" t="str">
        <f t="shared" si="63"/>
        <v>IfcCommunicationsApplianceType and  é.tipoifc  only  OPTICALNETWORKUNIT</v>
      </c>
      <c r="N470" s="36" t="str">
        <f t="shared" si="64"/>
        <v>Conceitos: Equipamentos.Telecom</v>
      </c>
      <c r="O470" s="36" t="str">
        <f t="shared" si="65"/>
        <v xml:space="preserve">IfcDistributionFlowElement </v>
      </c>
      <c r="P470" s="36" t="str">
        <f t="shared" si="66"/>
        <v xml:space="preserve">IfcFlowTerminal </v>
      </c>
      <c r="Q470" s="50" t="str">
        <f t="shared" si="67"/>
        <v xml:space="preserve">IfcCommunicationsAppliance </v>
      </c>
      <c r="R470" s="48" t="str">
        <f t="shared" si="68"/>
        <v>IfcCommunicationsApplianceType</v>
      </c>
      <c r="S470" s="48" t="str">
        <f t="shared" si="69"/>
        <v>OPTICALNETWORKUNIT</v>
      </c>
      <c r="T470" s="36" t="str">
        <f t="shared" si="71"/>
        <v>Conceitos: Equipamentos.Telecom IfcDistributionFlowElement  IfcFlowTerminal  IfcCommunicationsAppliance  IfcCommunicationsApplianceType TERMINAL.DE.UNIDADE.REDE.OPTICA</v>
      </c>
      <c r="U470" s="58" t="s">
        <v>2136</v>
      </c>
      <c r="V470" s="49" t="s">
        <v>27</v>
      </c>
      <c r="W470" s="49" t="s">
        <v>27</v>
      </c>
      <c r="X470" s="57" t="str">
        <f t="shared" si="70"/>
        <v>IFC4X3ADD2-key_470</v>
      </c>
    </row>
    <row r="471" spans="1:24" ht="7.95" customHeight="1" x14ac:dyDescent="0.15">
      <c r="A471" s="53">
        <v>471</v>
      </c>
      <c r="B471" s="54" t="s">
        <v>1532</v>
      </c>
      <c r="C471" s="54" t="s">
        <v>215</v>
      </c>
      <c r="D471" s="54" t="s">
        <v>289</v>
      </c>
      <c r="E471" s="55" t="s">
        <v>380</v>
      </c>
      <c r="F471" s="55" t="s">
        <v>1421</v>
      </c>
      <c r="G471" s="55" t="s">
        <v>394</v>
      </c>
      <c r="H471" s="41" t="s">
        <v>3</v>
      </c>
      <c r="I471" s="41" t="s">
        <v>3</v>
      </c>
      <c r="J471" s="40" t="s">
        <v>3</v>
      </c>
      <c r="K471" s="40" t="s">
        <v>3</v>
      </c>
      <c r="L471" s="40" t="s">
        <v>3</v>
      </c>
      <c r="M471" s="40" t="str">
        <f t="shared" si="63"/>
        <v>IfcCommunicationsApplianceType and  é.tipoifc  only  PRINTER</v>
      </c>
      <c r="N471" s="36" t="str">
        <f t="shared" si="64"/>
        <v>Conceitos: Equipamentos.Telecom</v>
      </c>
      <c r="O471" s="36" t="str">
        <f t="shared" si="65"/>
        <v xml:space="preserve">IfcDistributionFlowElement </v>
      </c>
      <c r="P471" s="36" t="str">
        <f t="shared" si="66"/>
        <v xml:space="preserve">IfcFlowTerminal </v>
      </c>
      <c r="Q471" s="50" t="str">
        <f t="shared" si="67"/>
        <v xml:space="preserve">IfcCommunicationsAppliance </v>
      </c>
      <c r="R471" s="48" t="str">
        <f t="shared" si="68"/>
        <v>IfcCommunicationsApplianceType</v>
      </c>
      <c r="S471" s="48" t="str">
        <f t="shared" si="69"/>
        <v>PRINTER</v>
      </c>
      <c r="T471" s="36" t="str">
        <f t="shared" si="71"/>
        <v>Conceitos: Equipamentos.Telecom IfcDistributionFlowElement  IfcFlowTerminal  IfcCommunicationsAppliance  IfcCommunicationsApplianceType IMPRESSORA</v>
      </c>
      <c r="U471" s="58" t="s">
        <v>1686</v>
      </c>
      <c r="V471" s="49" t="s">
        <v>27</v>
      </c>
      <c r="W471" s="49" t="s">
        <v>27</v>
      </c>
      <c r="X471" s="57" t="str">
        <f t="shared" si="70"/>
        <v>IFC4X3ADD2-key_471</v>
      </c>
    </row>
    <row r="472" spans="1:24" ht="7.95" customHeight="1" x14ac:dyDescent="0.15">
      <c r="A472" s="53">
        <v>472</v>
      </c>
      <c r="B472" s="54" t="s">
        <v>1532</v>
      </c>
      <c r="C472" s="54" t="s">
        <v>215</v>
      </c>
      <c r="D472" s="54" t="s">
        <v>289</v>
      </c>
      <c r="E472" s="55" t="s">
        <v>380</v>
      </c>
      <c r="F472" s="55" t="s">
        <v>1421</v>
      </c>
      <c r="G472" s="55" t="s">
        <v>395</v>
      </c>
      <c r="H472" s="41" t="s">
        <v>3</v>
      </c>
      <c r="I472" s="41" t="s">
        <v>3</v>
      </c>
      <c r="J472" s="40" t="s">
        <v>3</v>
      </c>
      <c r="K472" s="40" t="s">
        <v>3</v>
      </c>
      <c r="L472" s="40" t="s">
        <v>3</v>
      </c>
      <c r="M472" s="40" t="str">
        <f t="shared" si="63"/>
        <v>IfcCommunicationsApplianceType and  é.tipoifc  only  RADIOBLOCKCENTER</v>
      </c>
      <c r="N472" s="36" t="str">
        <f t="shared" si="64"/>
        <v>Conceitos: Equipamentos.Telecom</v>
      </c>
      <c r="O472" s="36" t="str">
        <f t="shared" si="65"/>
        <v xml:space="preserve">IfcDistributionFlowElement </v>
      </c>
      <c r="P472" s="36" t="str">
        <f t="shared" si="66"/>
        <v xml:space="preserve">IfcFlowTerminal </v>
      </c>
      <c r="Q472" s="50" t="str">
        <f t="shared" si="67"/>
        <v xml:space="preserve">IfcCommunicationsAppliance </v>
      </c>
      <c r="R472" s="48" t="str">
        <f t="shared" si="68"/>
        <v>IfcCommunicationsApplianceType</v>
      </c>
      <c r="S472" s="48" t="str">
        <f t="shared" si="69"/>
        <v>RADIOBLOCKCENTER</v>
      </c>
      <c r="T472" s="36" t="str">
        <f t="shared" si="71"/>
        <v>Conceitos: Equipamentos.Telecom IfcDistributionFlowElement  IfcFlowTerminal  IfcCommunicationsAppliance  IfcCommunicationsApplianceType CENTRO.DE.RADIO.BLOCK</v>
      </c>
      <c r="U472" s="58" t="s">
        <v>2137</v>
      </c>
      <c r="V472" s="49" t="s">
        <v>27</v>
      </c>
      <c r="W472" s="49" t="s">
        <v>27</v>
      </c>
      <c r="X472" s="57" t="str">
        <f t="shared" si="70"/>
        <v>IFC4X3ADD2-key_472</v>
      </c>
    </row>
    <row r="473" spans="1:24" ht="7.95" customHeight="1" x14ac:dyDescent="0.15">
      <c r="A473" s="53">
        <v>473</v>
      </c>
      <c r="B473" s="54" t="s">
        <v>1532</v>
      </c>
      <c r="C473" s="54" t="s">
        <v>215</v>
      </c>
      <c r="D473" s="54" t="s">
        <v>289</v>
      </c>
      <c r="E473" s="55" t="s">
        <v>380</v>
      </c>
      <c r="F473" s="55" t="s">
        <v>1421</v>
      </c>
      <c r="G473" s="55" t="s">
        <v>396</v>
      </c>
      <c r="H473" s="41" t="s">
        <v>3</v>
      </c>
      <c r="I473" s="41" t="s">
        <v>3</v>
      </c>
      <c r="J473" s="40" t="s">
        <v>3</v>
      </c>
      <c r="K473" s="40" t="s">
        <v>3</v>
      </c>
      <c r="L473" s="40" t="s">
        <v>3</v>
      </c>
      <c r="M473" s="40" t="str">
        <f t="shared" si="63"/>
        <v>IfcCommunicationsApplianceType and  é.tipoifc  only  REPEATER</v>
      </c>
      <c r="N473" s="36" t="str">
        <f t="shared" si="64"/>
        <v>Conceitos: Equipamentos.Telecom</v>
      </c>
      <c r="O473" s="36" t="str">
        <f t="shared" si="65"/>
        <v xml:space="preserve">IfcDistributionFlowElement </v>
      </c>
      <c r="P473" s="36" t="str">
        <f t="shared" si="66"/>
        <v xml:space="preserve">IfcFlowTerminal </v>
      </c>
      <c r="Q473" s="50" t="str">
        <f t="shared" si="67"/>
        <v xml:space="preserve">IfcCommunicationsAppliance </v>
      </c>
      <c r="R473" s="48" t="str">
        <f t="shared" si="68"/>
        <v>IfcCommunicationsApplianceType</v>
      </c>
      <c r="S473" s="48" t="str">
        <f t="shared" si="69"/>
        <v>REPEATER</v>
      </c>
      <c r="T473" s="36" t="str">
        <f t="shared" si="71"/>
        <v>Conceitos: Equipamentos.Telecom IfcDistributionFlowElement  IfcFlowTerminal  IfcCommunicationsAppliance  IfcCommunicationsApplianceType REPETIDOR</v>
      </c>
      <c r="U473" s="58" t="s">
        <v>1687</v>
      </c>
      <c r="V473" s="49" t="s">
        <v>27</v>
      </c>
      <c r="W473" s="49" t="s">
        <v>27</v>
      </c>
      <c r="X473" s="57" t="str">
        <f t="shared" si="70"/>
        <v>IFC4X3ADD2-key_473</v>
      </c>
    </row>
    <row r="474" spans="1:24" ht="7.95" customHeight="1" x14ac:dyDescent="0.15">
      <c r="A474" s="53">
        <v>474</v>
      </c>
      <c r="B474" s="54" t="s">
        <v>1532</v>
      </c>
      <c r="C474" s="54" t="s">
        <v>215</v>
      </c>
      <c r="D474" s="54" t="s">
        <v>289</v>
      </c>
      <c r="E474" s="55" t="s">
        <v>380</v>
      </c>
      <c r="F474" s="55" t="s">
        <v>1421</v>
      </c>
      <c r="G474" s="55" t="s">
        <v>397</v>
      </c>
      <c r="H474" s="41" t="s">
        <v>3</v>
      </c>
      <c r="I474" s="41" t="s">
        <v>3</v>
      </c>
      <c r="J474" s="40" t="s">
        <v>3</v>
      </c>
      <c r="K474" s="40" t="s">
        <v>3</v>
      </c>
      <c r="L474" s="40" t="s">
        <v>3</v>
      </c>
      <c r="M474" s="40" t="str">
        <f t="shared" si="63"/>
        <v>IfcCommunicationsApplianceType and  é.tipoifc  only  ROUTER</v>
      </c>
      <c r="N474" s="36" t="str">
        <f t="shared" si="64"/>
        <v>Conceitos: Equipamentos.Telecom</v>
      </c>
      <c r="O474" s="36" t="str">
        <f t="shared" si="65"/>
        <v xml:space="preserve">IfcDistributionFlowElement </v>
      </c>
      <c r="P474" s="36" t="str">
        <f t="shared" si="66"/>
        <v xml:space="preserve">IfcFlowTerminal </v>
      </c>
      <c r="Q474" s="50" t="str">
        <f t="shared" si="67"/>
        <v xml:space="preserve">IfcCommunicationsAppliance </v>
      </c>
      <c r="R474" s="48" t="str">
        <f t="shared" si="68"/>
        <v>IfcCommunicationsApplianceType</v>
      </c>
      <c r="S474" s="48" t="str">
        <f t="shared" si="69"/>
        <v>ROUTER</v>
      </c>
      <c r="T474" s="36" t="str">
        <f t="shared" si="71"/>
        <v>Conceitos: Equipamentos.Telecom IfcDistributionFlowElement  IfcFlowTerminal  IfcCommunicationsAppliance  IfcCommunicationsApplianceType ROTEADOR</v>
      </c>
      <c r="U474" s="58" t="s">
        <v>1688</v>
      </c>
      <c r="V474" s="49" t="s">
        <v>27</v>
      </c>
      <c r="W474" s="49" t="s">
        <v>27</v>
      </c>
      <c r="X474" s="57" t="str">
        <f t="shared" si="70"/>
        <v>IFC4X3ADD2-key_474</v>
      </c>
    </row>
    <row r="475" spans="1:24" ht="7.95" customHeight="1" x14ac:dyDescent="0.15">
      <c r="A475" s="53">
        <v>475</v>
      </c>
      <c r="B475" s="54" t="s">
        <v>1532</v>
      </c>
      <c r="C475" s="54" t="s">
        <v>215</v>
      </c>
      <c r="D475" s="54" t="s">
        <v>289</v>
      </c>
      <c r="E475" s="55" t="s">
        <v>380</v>
      </c>
      <c r="F475" s="55" t="s">
        <v>1421</v>
      </c>
      <c r="G475" s="55" t="s">
        <v>398</v>
      </c>
      <c r="H475" s="41" t="s">
        <v>3</v>
      </c>
      <c r="I475" s="41" t="s">
        <v>3</v>
      </c>
      <c r="J475" s="40" t="s">
        <v>3</v>
      </c>
      <c r="K475" s="40" t="s">
        <v>3</v>
      </c>
      <c r="L475" s="40" t="s">
        <v>3</v>
      </c>
      <c r="M475" s="40" t="str">
        <f t="shared" si="63"/>
        <v>IfcCommunicationsApplianceType and  é.tipoifc  only  SCANNER</v>
      </c>
      <c r="N475" s="36" t="str">
        <f t="shared" si="64"/>
        <v>Conceitos: Equipamentos.Telecom</v>
      </c>
      <c r="O475" s="36" t="str">
        <f t="shared" si="65"/>
        <v xml:space="preserve">IfcDistributionFlowElement </v>
      </c>
      <c r="P475" s="36" t="str">
        <f t="shared" si="66"/>
        <v xml:space="preserve">IfcFlowTerminal </v>
      </c>
      <c r="Q475" s="50" t="str">
        <f t="shared" si="67"/>
        <v xml:space="preserve">IfcCommunicationsAppliance </v>
      </c>
      <c r="R475" s="48" t="str">
        <f t="shared" si="68"/>
        <v>IfcCommunicationsApplianceType</v>
      </c>
      <c r="S475" s="48" t="str">
        <f t="shared" si="69"/>
        <v>SCANNER</v>
      </c>
      <c r="T475" s="36" t="str">
        <f t="shared" si="71"/>
        <v>Conceitos: Equipamentos.Telecom IfcDistributionFlowElement  IfcFlowTerminal  IfcCommunicationsAppliance  IfcCommunicationsApplianceType SCANNER</v>
      </c>
      <c r="U475" s="58" t="s">
        <v>398</v>
      </c>
      <c r="V475" s="49" t="s">
        <v>27</v>
      </c>
      <c r="W475" s="49" t="s">
        <v>27</v>
      </c>
      <c r="X475" s="57" t="str">
        <f t="shared" si="70"/>
        <v>IFC4X3ADD2-key_475</v>
      </c>
    </row>
    <row r="476" spans="1:24" ht="7.95" customHeight="1" x14ac:dyDescent="0.15">
      <c r="A476" s="53">
        <v>476</v>
      </c>
      <c r="B476" s="54" t="s">
        <v>1532</v>
      </c>
      <c r="C476" s="54" t="s">
        <v>215</v>
      </c>
      <c r="D476" s="54" t="s">
        <v>289</v>
      </c>
      <c r="E476" s="55" t="s">
        <v>380</v>
      </c>
      <c r="F476" s="55" t="s">
        <v>1421</v>
      </c>
      <c r="G476" s="55" t="s">
        <v>399</v>
      </c>
      <c r="H476" s="41" t="s">
        <v>3</v>
      </c>
      <c r="I476" s="41" t="s">
        <v>3</v>
      </c>
      <c r="J476" s="40" t="s">
        <v>3</v>
      </c>
      <c r="K476" s="40" t="s">
        <v>3</v>
      </c>
      <c r="L476" s="40" t="s">
        <v>3</v>
      </c>
      <c r="M476" s="40" t="str">
        <f t="shared" si="63"/>
        <v>IfcCommunicationsApplianceType and  é.tipoifc  only  TELECOMMAND</v>
      </c>
      <c r="N476" s="36" t="str">
        <f t="shared" si="64"/>
        <v>Conceitos: Equipamentos.Telecom</v>
      </c>
      <c r="O476" s="36" t="str">
        <f t="shared" si="65"/>
        <v xml:space="preserve">IfcDistributionFlowElement </v>
      </c>
      <c r="P476" s="36" t="str">
        <f t="shared" si="66"/>
        <v xml:space="preserve">IfcFlowTerminal </v>
      </c>
      <c r="Q476" s="50" t="str">
        <f t="shared" si="67"/>
        <v xml:space="preserve">IfcCommunicationsAppliance </v>
      </c>
      <c r="R476" s="48" t="str">
        <f t="shared" si="68"/>
        <v>IfcCommunicationsApplianceType</v>
      </c>
      <c r="S476" s="48" t="str">
        <f t="shared" si="69"/>
        <v>TELECOMMAND</v>
      </c>
      <c r="T476" s="36" t="str">
        <f t="shared" si="71"/>
        <v>Conceitos: Equipamentos.Telecom IfcDistributionFlowElement  IfcFlowTerminal  IfcCommunicationsAppliance  IfcCommunicationsApplianceType TELECOMANDO</v>
      </c>
      <c r="U476" s="58" t="s">
        <v>1689</v>
      </c>
      <c r="V476" s="49" t="s">
        <v>27</v>
      </c>
      <c r="W476" s="49" t="s">
        <v>27</v>
      </c>
      <c r="X476" s="57" t="str">
        <f t="shared" si="70"/>
        <v>IFC4X3ADD2-key_476</v>
      </c>
    </row>
    <row r="477" spans="1:24" ht="7.95" customHeight="1" x14ac:dyDescent="0.15">
      <c r="A477" s="53">
        <v>477</v>
      </c>
      <c r="B477" s="54" t="s">
        <v>1532</v>
      </c>
      <c r="C477" s="54" t="s">
        <v>215</v>
      </c>
      <c r="D477" s="54" t="s">
        <v>289</v>
      </c>
      <c r="E477" s="55" t="s">
        <v>380</v>
      </c>
      <c r="F477" s="55" t="s">
        <v>1421</v>
      </c>
      <c r="G477" s="55" t="s">
        <v>400</v>
      </c>
      <c r="H477" s="41" t="s">
        <v>3</v>
      </c>
      <c r="I477" s="41" t="s">
        <v>3</v>
      </c>
      <c r="J477" s="40" t="s">
        <v>3</v>
      </c>
      <c r="K477" s="40" t="s">
        <v>3</v>
      </c>
      <c r="L477" s="40" t="s">
        <v>3</v>
      </c>
      <c r="M477" s="40" t="str">
        <f t="shared" si="63"/>
        <v>IfcCommunicationsApplianceType and  é.tipoifc  only  TELEPHONYEXCHANGE</v>
      </c>
      <c r="N477" s="36" t="str">
        <f t="shared" si="64"/>
        <v>Conceitos: Equipamentos.Telecom</v>
      </c>
      <c r="O477" s="36" t="str">
        <f t="shared" si="65"/>
        <v xml:space="preserve">IfcDistributionFlowElement </v>
      </c>
      <c r="P477" s="36" t="str">
        <f t="shared" si="66"/>
        <v xml:space="preserve">IfcFlowTerminal </v>
      </c>
      <c r="Q477" s="50" t="str">
        <f t="shared" si="67"/>
        <v xml:space="preserve">IfcCommunicationsAppliance </v>
      </c>
      <c r="R477" s="48" t="str">
        <f t="shared" si="68"/>
        <v>IfcCommunicationsApplianceType</v>
      </c>
      <c r="S477" s="48" t="str">
        <f t="shared" si="69"/>
        <v>TELEPHONYEXCHANGE</v>
      </c>
      <c r="T477" s="36" t="str">
        <f t="shared" si="71"/>
        <v>Conceitos: Equipamentos.Telecom IfcDistributionFlowElement  IfcFlowTerminal  IfcCommunicationsAppliance  IfcCommunicationsApplianceType TELEFONIA</v>
      </c>
      <c r="U477" s="58" t="s">
        <v>1690</v>
      </c>
      <c r="V477" s="49" t="s">
        <v>27</v>
      </c>
      <c r="W477" s="49" t="s">
        <v>27</v>
      </c>
      <c r="X477" s="57" t="str">
        <f t="shared" si="70"/>
        <v>IFC4X3ADD2-key_477</v>
      </c>
    </row>
    <row r="478" spans="1:24" ht="7.95" customHeight="1" x14ac:dyDescent="0.15">
      <c r="A478" s="53">
        <v>478</v>
      </c>
      <c r="B478" s="54" t="s">
        <v>1532</v>
      </c>
      <c r="C478" s="54" t="s">
        <v>215</v>
      </c>
      <c r="D478" s="54" t="s">
        <v>289</v>
      </c>
      <c r="E478" s="55" t="s">
        <v>380</v>
      </c>
      <c r="F478" s="55" t="s">
        <v>1421</v>
      </c>
      <c r="G478" s="55" t="s">
        <v>401</v>
      </c>
      <c r="H478" s="41" t="s">
        <v>3</v>
      </c>
      <c r="I478" s="41" t="s">
        <v>3</v>
      </c>
      <c r="J478" s="40" t="s">
        <v>3</v>
      </c>
      <c r="K478" s="40" t="s">
        <v>3</v>
      </c>
      <c r="L478" s="40" t="s">
        <v>3</v>
      </c>
      <c r="M478" s="40" t="str">
        <f t="shared" si="63"/>
        <v>IfcCommunicationsApplianceType and  é.tipoifc  only  TRANSITIONCOMPONENT</v>
      </c>
      <c r="N478" s="36" t="str">
        <f t="shared" si="64"/>
        <v>Conceitos: Equipamentos.Telecom</v>
      </c>
      <c r="O478" s="36" t="str">
        <f t="shared" si="65"/>
        <v xml:space="preserve">IfcDistributionFlowElement </v>
      </c>
      <c r="P478" s="36" t="str">
        <f t="shared" si="66"/>
        <v xml:space="preserve">IfcFlowTerminal </v>
      </c>
      <c r="Q478" s="50" t="str">
        <f t="shared" si="67"/>
        <v xml:space="preserve">IfcCommunicationsAppliance </v>
      </c>
      <c r="R478" s="48" t="str">
        <f t="shared" si="68"/>
        <v>IfcCommunicationsApplianceType</v>
      </c>
      <c r="S478" s="48" t="str">
        <f t="shared" si="69"/>
        <v>TRANSITIONCOMPONENT</v>
      </c>
      <c r="T478" s="36" t="str">
        <f t="shared" si="71"/>
        <v>Conceitos: Equipamentos.Telecom IfcDistributionFlowElement  IfcFlowTerminal  IfcCommunicationsAppliance  IfcCommunicationsApplianceType COMPONENTE.DE.TRANSIÇÃO</v>
      </c>
      <c r="U478" s="58" t="s">
        <v>2138</v>
      </c>
      <c r="V478" s="49" t="s">
        <v>27</v>
      </c>
      <c r="W478" s="49" t="s">
        <v>27</v>
      </c>
      <c r="X478" s="57" t="str">
        <f t="shared" si="70"/>
        <v>IFC4X3ADD2-key_478</v>
      </c>
    </row>
    <row r="479" spans="1:24" ht="7.95" customHeight="1" x14ac:dyDescent="0.15">
      <c r="A479" s="53">
        <v>479</v>
      </c>
      <c r="B479" s="54" t="s">
        <v>1532</v>
      </c>
      <c r="C479" s="54" t="s">
        <v>215</v>
      </c>
      <c r="D479" s="54" t="s">
        <v>289</v>
      </c>
      <c r="E479" s="55" t="s">
        <v>380</v>
      </c>
      <c r="F479" s="55" t="s">
        <v>1421</v>
      </c>
      <c r="G479" s="55" t="s">
        <v>402</v>
      </c>
      <c r="H479" s="41" t="s">
        <v>3</v>
      </c>
      <c r="I479" s="41" t="s">
        <v>3</v>
      </c>
      <c r="J479" s="40" t="s">
        <v>3</v>
      </c>
      <c r="K479" s="40" t="s">
        <v>3</v>
      </c>
      <c r="L479" s="40" t="s">
        <v>3</v>
      </c>
      <c r="M479" s="40" t="str">
        <f t="shared" si="63"/>
        <v>IfcCommunicationsApplianceType and  é.tipoifc  only  TRANSPONDER</v>
      </c>
      <c r="N479" s="36" t="str">
        <f t="shared" si="64"/>
        <v>Conceitos: Equipamentos.Telecom</v>
      </c>
      <c r="O479" s="36" t="str">
        <f t="shared" si="65"/>
        <v xml:space="preserve">IfcDistributionFlowElement </v>
      </c>
      <c r="P479" s="36" t="str">
        <f t="shared" si="66"/>
        <v xml:space="preserve">IfcFlowTerminal </v>
      </c>
      <c r="Q479" s="50" t="str">
        <f t="shared" si="67"/>
        <v xml:space="preserve">IfcCommunicationsAppliance </v>
      </c>
      <c r="R479" s="48" t="str">
        <f t="shared" si="68"/>
        <v>IfcCommunicationsApplianceType</v>
      </c>
      <c r="S479" s="48" t="str">
        <f t="shared" si="69"/>
        <v>TRANSPONDER</v>
      </c>
      <c r="T479" s="36" t="str">
        <f t="shared" si="71"/>
        <v>Conceitos: Equipamentos.Telecom IfcDistributionFlowElement  IfcFlowTerminal  IfcCommunicationsAppliance  IfcCommunicationsApplianceType TRANSPONDER</v>
      </c>
      <c r="U479" s="58" t="s">
        <v>402</v>
      </c>
      <c r="V479" s="49" t="s">
        <v>27</v>
      </c>
      <c r="W479" s="49" t="s">
        <v>27</v>
      </c>
      <c r="X479" s="57" t="str">
        <f t="shared" si="70"/>
        <v>IFC4X3ADD2-key_479</v>
      </c>
    </row>
    <row r="480" spans="1:24" ht="7.95" customHeight="1" x14ac:dyDescent="0.15">
      <c r="A480" s="53">
        <v>480</v>
      </c>
      <c r="B480" s="54" t="s">
        <v>1532</v>
      </c>
      <c r="C480" s="54" t="s">
        <v>215</v>
      </c>
      <c r="D480" s="54" t="s">
        <v>289</v>
      </c>
      <c r="E480" s="55" t="s">
        <v>380</v>
      </c>
      <c r="F480" s="55" t="s">
        <v>1421</v>
      </c>
      <c r="G480" s="55" t="s">
        <v>403</v>
      </c>
      <c r="H480" s="41" t="s">
        <v>3</v>
      </c>
      <c r="I480" s="41" t="s">
        <v>3</v>
      </c>
      <c r="J480" s="40" t="s">
        <v>3</v>
      </c>
      <c r="K480" s="40" t="s">
        <v>3</v>
      </c>
      <c r="L480" s="40" t="s">
        <v>3</v>
      </c>
      <c r="M480" s="40" t="str">
        <f t="shared" si="63"/>
        <v>IfcCommunicationsApplianceType and  é.tipoifc  only  TRANSPORTEQUIPMENT</v>
      </c>
      <c r="N480" s="36" t="str">
        <f t="shared" si="64"/>
        <v>Conceitos: Equipamentos.Telecom</v>
      </c>
      <c r="O480" s="36" t="str">
        <f t="shared" si="65"/>
        <v xml:space="preserve">IfcDistributionFlowElement </v>
      </c>
      <c r="P480" s="36" t="str">
        <f t="shared" si="66"/>
        <v xml:space="preserve">IfcFlowTerminal </v>
      </c>
      <c r="Q480" s="50" t="str">
        <f t="shared" si="67"/>
        <v xml:space="preserve">IfcCommunicationsAppliance </v>
      </c>
      <c r="R480" s="48" t="str">
        <f t="shared" si="68"/>
        <v>IfcCommunicationsApplianceType</v>
      </c>
      <c r="S480" s="48" t="str">
        <f t="shared" si="69"/>
        <v>TRANSPORTEQUIPMENT</v>
      </c>
      <c r="T480" s="36" t="str">
        <f t="shared" si="71"/>
        <v>Conceitos: Equipamentos.Telecom IfcDistributionFlowElement  IfcFlowTerminal  IfcCommunicationsAppliance  IfcCommunicationsApplianceType EQUIPO.DE.TRANSPORTE</v>
      </c>
      <c r="U480" s="58" t="s">
        <v>2139</v>
      </c>
      <c r="V480" s="49" t="s">
        <v>27</v>
      </c>
      <c r="W480" s="49" t="s">
        <v>27</v>
      </c>
      <c r="X480" s="57" t="str">
        <f t="shared" si="70"/>
        <v>IFC4X3ADD2-key_480</v>
      </c>
    </row>
    <row r="481" spans="1:24" ht="7.95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1422</v>
      </c>
      <c r="G481" s="55" t="s">
        <v>476</v>
      </c>
      <c r="H481" s="41" t="s">
        <v>3</v>
      </c>
      <c r="I481" s="41" t="s">
        <v>3</v>
      </c>
      <c r="J481" s="40" t="s">
        <v>3</v>
      </c>
      <c r="K481" s="40" t="s">
        <v>3</v>
      </c>
      <c r="L481" s="40" t="s">
        <v>3</v>
      </c>
      <c r="M481" s="40" t="str">
        <f t="shared" si="63"/>
        <v>IfcElectricApplianceType and  é.tipoifc  only  DISHWASHER</v>
      </c>
      <c r="N481" s="36" t="str">
        <f t="shared" si="64"/>
        <v>Conceitos: Equipamentos.Elétricos</v>
      </c>
      <c r="O481" s="36" t="str">
        <f t="shared" si="65"/>
        <v xml:space="preserve">IfcDistributionFlowElement </v>
      </c>
      <c r="P481" s="36" t="str">
        <f t="shared" si="66"/>
        <v xml:space="preserve">IfcFlowTerminal </v>
      </c>
      <c r="Q481" s="50" t="str">
        <f t="shared" si="67"/>
        <v xml:space="preserve">IfcElectricAppliance </v>
      </c>
      <c r="R481" s="48" t="str">
        <f t="shared" si="68"/>
        <v>IfcElectricApplianceType</v>
      </c>
      <c r="S481" s="48" t="str">
        <f t="shared" si="69"/>
        <v>DISHWASHER</v>
      </c>
      <c r="T481" s="36" t="str">
        <f t="shared" si="71"/>
        <v>Conceitos: Equipamentos.Elétricos IfcDistributionFlowElement  IfcFlowTerminal  IfcElectricAppliance  IfcElectricApplianceType LAVA-LOUÇAS</v>
      </c>
      <c r="U481" s="58" t="s">
        <v>1691</v>
      </c>
      <c r="V481" s="49" t="s">
        <v>27</v>
      </c>
      <c r="W481" s="49" t="s">
        <v>27</v>
      </c>
      <c r="X481" s="57" t="str">
        <f t="shared" si="70"/>
        <v>IFC4X3ADD2-key_481</v>
      </c>
    </row>
    <row r="482" spans="1:24" ht="7.95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1422</v>
      </c>
      <c r="G482" s="55" t="s">
        <v>477</v>
      </c>
      <c r="H482" s="41" t="s">
        <v>3</v>
      </c>
      <c r="I482" s="41" t="s">
        <v>3</v>
      </c>
      <c r="J482" s="40" t="s">
        <v>3</v>
      </c>
      <c r="K482" s="40" t="s">
        <v>3</v>
      </c>
      <c r="L482" s="40" t="s">
        <v>3</v>
      </c>
      <c r="M482" s="40" t="str">
        <f t="shared" si="63"/>
        <v>IfcElectricApplianceType and  é.tipoifc  only  ELECTRICCOOKER</v>
      </c>
      <c r="N482" s="36" t="str">
        <f t="shared" si="64"/>
        <v>Conceitos: Equipamentos.Elétricos</v>
      </c>
      <c r="O482" s="36" t="str">
        <f t="shared" si="65"/>
        <v xml:space="preserve">IfcDistributionFlowElement </v>
      </c>
      <c r="P482" s="36" t="str">
        <f t="shared" si="66"/>
        <v xml:space="preserve">IfcFlowTerminal </v>
      </c>
      <c r="Q482" s="50" t="str">
        <f t="shared" si="67"/>
        <v xml:space="preserve">IfcElectricAppliance </v>
      </c>
      <c r="R482" s="48" t="str">
        <f t="shared" si="68"/>
        <v>IfcElectricApplianceType</v>
      </c>
      <c r="S482" s="48" t="str">
        <f t="shared" si="69"/>
        <v>ELECTRICCOOKER</v>
      </c>
      <c r="T482" s="36" t="str">
        <f t="shared" si="71"/>
        <v>Conceitos: Equipamentos.Elétricos IfcDistributionFlowElement  IfcFlowTerminal  IfcElectricAppliance  IfcElectricApplianceType FOGÃO.ELÉTRICO</v>
      </c>
      <c r="U482" s="58" t="s">
        <v>1897</v>
      </c>
      <c r="V482" s="49" t="s">
        <v>27</v>
      </c>
      <c r="W482" s="49" t="s">
        <v>27</v>
      </c>
      <c r="X482" s="57" t="str">
        <f t="shared" si="70"/>
        <v>IFC4X3ADD2-key_482</v>
      </c>
    </row>
    <row r="483" spans="1:24" ht="7.95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1422</v>
      </c>
      <c r="G483" s="55" t="s">
        <v>478</v>
      </c>
      <c r="H483" s="41" t="s">
        <v>3</v>
      </c>
      <c r="I483" s="41" t="s">
        <v>3</v>
      </c>
      <c r="J483" s="40" t="s">
        <v>3</v>
      </c>
      <c r="K483" s="40" t="s">
        <v>3</v>
      </c>
      <c r="L483" s="40" t="s">
        <v>3</v>
      </c>
      <c r="M483" s="40" t="str">
        <f t="shared" si="63"/>
        <v>IfcElectricApplianceType and  é.tipoifc  only  FREESTANDINGELECTRICHEATER</v>
      </c>
      <c r="N483" s="36" t="str">
        <f t="shared" si="64"/>
        <v>Conceitos: Equipamentos.Elétricos</v>
      </c>
      <c r="O483" s="36" t="str">
        <f t="shared" si="65"/>
        <v xml:space="preserve">IfcDistributionFlowElement </v>
      </c>
      <c r="P483" s="36" t="str">
        <f t="shared" si="66"/>
        <v xml:space="preserve">IfcFlowTerminal </v>
      </c>
      <c r="Q483" s="50" t="str">
        <f t="shared" si="67"/>
        <v xml:space="preserve">IfcElectricAppliance </v>
      </c>
      <c r="R483" s="48" t="str">
        <f t="shared" si="68"/>
        <v>IfcElectricApplianceType</v>
      </c>
      <c r="S483" s="48" t="str">
        <f t="shared" si="69"/>
        <v>FREESTANDINGELECTRICHEATER</v>
      </c>
      <c r="T483" s="36" t="str">
        <f t="shared" si="71"/>
        <v>Conceitos: Equipamentos.Elétricos IfcDistributionFlowElement  IfcFlowTerminal  IfcElectricAppliance  IfcElectricApplianceType AQUECEDOR.ELÉTRICO.INDEPENDENTE</v>
      </c>
      <c r="U483" s="58" t="s">
        <v>2140</v>
      </c>
      <c r="V483" s="49" t="s">
        <v>27</v>
      </c>
      <c r="W483" s="49" t="s">
        <v>27</v>
      </c>
      <c r="X483" s="57" t="str">
        <f t="shared" si="70"/>
        <v>IFC4X3ADD2-key_483</v>
      </c>
    </row>
    <row r="484" spans="1:24" ht="7.95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1422</v>
      </c>
      <c r="G484" s="55" t="s">
        <v>479</v>
      </c>
      <c r="H484" s="41" t="s">
        <v>3</v>
      </c>
      <c r="I484" s="41" t="s">
        <v>3</v>
      </c>
      <c r="J484" s="40" t="s">
        <v>3</v>
      </c>
      <c r="K484" s="40" t="s">
        <v>3</v>
      </c>
      <c r="L484" s="40" t="s">
        <v>3</v>
      </c>
      <c r="M484" s="40" t="str">
        <f t="shared" si="63"/>
        <v>IfcElectricApplianceType and  é.tipoifc  only  FREESTANDINGFAN</v>
      </c>
      <c r="N484" s="36" t="str">
        <f t="shared" si="64"/>
        <v>Conceitos: Equipamentos.Elétricos</v>
      </c>
      <c r="O484" s="36" t="str">
        <f t="shared" si="65"/>
        <v xml:space="preserve">IfcDistributionFlowElement </v>
      </c>
      <c r="P484" s="36" t="str">
        <f t="shared" si="66"/>
        <v xml:space="preserve">IfcFlowTerminal </v>
      </c>
      <c r="Q484" s="50" t="str">
        <f t="shared" si="67"/>
        <v xml:space="preserve">IfcElectricAppliance </v>
      </c>
      <c r="R484" s="48" t="str">
        <f t="shared" si="68"/>
        <v>IfcElectricApplianceType</v>
      </c>
      <c r="S484" s="48" t="str">
        <f t="shared" si="69"/>
        <v>FREESTANDINGFAN</v>
      </c>
      <c r="T484" s="36" t="str">
        <f t="shared" si="71"/>
        <v>Conceitos: Equipamentos.Elétricos IfcDistributionFlowElement  IfcFlowTerminal  IfcElectricAppliance  IfcElectricApplianceType VENTILADOR.DE.PÉ</v>
      </c>
      <c r="U484" s="58" t="s">
        <v>2141</v>
      </c>
      <c r="V484" s="49" t="s">
        <v>27</v>
      </c>
      <c r="W484" s="49" t="s">
        <v>27</v>
      </c>
      <c r="X484" s="57" t="str">
        <f t="shared" si="70"/>
        <v>IFC4X3ADD2-key_484</v>
      </c>
    </row>
    <row r="485" spans="1:24" ht="7.95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1422</v>
      </c>
      <c r="G485" s="55" t="s">
        <v>480</v>
      </c>
      <c r="H485" s="41" t="s">
        <v>3</v>
      </c>
      <c r="I485" s="41" t="s">
        <v>3</v>
      </c>
      <c r="J485" s="40" t="s">
        <v>3</v>
      </c>
      <c r="K485" s="40" t="s">
        <v>3</v>
      </c>
      <c r="L485" s="40" t="s">
        <v>3</v>
      </c>
      <c r="M485" s="40" t="str">
        <f t="shared" si="63"/>
        <v>IfcElectricApplianceType and  é.tipoifc  only  FREESTANDINGWATERCOOLER</v>
      </c>
      <c r="N485" s="36" t="str">
        <f t="shared" si="64"/>
        <v>Conceitos: Equipamentos.Elétricos</v>
      </c>
      <c r="O485" s="36" t="str">
        <f t="shared" si="65"/>
        <v xml:space="preserve">IfcDistributionFlowElement </v>
      </c>
      <c r="P485" s="36" t="str">
        <f t="shared" si="66"/>
        <v xml:space="preserve">IfcFlowTerminal </v>
      </c>
      <c r="Q485" s="50" t="str">
        <f t="shared" si="67"/>
        <v xml:space="preserve">IfcElectricAppliance </v>
      </c>
      <c r="R485" s="48" t="str">
        <f t="shared" si="68"/>
        <v>IfcElectricApplianceType</v>
      </c>
      <c r="S485" s="48" t="str">
        <f t="shared" si="69"/>
        <v>FREESTANDINGWATERCOOLER</v>
      </c>
      <c r="T485" s="36" t="str">
        <f t="shared" si="71"/>
        <v>Conceitos: Equipamentos.Elétricos IfcDistributionFlowElement  IfcFlowTerminal  IfcElectricAppliance  IfcElectricApplianceType GELADERA.DE.AGUA.INDEPENDENTE</v>
      </c>
      <c r="U485" s="58" t="s">
        <v>2143</v>
      </c>
      <c r="V485" s="49" t="s">
        <v>27</v>
      </c>
      <c r="W485" s="49" t="s">
        <v>27</v>
      </c>
      <c r="X485" s="57" t="str">
        <f t="shared" si="70"/>
        <v>IFC4X3ADD2-key_485</v>
      </c>
    </row>
    <row r="486" spans="1:24" ht="7.95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1422</v>
      </c>
      <c r="G486" s="55" t="s">
        <v>481</v>
      </c>
      <c r="H486" s="41" t="s">
        <v>3</v>
      </c>
      <c r="I486" s="41" t="s">
        <v>3</v>
      </c>
      <c r="J486" s="40" t="s">
        <v>3</v>
      </c>
      <c r="K486" s="40" t="s">
        <v>3</v>
      </c>
      <c r="L486" s="40" t="s">
        <v>3</v>
      </c>
      <c r="M486" s="40" t="str">
        <f t="shared" si="63"/>
        <v>IfcElectricApplianceType and  é.tipoifc  only  FREESTANDINGWATERHEATER</v>
      </c>
      <c r="N486" s="36" t="str">
        <f t="shared" si="64"/>
        <v>Conceitos: Equipamentos.Elétricos</v>
      </c>
      <c r="O486" s="36" t="str">
        <f t="shared" si="65"/>
        <v xml:space="preserve">IfcDistributionFlowElement </v>
      </c>
      <c r="P486" s="36" t="str">
        <f t="shared" si="66"/>
        <v xml:space="preserve">IfcFlowTerminal </v>
      </c>
      <c r="Q486" s="50" t="str">
        <f t="shared" si="67"/>
        <v xml:space="preserve">IfcElectricAppliance </v>
      </c>
      <c r="R486" s="48" t="str">
        <f t="shared" si="68"/>
        <v>IfcElectricApplianceType</v>
      </c>
      <c r="S486" s="48" t="str">
        <f t="shared" si="69"/>
        <v>FREESTANDINGWATERHEATER</v>
      </c>
      <c r="T486" s="36" t="str">
        <f t="shared" si="71"/>
        <v>Conceitos: Equipamentos.Elétricos IfcDistributionFlowElement  IfcFlowTerminal  IfcElectricAppliance  IfcElectricApplianceType AQUECEDOR.DE.AGUA.INDEPENDENTE</v>
      </c>
      <c r="U486" s="58" t="s">
        <v>2142</v>
      </c>
      <c r="V486" s="49" t="s">
        <v>27</v>
      </c>
      <c r="W486" s="49" t="s">
        <v>27</v>
      </c>
      <c r="X486" s="57" t="str">
        <f t="shared" si="70"/>
        <v>IFC4X3ADD2-key_486</v>
      </c>
    </row>
    <row r="487" spans="1:24" ht="7.95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1422</v>
      </c>
      <c r="G487" s="55" t="s">
        <v>482</v>
      </c>
      <c r="H487" s="41" t="s">
        <v>3</v>
      </c>
      <c r="I487" s="41" t="s">
        <v>3</v>
      </c>
      <c r="J487" s="40" t="s">
        <v>3</v>
      </c>
      <c r="K487" s="40" t="s">
        <v>3</v>
      </c>
      <c r="L487" s="40" t="s">
        <v>3</v>
      </c>
      <c r="M487" s="40" t="str">
        <f t="shared" si="63"/>
        <v>IfcElectricApplianceType and  é.tipoifc  only  FREEZER</v>
      </c>
      <c r="N487" s="36" t="str">
        <f t="shared" si="64"/>
        <v>Conceitos: Equipamentos.Elétricos</v>
      </c>
      <c r="O487" s="36" t="str">
        <f t="shared" si="65"/>
        <v xml:space="preserve">IfcDistributionFlowElement </v>
      </c>
      <c r="P487" s="36" t="str">
        <f t="shared" si="66"/>
        <v xml:space="preserve">IfcFlowTerminal </v>
      </c>
      <c r="Q487" s="50" t="str">
        <f t="shared" si="67"/>
        <v xml:space="preserve">IfcElectricAppliance </v>
      </c>
      <c r="R487" s="48" t="str">
        <f t="shared" si="68"/>
        <v>IfcElectricApplianceType</v>
      </c>
      <c r="S487" s="48" t="str">
        <f t="shared" si="69"/>
        <v>FREEZER</v>
      </c>
      <c r="T487" s="36" t="str">
        <f t="shared" si="71"/>
        <v>Conceitos: Equipamentos.Elétricos IfcDistributionFlowElement  IfcFlowTerminal  IfcElectricAppliance  IfcElectricApplianceType FREEZER</v>
      </c>
      <c r="U487" s="58" t="s">
        <v>482</v>
      </c>
      <c r="V487" s="49" t="s">
        <v>27</v>
      </c>
      <c r="W487" s="49" t="s">
        <v>27</v>
      </c>
      <c r="X487" s="57" t="str">
        <f t="shared" si="70"/>
        <v>IFC4X3ADD2-key_487</v>
      </c>
    </row>
    <row r="488" spans="1:24" ht="7.95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1422</v>
      </c>
      <c r="G488" s="55" t="s">
        <v>483</v>
      </c>
      <c r="H488" s="41" t="s">
        <v>3</v>
      </c>
      <c r="I488" s="41" t="s">
        <v>3</v>
      </c>
      <c r="J488" s="40" t="s">
        <v>3</v>
      </c>
      <c r="K488" s="40" t="s">
        <v>3</v>
      </c>
      <c r="L488" s="40" t="s">
        <v>3</v>
      </c>
      <c r="M488" s="40" t="str">
        <f t="shared" si="63"/>
        <v>IfcElectricApplianceType and  é.tipoifc  only  FRIDGE_FREEZER</v>
      </c>
      <c r="N488" s="36" t="str">
        <f t="shared" si="64"/>
        <v>Conceitos: Equipamentos.Elétricos</v>
      </c>
      <c r="O488" s="36" t="str">
        <f t="shared" si="65"/>
        <v xml:space="preserve">IfcDistributionFlowElement </v>
      </c>
      <c r="P488" s="36" t="str">
        <f t="shared" si="66"/>
        <v xml:space="preserve">IfcFlowTerminal </v>
      </c>
      <c r="Q488" s="50" t="str">
        <f t="shared" si="67"/>
        <v xml:space="preserve">IfcElectricAppliance </v>
      </c>
      <c r="R488" s="48" t="str">
        <f t="shared" si="68"/>
        <v>IfcElectricApplianceType</v>
      </c>
      <c r="S488" s="48" t="str">
        <f t="shared" si="69"/>
        <v>FRIDGE_FREEZER</v>
      </c>
      <c r="T488" s="36" t="str">
        <f t="shared" si="71"/>
        <v>Conceitos: Equipamentos.Elétricos IfcDistributionFlowElement  IfcFlowTerminal  IfcElectricAppliance  IfcElectricApplianceType COGELADOR</v>
      </c>
      <c r="U488" s="58" t="s">
        <v>2144</v>
      </c>
      <c r="V488" s="49" t="s">
        <v>27</v>
      </c>
      <c r="W488" s="49" t="s">
        <v>27</v>
      </c>
      <c r="X488" s="57" t="str">
        <f t="shared" si="70"/>
        <v>IFC4X3ADD2-key_488</v>
      </c>
    </row>
    <row r="489" spans="1:24" ht="7.95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1422</v>
      </c>
      <c r="G489" s="55" t="s">
        <v>484</v>
      </c>
      <c r="H489" s="41" t="s">
        <v>3</v>
      </c>
      <c r="I489" s="41" t="s">
        <v>3</v>
      </c>
      <c r="J489" s="40" t="s">
        <v>3</v>
      </c>
      <c r="K489" s="40" t="s">
        <v>3</v>
      </c>
      <c r="L489" s="40" t="s">
        <v>3</v>
      </c>
      <c r="M489" s="40" t="str">
        <f t="shared" si="63"/>
        <v>IfcElectricApplianceType and  é.tipoifc  only  HANDDRYER</v>
      </c>
      <c r="N489" s="36" t="str">
        <f t="shared" si="64"/>
        <v>Conceitos: Equipamentos.Elétricos</v>
      </c>
      <c r="O489" s="36" t="str">
        <f t="shared" si="65"/>
        <v xml:space="preserve">IfcDistributionFlowElement </v>
      </c>
      <c r="P489" s="36" t="str">
        <f t="shared" si="66"/>
        <v xml:space="preserve">IfcFlowTerminal </v>
      </c>
      <c r="Q489" s="50" t="str">
        <f t="shared" si="67"/>
        <v xml:space="preserve">IfcElectricAppliance </v>
      </c>
      <c r="R489" s="48" t="str">
        <f t="shared" si="68"/>
        <v>IfcElectricApplianceType</v>
      </c>
      <c r="S489" s="48" t="str">
        <f t="shared" si="69"/>
        <v>HANDDRYER</v>
      </c>
      <c r="T489" s="36" t="str">
        <f t="shared" si="71"/>
        <v>Conceitos: Equipamentos.Elétricos IfcDistributionFlowElement  IfcFlowTerminal  IfcElectricAppliance  IfcElectricApplianceType SECADOR.DE.MÃOS</v>
      </c>
      <c r="U489" s="58" t="s">
        <v>1898</v>
      </c>
      <c r="V489" s="49" t="s">
        <v>27</v>
      </c>
      <c r="W489" s="49" t="s">
        <v>27</v>
      </c>
      <c r="X489" s="57" t="str">
        <f t="shared" si="70"/>
        <v>IFC4X3ADD2-key_489</v>
      </c>
    </row>
    <row r="490" spans="1:24" ht="7.95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1422</v>
      </c>
      <c r="G490" s="55" t="s">
        <v>485</v>
      </c>
      <c r="H490" s="41" t="s">
        <v>3</v>
      </c>
      <c r="I490" s="41" t="s">
        <v>3</v>
      </c>
      <c r="J490" s="40" t="s">
        <v>3</v>
      </c>
      <c r="K490" s="40" t="s">
        <v>3</v>
      </c>
      <c r="L490" s="40" t="s">
        <v>3</v>
      </c>
      <c r="M490" s="40" t="str">
        <f t="shared" si="63"/>
        <v>IfcElectricApplianceType and  é.tipoifc  only  KITCHENMACHINE</v>
      </c>
      <c r="N490" s="36" t="str">
        <f t="shared" si="64"/>
        <v>Conceitos: Equipamentos.Elétricos</v>
      </c>
      <c r="O490" s="36" t="str">
        <f t="shared" si="65"/>
        <v xml:space="preserve">IfcDistributionFlowElement </v>
      </c>
      <c r="P490" s="36" t="str">
        <f t="shared" si="66"/>
        <v xml:space="preserve">IfcFlowTerminal </v>
      </c>
      <c r="Q490" s="50" t="str">
        <f t="shared" si="67"/>
        <v xml:space="preserve">IfcElectricAppliance </v>
      </c>
      <c r="R490" s="48" t="str">
        <f t="shared" si="68"/>
        <v>IfcElectricApplianceType</v>
      </c>
      <c r="S490" s="48" t="str">
        <f t="shared" si="69"/>
        <v>KITCHENMACHINE</v>
      </c>
      <c r="T490" s="36" t="str">
        <f t="shared" si="71"/>
        <v>Conceitos: Equipamentos.Elétricos IfcDistributionFlowElement  IfcFlowTerminal  IfcElectricAppliance  IfcElectricApplianceType MÁQUINA.DE.COZINHA</v>
      </c>
      <c r="U490" s="58" t="s">
        <v>1899</v>
      </c>
      <c r="V490" s="49" t="s">
        <v>27</v>
      </c>
      <c r="W490" s="49" t="s">
        <v>27</v>
      </c>
      <c r="X490" s="57" t="str">
        <f t="shared" si="70"/>
        <v>IFC4X3ADD2-key_490</v>
      </c>
    </row>
    <row r="491" spans="1:24" ht="7.95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1422</v>
      </c>
      <c r="G491" s="55" t="s">
        <v>486</v>
      </c>
      <c r="H491" s="41" t="s">
        <v>3</v>
      </c>
      <c r="I491" s="41" t="s">
        <v>3</v>
      </c>
      <c r="J491" s="40" t="s">
        <v>3</v>
      </c>
      <c r="K491" s="40" t="s">
        <v>3</v>
      </c>
      <c r="L491" s="40" t="s">
        <v>3</v>
      </c>
      <c r="M491" s="40" t="str">
        <f t="shared" si="63"/>
        <v>IfcElectricApplianceType and  é.tipoifc  only  MICROWAVE</v>
      </c>
      <c r="N491" s="36" t="str">
        <f t="shared" si="64"/>
        <v>Conceitos: Equipamentos.Elétricos</v>
      </c>
      <c r="O491" s="36" t="str">
        <f t="shared" si="65"/>
        <v xml:space="preserve">IfcDistributionFlowElement </v>
      </c>
      <c r="P491" s="36" t="str">
        <f t="shared" si="66"/>
        <v xml:space="preserve">IfcFlowTerminal </v>
      </c>
      <c r="Q491" s="50" t="str">
        <f t="shared" si="67"/>
        <v xml:space="preserve">IfcElectricAppliance </v>
      </c>
      <c r="R491" s="48" t="str">
        <f t="shared" si="68"/>
        <v>IfcElectricApplianceType</v>
      </c>
      <c r="S491" s="48" t="str">
        <f t="shared" si="69"/>
        <v>MICROWAVE</v>
      </c>
      <c r="T491" s="36" t="str">
        <f t="shared" si="71"/>
        <v>Conceitos: Equipamentos.Elétricos IfcDistributionFlowElement  IfcFlowTerminal  IfcElectricAppliance  IfcElectricApplianceType MICROONDAS</v>
      </c>
      <c r="U491" s="58" t="s">
        <v>1692</v>
      </c>
      <c r="V491" s="49" t="s">
        <v>27</v>
      </c>
      <c r="W491" s="49" t="s">
        <v>27</v>
      </c>
      <c r="X491" s="57" t="str">
        <f t="shared" si="70"/>
        <v>IFC4X3ADD2-key_491</v>
      </c>
    </row>
    <row r="492" spans="1:24" ht="7.95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1422</v>
      </c>
      <c r="G492" s="55" t="s">
        <v>487</v>
      </c>
      <c r="H492" s="41" t="s">
        <v>3</v>
      </c>
      <c r="I492" s="41" t="s">
        <v>3</v>
      </c>
      <c r="J492" s="40" t="s">
        <v>3</v>
      </c>
      <c r="K492" s="40" t="s">
        <v>3</v>
      </c>
      <c r="L492" s="40" t="s">
        <v>3</v>
      </c>
      <c r="M492" s="40" t="str">
        <f t="shared" si="63"/>
        <v>IfcElectricApplianceType and  é.tipoifc  only  PHOTOCOPIER</v>
      </c>
      <c r="N492" s="36" t="str">
        <f t="shared" si="64"/>
        <v>Conceitos: Equipamentos.Elétricos</v>
      </c>
      <c r="O492" s="36" t="str">
        <f t="shared" si="65"/>
        <v xml:space="preserve">IfcDistributionFlowElement </v>
      </c>
      <c r="P492" s="36" t="str">
        <f t="shared" si="66"/>
        <v xml:space="preserve">IfcFlowTerminal </v>
      </c>
      <c r="Q492" s="50" t="str">
        <f t="shared" si="67"/>
        <v xml:space="preserve">IfcElectricAppliance </v>
      </c>
      <c r="R492" s="48" t="str">
        <f t="shared" si="68"/>
        <v>IfcElectricApplianceType</v>
      </c>
      <c r="S492" s="48" t="str">
        <f t="shared" si="69"/>
        <v>PHOTOCOPIER</v>
      </c>
      <c r="T492" s="36" t="str">
        <f t="shared" si="71"/>
        <v>Conceitos: Equipamentos.Elétricos IfcDistributionFlowElement  IfcFlowTerminal  IfcElectricAppliance  IfcElectricApplianceType FOTOCOPIADORA</v>
      </c>
      <c r="U492" s="58" t="s">
        <v>1693</v>
      </c>
      <c r="V492" s="49" t="s">
        <v>27</v>
      </c>
      <c r="W492" s="49" t="s">
        <v>27</v>
      </c>
      <c r="X492" s="57" t="str">
        <f t="shared" si="70"/>
        <v>IFC4X3ADD2-key_492</v>
      </c>
    </row>
    <row r="493" spans="1:24" ht="7.95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1422</v>
      </c>
      <c r="G493" s="55" t="s">
        <v>488</v>
      </c>
      <c r="H493" s="41" t="s">
        <v>3</v>
      </c>
      <c r="I493" s="41" t="s">
        <v>3</v>
      </c>
      <c r="J493" s="40" t="s">
        <v>3</v>
      </c>
      <c r="K493" s="40" t="s">
        <v>3</v>
      </c>
      <c r="L493" s="40" t="s">
        <v>3</v>
      </c>
      <c r="M493" s="40" t="str">
        <f t="shared" si="63"/>
        <v>IfcElectricApplianceType and  é.tipoifc  only  REFRIGERATOR</v>
      </c>
      <c r="N493" s="36" t="str">
        <f t="shared" si="64"/>
        <v>Conceitos: Equipamentos.Elétricos</v>
      </c>
      <c r="O493" s="36" t="str">
        <f t="shared" si="65"/>
        <v xml:space="preserve">IfcDistributionFlowElement </v>
      </c>
      <c r="P493" s="36" t="str">
        <f t="shared" si="66"/>
        <v xml:space="preserve">IfcFlowTerminal </v>
      </c>
      <c r="Q493" s="50" t="str">
        <f t="shared" si="67"/>
        <v xml:space="preserve">IfcElectricAppliance </v>
      </c>
      <c r="R493" s="48" t="str">
        <f t="shared" si="68"/>
        <v>IfcElectricApplianceType</v>
      </c>
      <c r="S493" s="48" t="str">
        <f t="shared" si="69"/>
        <v>REFRIGERATOR</v>
      </c>
      <c r="T493" s="36" t="str">
        <f t="shared" si="71"/>
        <v>Conceitos: Equipamentos.Elétricos IfcDistributionFlowElement  IfcFlowTerminal  IfcElectricAppliance  IfcElectricApplianceType GELADEIRA</v>
      </c>
      <c r="U493" s="58" t="s">
        <v>1694</v>
      </c>
      <c r="V493" s="49" t="s">
        <v>27</v>
      </c>
      <c r="W493" s="49" t="s">
        <v>27</v>
      </c>
      <c r="X493" s="57" t="str">
        <f t="shared" si="70"/>
        <v>IFC4X3ADD2-key_493</v>
      </c>
    </row>
    <row r="494" spans="1:24" ht="7.95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1422</v>
      </c>
      <c r="G494" s="55" t="s">
        <v>489</v>
      </c>
      <c r="H494" s="41" t="s">
        <v>3</v>
      </c>
      <c r="I494" s="41" t="s">
        <v>3</v>
      </c>
      <c r="J494" s="40" t="s">
        <v>3</v>
      </c>
      <c r="K494" s="40" t="s">
        <v>3</v>
      </c>
      <c r="L494" s="40" t="s">
        <v>3</v>
      </c>
      <c r="M494" s="40" t="str">
        <f t="shared" si="63"/>
        <v>IfcElectricApplianceType and  é.tipoifc  only  TUMBLEDRYER</v>
      </c>
      <c r="N494" s="36" t="str">
        <f t="shared" si="64"/>
        <v>Conceitos: Equipamentos.Elétricos</v>
      </c>
      <c r="O494" s="36" t="str">
        <f t="shared" si="65"/>
        <v xml:space="preserve">IfcDistributionFlowElement </v>
      </c>
      <c r="P494" s="36" t="str">
        <f t="shared" si="66"/>
        <v xml:space="preserve">IfcFlowTerminal </v>
      </c>
      <c r="Q494" s="50" t="str">
        <f t="shared" si="67"/>
        <v xml:space="preserve">IfcElectricAppliance </v>
      </c>
      <c r="R494" s="48" t="str">
        <f t="shared" si="68"/>
        <v>IfcElectricApplianceType</v>
      </c>
      <c r="S494" s="48" t="str">
        <f t="shared" si="69"/>
        <v>TUMBLEDRYER</v>
      </c>
      <c r="T494" s="36" t="str">
        <f t="shared" si="71"/>
        <v>Conceitos: Equipamentos.Elétricos IfcDistributionFlowElement  IfcFlowTerminal  IfcElectricAppliance  IfcElectricApplianceType MÁQUINA.DE.SECAR.ROUPA</v>
      </c>
      <c r="U494" s="58" t="s">
        <v>1900</v>
      </c>
      <c r="V494" s="49" t="s">
        <v>27</v>
      </c>
      <c r="W494" s="49" t="s">
        <v>27</v>
      </c>
      <c r="X494" s="57" t="str">
        <f t="shared" si="70"/>
        <v>IFC4X3ADD2-key_494</v>
      </c>
    </row>
    <row r="495" spans="1:24" ht="7.95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1422</v>
      </c>
      <c r="G495" s="55" t="s">
        <v>490</v>
      </c>
      <c r="H495" s="41" t="s">
        <v>3</v>
      </c>
      <c r="I495" s="41" t="s">
        <v>3</v>
      </c>
      <c r="J495" s="40" t="s">
        <v>3</v>
      </c>
      <c r="K495" s="40" t="s">
        <v>3</v>
      </c>
      <c r="L495" s="40" t="s">
        <v>3</v>
      </c>
      <c r="M495" s="40" t="str">
        <f t="shared" si="63"/>
        <v>IfcElectricApplianceType and  é.tipoifc  only  VENDINGMACHINE</v>
      </c>
      <c r="N495" s="36" t="str">
        <f t="shared" si="64"/>
        <v>Conceitos: Equipamentos.Elétricos</v>
      </c>
      <c r="O495" s="36" t="str">
        <f t="shared" si="65"/>
        <v xml:space="preserve">IfcDistributionFlowElement </v>
      </c>
      <c r="P495" s="36" t="str">
        <f t="shared" si="66"/>
        <v xml:space="preserve">IfcFlowTerminal </v>
      </c>
      <c r="Q495" s="50" t="str">
        <f t="shared" si="67"/>
        <v xml:space="preserve">IfcElectricAppliance </v>
      </c>
      <c r="R495" s="48" t="str">
        <f t="shared" si="68"/>
        <v>IfcElectricApplianceType</v>
      </c>
      <c r="S495" s="48" t="str">
        <f t="shared" si="69"/>
        <v>VENDINGMACHINE</v>
      </c>
      <c r="T495" s="36" t="str">
        <f t="shared" si="71"/>
        <v>Conceitos: Equipamentos.Elétricos IfcDistributionFlowElement  IfcFlowTerminal  IfcElectricAppliance  IfcElectricApplianceType MÁQUINA.DE.EXPEDIÇÃO</v>
      </c>
      <c r="U495" s="58" t="s">
        <v>2145</v>
      </c>
      <c r="V495" s="49" t="s">
        <v>27</v>
      </c>
      <c r="W495" s="49" t="s">
        <v>27</v>
      </c>
      <c r="X495" s="57" t="str">
        <f t="shared" si="70"/>
        <v>IFC4X3ADD2-key_495</v>
      </c>
    </row>
    <row r="496" spans="1:24" ht="7.95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1422</v>
      </c>
      <c r="G496" s="55" t="s">
        <v>491</v>
      </c>
      <c r="H496" s="41" t="s">
        <v>3</v>
      </c>
      <c r="I496" s="41" t="s">
        <v>3</v>
      </c>
      <c r="J496" s="40" t="s">
        <v>3</v>
      </c>
      <c r="K496" s="40" t="s">
        <v>3</v>
      </c>
      <c r="L496" s="40" t="s">
        <v>3</v>
      </c>
      <c r="M496" s="40" t="str">
        <f t="shared" si="63"/>
        <v>IfcElectricApplianceType and  é.tipoifc  only  WASHINGMACHINE</v>
      </c>
      <c r="N496" s="36" t="str">
        <f t="shared" si="64"/>
        <v>Conceitos: Equipamentos.Elétricos</v>
      </c>
      <c r="O496" s="36" t="str">
        <f t="shared" si="65"/>
        <v xml:space="preserve">IfcDistributionFlowElement </v>
      </c>
      <c r="P496" s="36" t="str">
        <f t="shared" si="66"/>
        <v xml:space="preserve">IfcFlowTerminal </v>
      </c>
      <c r="Q496" s="50" t="str">
        <f t="shared" si="67"/>
        <v xml:space="preserve">IfcElectricAppliance </v>
      </c>
      <c r="R496" s="48" t="str">
        <f t="shared" si="68"/>
        <v>IfcElectricApplianceType</v>
      </c>
      <c r="S496" s="48" t="str">
        <f t="shared" si="69"/>
        <v>WASHINGMACHINE</v>
      </c>
      <c r="T496" s="36" t="str">
        <f t="shared" si="71"/>
        <v>Conceitos: Equipamentos.Elétricos IfcDistributionFlowElement  IfcFlowTerminal  IfcElectricAppliance  IfcElectricApplianceType MÁQUINA.DE.LAVAR.ROUPA</v>
      </c>
      <c r="U496" s="58" t="s">
        <v>1901</v>
      </c>
      <c r="V496" s="49" t="s">
        <v>27</v>
      </c>
      <c r="W496" s="49" t="s">
        <v>27</v>
      </c>
      <c r="X496" s="57" t="str">
        <f t="shared" si="70"/>
        <v>IFC4X3ADD2-key_496</v>
      </c>
    </row>
    <row r="497" spans="1:24" ht="7.95" customHeight="1" x14ac:dyDescent="0.15">
      <c r="A497" s="53">
        <v>497</v>
      </c>
      <c r="B497" s="54" t="s">
        <v>1531</v>
      </c>
      <c r="C497" s="54" t="s">
        <v>215</v>
      </c>
      <c r="D497" s="54" t="s">
        <v>289</v>
      </c>
      <c r="E497" s="55" t="s">
        <v>562</v>
      </c>
      <c r="F497" s="55" t="s">
        <v>1423</v>
      </c>
      <c r="G497" s="55" t="s">
        <v>563</v>
      </c>
      <c r="H497" s="41" t="s">
        <v>3</v>
      </c>
      <c r="I497" s="41" t="s">
        <v>3</v>
      </c>
      <c r="J497" s="40" t="s">
        <v>3</v>
      </c>
      <c r="K497" s="40" t="s">
        <v>3</v>
      </c>
      <c r="L497" s="40" t="s">
        <v>3</v>
      </c>
      <c r="M497" s="40" t="str">
        <f t="shared" si="63"/>
        <v>IfcFireSuppressionTerminalType and  é.tipoifc  only  BREECHINGINLET</v>
      </c>
      <c r="N497" s="36" t="str">
        <f t="shared" si="64"/>
        <v>Conceitos: Equipamentos.Incêndio</v>
      </c>
      <c r="O497" s="36" t="str">
        <f t="shared" si="65"/>
        <v xml:space="preserve">IfcDistributionFlowElement </v>
      </c>
      <c r="P497" s="36" t="str">
        <f t="shared" si="66"/>
        <v xml:space="preserve">IfcFlowTerminal </v>
      </c>
      <c r="Q497" s="50" t="str">
        <f t="shared" si="67"/>
        <v xml:space="preserve">IfcFireSuppressionTerminal </v>
      </c>
      <c r="R497" s="48" t="str">
        <f t="shared" si="68"/>
        <v>IfcFireSuppressionTerminalType</v>
      </c>
      <c r="S497" s="48" t="str">
        <f t="shared" si="69"/>
        <v>BREECHINGINLET</v>
      </c>
      <c r="T497" s="36" t="str">
        <f t="shared" si="71"/>
        <v>Conceitos: Equipamentos.Incêndio IfcDistributionFlowElement  IfcFlowTerminal  IfcFireSuppressionTerminal  IfcFireSuppressionTerminalType ENTRADA.BREECHING</v>
      </c>
      <c r="U497" s="58" t="s">
        <v>2146</v>
      </c>
      <c r="V497" s="49" t="s">
        <v>27</v>
      </c>
      <c r="W497" s="49" t="s">
        <v>27</v>
      </c>
      <c r="X497" s="57" t="str">
        <f t="shared" si="70"/>
        <v>IFC4X3ADD2-key_497</v>
      </c>
    </row>
    <row r="498" spans="1:24" ht="7.95" customHeight="1" x14ac:dyDescent="0.15">
      <c r="A498" s="53">
        <v>498</v>
      </c>
      <c r="B498" s="54" t="s">
        <v>1531</v>
      </c>
      <c r="C498" s="54" t="s">
        <v>215</v>
      </c>
      <c r="D498" s="54" t="s">
        <v>289</v>
      </c>
      <c r="E498" s="55" t="s">
        <v>562</v>
      </c>
      <c r="F498" s="55" t="s">
        <v>1423</v>
      </c>
      <c r="G498" s="55" t="s">
        <v>564</v>
      </c>
      <c r="H498" s="41" t="s">
        <v>3</v>
      </c>
      <c r="I498" s="41" t="s">
        <v>3</v>
      </c>
      <c r="J498" s="40" t="s">
        <v>3</v>
      </c>
      <c r="K498" s="40" t="s">
        <v>3</v>
      </c>
      <c r="L498" s="40" t="s">
        <v>3</v>
      </c>
      <c r="M498" s="40" t="str">
        <f t="shared" si="63"/>
        <v>IfcFireSuppressionTerminalType and  é.tipoifc  only  FIREHYDRANT</v>
      </c>
      <c r="N498" s="36" t="str">
        <f t="shared" si="64"/>
        <v>Conceitos: Equipamentos.Incêndio</v>
      </c>
      <c r="O498" s="36" t="str">
        <f t="shared" si="65"/>
        <v xml:space="preserve">IfcDistributionFlowElement </v>
      </c>
      <c r="P498" s="36" t="str">
        <f t="shared" si="66"/>
        <v xml:space="preserve">IfcFlowTerminal </v>
      </c>
      <c r="Q498" s="50" t="str">
        <f t="shared" si="67"/>
        <v xml:space="preserve">IfcFireSuppressionTerminal </v>
      </c>
      <c r="R498" s="48" t="str">
        <f t="shared" si="68"/>
        <v>IfcFireSuppressionTerminalType</v>
      </c>
      <c r="S498" s="48" t="str">
        <f t="shared" si="69"/>
        <v>FIREHYDRANT</v>
      </c>
      <c r="T498" s="36" t="str">
        <f t="shared" si="71"/>
        <v>Conceitos: Equipamentos.Incêndio IfcDistributionFlowElement  IfcFlowTerminal  IfcFireSuppressionTerminal  IfcFireSuppressionTerminalType HIDRANTE</v>
      </c>
      <c r="U498" s="58" t="s">
        <v>1695</v>
      </c>
      <c r="V498" s="49" t="s">
        <v>27</v>
      </c>
      <c r="W498" s="49" t="s">
        <v>27</v>
      </c>
      <c r="X498" s="57" t="str">
        <f t="shared" si="70"/>
        <v>IFC4X3ADD2-key_498</v>
      </c>
    </row>
    <row r="499" spans="1:24" ht="7.95" customHeight="1" x14ac:dyDescent="0.15">
      <c r="A499" s="53">
        <v>499</v>
      </c>
      <c r="B499" s="54" t="s">
        <v>1531</v>
      </c>
      <c r="C499" s="54" t="s">
        <v>215</v>
      </c>
      <c r="D499" s="54" t="s">
        <v>289</v>
      </c>
      <c r="E499" s="55" t="s">
        <v>562</v>
      </c>
      <c r="F499" s="55" t="s">
        <v>1423</v>
      </c>
      <c r="G499" s="55" t="s">
        <v>565</v>
      </c>
      <c r="H499" s="41" t="s">
        <v>3</v>
      </c>
      <c r="I499" s="41" t="s">
        <v>3</v>
      </c>
      <c r="J499" s="40" t="s">
        <v>3</v>
      </c>
      <c r="K499" s="40" t="s">
        <v>3</v>
      </c>
      <c r="L499" s="40" t="s">
        <v>3</v>
      </c>
      <c r="M499" s="40" t="str">
        <f t="shared" si="63"/>
        <v>IfcFireSuppressionTerminalType and  é.tipoifc  only  FIREMONITOR</v>
      </c>
      <c r="N499" s="36" t="str">
        <f t="shared" si="64"/>
        <v>Conceitos: Equipamentos.Incêndio</v>
      </c>
      <c r="O499" s="36" t="str">
        <f t="shared" si="65"/>
        <v xml:space="preserve">IfcDistributionFlowElement </v>
      </c>
      <c r="P499" s="36" t="str">
        <f t="shared" si="66"/>
        <v xml:space="preserve">IfcFlowTerminal </v>
      </c>
      <c r="Q499" s="50" t="str">
        <f t="shared" si="67"/>
        <v xml:space="preserve">IfcFireSuppressionTerminal </v>
      </c>
      <c r="R499" s="48" t="str">
        <f t="shared" si="68"/>
        <v>IfcFireSuppressionTerminalType</v>
      </c>
      <c r="S499" s="48" t="str">
        <f t="shared" si="69"/>
        <v>FIREMONITOR</v>
      </c>
      <c r="T499" s="36" t="str">
        <f t="shared" si="71"/>
        <v>Conceitos: Equipamentos.Incêndio IfcDistributionFlowElement  IfcFlowTerminal  IfcFireSuppressionTerminal  IfcFireSuppressionTerminalType MONITOR.DE.INCÊNDIO</v>
      </c>
      <c r="U499" s="58" t="s">
        <v>1902</v>
      </c>
      <c r="V499" s="49" t="s">
        <v>27</v>
      </c>
      <c r="W499" s="49" t="s">
        <v>27</v>
      </c>
      <c r="X499" s="57" t="str">
        <f t="shared" si="70"/>
        <v>IFC4X3ADD2-key_499</v>
      </c>
    </row>
    <row r="500" spans="1:24" ht="7.95" customHeight="1" x14ac:dyDescent="0.15">
      <c r="A500" s="53">
        <v>500</v>
      </c>
      <c r="B500" s="54" t="s">
        <v>1531</v>
      </c>
      <c r="C500" s="54" t="s">
        <v>215</v>
      </c>
      <c r="D500" s="54" t="s">
        <v>289</v>
      </c>
      <c r="E500" s="55" t="s">
        <v>562</v>
      </c>
      <c r="F500" s="55" t="s">
        <v>1423</v>
      </c>
      <c r="G500" s="55" t="s">
        <v>566</v>
      </c>
      <c r="H500" s="41" t="s">
        <v>3</v>
      </c>
      <c r="I500" s="41" t="s">
        <v>3</v>
      </c>
      <c r="J500" s="40" t="s">
        <v>3</v>
      </c>
      <c r="K500" s="40" t="s">
        <v>3</v>
      </c>
      <c r="L500" s="40" t="s">
        <v>3</v>
      </c>
      <c r="M500" s="40" t="str">
        <f t="shared" si="63"/>
        <v>IfcFireSuppressionTerminalType and  é.tipoifc  only  HOSEREEL</v>
      </c>
      <c r="N500" s="36" t="str">
        <f t="shared" si="64"/>
        <v>Conceitos: Equipamentos.Incêndio</v>
      </c>
      <c r="O500" s="36" t="str">
        <f t="shared" si="65"/>
        <v xml:space="preserve">IfcDistributionFlowElement </v>
      </c>
      <c r="P500" s="36" t="str">
        <f t="shared" si="66"/>
        <v xml:space="preserve">IfcFlowTerminal </v>
      </c>
      <c r="Q500" s="50" t="str">
        <f t="shared" si="67"/>
        <v xml:space="preserve">IfcFireSuppressionTerminal </v>
      </c>
      <c r="R500" s="48" t="str">
        <f t="shared" si="68"/>
        <v>IfcFireSuppressionTerminalType</v>
      </c>
      <c r="S500" s="48" t="str">
        <f t="shared" si="69"/>
        <v>HOSEREEL</v>
      </c>
      <c r="T500" s="36" t="str">
        <f t="shared" si="71"/>
        <v>Conceitos: Equipamentos.Incêndio IfcDistributionFlowElement  IfcFlowTerminal  IfcFireSuppressionTerminal  IfcFireSuppressionTerminalType HOSEREEL</v>
      </c>
      <c r="U500" s="58" t="s">
        <v>566</v>
      </c>
      <c r="V500" s="49" t="s">
        <v>27</v>
      </c>
      <c r="W500" s="49" t="s">
        <v>27</v>
      </c>
      <c r="X500" s="57" t="str">
        <f t="shared" si="70"/>
        <v>IFC4X3ADD2-key_500</v>
      </c>
    </row>
    <row r="501" spans="1:24" ht="7.95" customHeight="1" x14ac:dyDescent="0.15">
      <c r="A501" s="53">
        <v>501</v>
      </c>
      <c r="B501" s="54" t="s">
        <v>1531</v>
      </c>
      <c r="C501" s="54" t="s">
        <v>215</v>
      </c>
      <c r="D501" s="54" t="s">
        <v>289</v>
      </c>
      <c r="E501" s="55" t="s">
        <v>562</v>
      </c>
      <c r="F501" s="55" t="s">
        <v>1423</v>
      </c>
      <c r="G501" s="55" t="s">
        <v>567</v>
      </c>
      <c r="H501" s="41" t="s">
        <v>3</v>
      </c>
      <c r="I501" s="41" t="s">
        <v>3</v>
      </c>
      <c r="J501" s="40" t="s">
        <v>3</v>
      </c>
      <c r="K501" s="40" t="s">
        <v>3</v>
      </c>
      <c r="L501" s="40" t="s">
        <v>3</v>
      </c>
      <c r="M501" s="40" t="str">
        <f t="shared" si="63"/>
        <v>IfcFireSuppressionTerminalType and  é.tipoifc  only  SPRINKLER</v>
      </c>
      <c r="N501" s="36" t="str">
        <f t="shared" si="64"/>
        <v>Conceitos: Equipamentos.Incêndio</v>
      </c>
      <c r="O501" s="36" t="str">
        <f t="shared" si="65"/>
        <v xml:space="preserve">IfcDistributionFlowElement </v>
      </c>
      <c r="P501" s="36" t="str">
        <f t="shared" si="66"/>
        <v xml:space="preserve">IfcFlowTerminal </v>
      </c>
      <c r="Q501" s="50" t="str">
        <f t="shared" si="67"/>
        <v xml:space="preserve">IfcFireSuppressionTerminal </v>
      </c>
      <c r="R501" s="48" t="str">
        <f t="shared" si="68"/>
        <v>IfcFireSuppressionTerminalType</v>
      </c>
      <c r="S501" s="48" t="str">
        <f t="shared" si="69"/>
        <v>SPRINKLER</v>
      </c>
      <c r="T501" s="36" t="str">
        <f t="shared" si="71"/>
        <v>Conceitos: Equipamentos.Incêndio IfcDistributionFlowElement  IfcFlowTerminal  IfcFireSuppressionTerminal  IfcFireSuppressionTerminalType SPRINKLER</v>
      </c>
      <c r="U501" s="58" t="s">
        <v>567</v>
      </c>
      <c r="V501" s="49" t="s">
        <v>27</v>
      </c>
      <c r="W501" s="49" t="s">
        <v>27</v>
      </c>
      <c r="X501" s="57" t="str">
        <f t="shared" si="70"/>
        <v>IFC4X3ADD2-key_501</v>
      </c>
    </row>
    <row r="502" spans="1:24" ht="7.95" customHeight="1" x14ac:dyDescent="0.15">
      <c r="A502" s="53">
        <v>502</v>
      </c>
      <c r="B502" s="54" t="s">
        <v>1531</v>
      </c>
      <c r="C502" s="54" t="s">
        <v>215</v>
      </c>
      <c r="D502" s="54" t="s">
        <v>289</v>
      </c>
      <c r="E502" s="55" t="s">
        <v>562</v>
      </c>
      <c r="F502" s="55" t="s">
        <v>1423</v>
      </c>
      <c r="G502" s="55" t="s">
        <v>568</v>
      </c>
      <c r="H502" s="41" t="s">
        <v>3</v>
      </c>
      <c r="I502" s="41" t="s">
        <v>3</v>
      </c>
      <c r="J502" s="40" t="s">
        <v>3</v>
      </c>
      <c r="K502" s="40" t="s">
        <v>3</v>
      </c>
      <c r="L502" s="40" t="s">
        <v>3</v>
      </c>
      <c r="M502" s="40" t="str">
        <f t="shared" si="63"/>
        <v>IfcFireSuppressionTerminalType and  é.tipoifc  only  SPRINKLERDEFLECTOR</v>
      </c>
      <c r="N502" s="36" t="str">
        <f t="shared" si="64"/>
        <v>Conceitos: Equipamentos.Incêndio</v>
      </c>
      <c r="O502" s="36" t="str">
        <f t="shared" si="65"/>
        <v xml:space="preserve">IfcDistributionFlowElement </v>
      </c>
      <c r="P502" s="36" t="str">
        <f t="shared" si="66"/>
        <v xml:space="preserve">IfcFlowTerminal </v>
      </c>
      <c r="Q502" s="50" t="str">
        <f t="shared" si="67"/>
        <v xml:space="preserve">IfcFireSuppressionTerminal </v>
      </c>
      <c r="R502" s="48" t="str">
        <f t="shared" si="68"/>
        <v>IfcFireSuppressionTerminalType</v>
      </c>
      <c r="S502" s="48" t="str">
        <f t="shared" si="69"/>
        <v>SPRINKLERDEFLECTOR</v>
      </c>
      <c r="T502" s="36" t="str">
        <f t="shared" si="71"/>
        <v>Conceitos: Equipamentos.Incêndio IfcDistributionFlowElement  IfcFlowTerminal  IfcFireSuppressionTerminal  IfcFireSuppressionTerminalType DEFLETOR.DE.SPRINKLER</v>
      </c>
      <c r="U502" s="58" t="s">
        <v>2147</v>
      </c>
      <c r="V502" s="49" t="s">
        <v>27</v>
      </c>
      <c r="W502" s="49" t="s">
        <v>27</v>
      </c>
      <c r="X502" s="57" t="str">
        <f t="shared" si="70"/>
        <v>IFC4X3ADD2-key_502</v>
      </c>
    </row>
    <row r="503" spans="1:24" ht="7.95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1424</v>
      </c>
      <c r="G503" s="55" t="s">
        <v>602</v>
      </c>
      <c r="H503" s="41" t="s">
        <v>3</v>
      </c>
      <c r="I503" s="41" t="s">
        <v>3</v>
      </c>
      <c r="J503" s="40" t="s">
        <v>3</v>
      </c>
      <c r="K503" s="40" t="s">
        <v>3</v>
      </c>
      <c r="L503" s="40" t="s">
        <v>3</v>
      </c>
      <c r="M503" s="40" t="str">
        <f t="shared" si="63"/>
        <v>IfcLampType and  é.tipoifc  only  COMPACTFLUORESCENT</v>
      </c>
      <c r="N503" s="36" t="str">
        <f t="shared" si="64"/>
        <v>Conceitos: Lâmpadas</v>
      </c>
      <c r="O503" s="36" t="str">
        <f t="shared" si="65"/>
        <v xml:space="preserve">IfcDistributionFlowElement </v>
      </c>
      <c r="P503" s="36" t="str">
        <f t="shared" si="66"/>
        <v xml:space="preserve">IfcFlowTerminal </v>
      </c>
      <c r="Q503" s="50" t="str">
        <f t="shared" si="67"/>
        <v xml:space="preserve">IfcLamp </v>
      </c>
      <c r="R503" s="48" t="str">
        <f t="shared" si="68"/>
        <v>IfcLampType</v>
      </c>
      <c r="S503" s="48" t="str">
        <f t="shared" si="69"/>
        <v>COMPACTFLUORESCENT</v>
      </c>
      <c r="T503" s="36" t="str">
        <f t="shared" si="71"/>
        <v>Conceitos: Lâmpadas IfcDistributionFlowElement  IfcFlowTerminal  IfcLamp  IfcLampType LAMPADA.FLUORESCENTE.COMPACTA</v>
      </c>
      <c r="U503" s="58" t="s">
        <v>2148</v>
      </c>
      <c r="V503" s="49" t="s">
        <v>27</v>
      </c>
      <c r="W503" s="49" t="s">
        <v>27</v>
      </c>
      <c r="X503" s="57" t="str">
        <f t="shared" si="70"/>
        <v>IFC4X3ADD2-key_503</v>
      </c>
    </row>
    <row r="504" spans="1:24" ht="7.95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1424</v>
      </c>
      <c r="G504" s="55" t="s">
        <v>603</v>
      </c>
      <c r="H504" s="41" t="s">
        <v>3</v>
      </c>
      <c r="I504" s="41" t="s">
        <v>3</v>
      </c>
      <c r="J504" s="40" t="s">
        <v>3</v>
      </c>
      <c r="K504" s="40" t="s">
        <v>3</v>
      </c>
      <c r="L504" s="40" t="s">
        <v>3</v>
      </c>
      <c r="M504" s="40" t="str">
        <f t="shared" si="63"/>
        <v>IfcLampType and  é.tipoifc  only  FLUORESCENT</v>
      </c>
      <c r="N504" s="36" t="str">
        <f t="shared" si="64"/>
        <v>Conceitos: Lâmpadas</v>
      </c>
      <c r="O504" s="36" t="str">
        <f t="shared" si="65"/>
        <v xml:space="preserve">IfcDistributionFlowElement </v>
      </c>
      <c r="P504" s="36" t="str">
        <f t="shared" si="66"/>
        <v xml:space="preserve">IfcFlowTerminal </v>
      </c>
      <c r="Q504" s="50" t="str">
        <f t="shared" si="67"/>
        <v xml:space="preserve">IfcLamp </v>
      </c>
      <c r="R504" s="48" t="str">
        <f t="shared" si="68"/>
        <v>IfcLampType</v>
      </c>
      <c r="S504" s="48" t="str">
        <f t="shared" si="69"/>
        <v>FLUORESCENT</v>
      </c>
      <c r="T504" s="36" t="str">
        <f t="shared" si="71"/>
        <v>Conceitos: Lâmpadas IfcDistributionFlowElement  IfcFlowTerminal  IfcLamp  IfcLampType LAMPADA.FLUORESCENTE</v>
      </c>
      <c r="U504" s="58" t="s">
        <v>2149</v>
      </c>
      <c r="V504" s="49" t="s">
        <v>27</v>
      </c>
      <c r="W504" s="49" t="s">
        <v>27</v>
      </c>
      <c r="X504" s="57" t="str">
        <f t="shared" si="70"/>
        <v>IFC4X3ADD2-key_504</v>
      </c>
    </row>
    <row r="505" spans="1:24" ht="7.95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1424</v>
      </c>
      <c r="G505" s="55" t="s">
        <v>604</v>
      </c>
      <c r="H505" s="41" t="s">
        <v>3</v>
      </c>
      <c r="I505" s="41" t="s">
        <v>3</v>
      </c>
      <c r="J505" s="40" t="s">
        <v>3</v>
      </c>
      <c r="K505" s="40" t="s">
        <v>3</v>
      </c>
      <c r="L505" s="40" t="s">
        <v>3</v>
      </c>
      <c r="M505" s="40" t="str">
        <f t="shared" si="63"/>
        <v>IfcLampType and  é.tipoifc  only  HALOGEN</v>
      </c>
      <c r="N505" s="36" t="str">
        <f t="shared" si="64"/>
        <v>Conceitos: Lâmpadas</v>
      </c>
      <c r="O505" s="36" t="str">
        <f t="shared" si="65"/>
        <v xml:space="preserve">IfcDistributionFlowElement </v>
      </c>
      <c r="P505" s="36" t="str">
        <f t="shared" si="66"/>
        <v xml:space="preserve">IfcFlowTerminal </v>
      </c>
      <c r="Q505" s="50" t="str">
        <f t="shared" si="67"/>
        <v xml:space="preserve">IfcLamp </v>
      </c>
      <c r="R505" s="48" t="str">
        <f t="shared" si="68"/>
        <v>IfcLampType</v>
      </c>
      <c r="S505" s="48" t="str">
        <f t="shared" si="69"/>
        <v>HALOGEN</v>
      </c>
      <c r="T505" s="36" t="str">
        <f t="shared" si="71"/>
        <v>Conceitos: Lâmpadas IfcDistributionFlowElement  IfcFlowTerminal  IfcLamp  IfcLampType LAMPADA.HALÔGENA</v>
      </c>
      <c r="U505" s="58" t="s">
        <v>2150</v>
      </c>
      <c r="V505" s="49" t="s">
        <v>27</v>
      </c>
      <c r="W505" s="49" t="s">
        <v>27</v>
      </c>
      <c r="X505" s="57" t="str">
        <f t="shared" si="70"/>
        <v>IFC4X3ADD2-key_505</v>
      </c>
    </row>
    <row r="506" spans="1:24" ht="7.95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1424</v>
      </c>
      <c r="G506" s="55" t="s">
        <v>605</v>
      </c>
      <c r="H506" s="41" t="s">
        <v>3</v>
      </c>
      <c r="I506" s="41" t="s">
        <v>3</v>
      </c>
      <c r="J506" s="40" t="s">
        <v>3</v>
      </c>
      <c r="K506" s="40" t="s">
        <v>3</v>
      </c>
      <c r="L506" s="40" t="s">
        <v>3</v>
      </c>
      <c r="M506" s="40" t="str">
        <f t="shared" si="63"/>
        <v>IfcLampType and  é.tipoifc  only  HIGHPRESSUREMERCURY</v>
      </c>
      <c r="N506" s="36" t="str">
        <f t="shared" si="64"/>
        <v>Conceitos: Lâmpadas</v>
      </c>
      <c r="O506" s="36" t="str">
        <f t="shared" si="65"/>
        <v xml:space="preserve">IfcDistributionFlowElement </v>
      </c>
      <c r="P506" s="36" t="str">
        <f t="shared" si="66"/>
        <v xml:space="preserve">IfcFlowTerminal </v>
      </c>
      <c r="Q506" s="50" t="str">
        <f t="shared" si="67"/>
        <v xml:space="preserve">IfcLamp </v>
      </c>
      <c r="R506" s="48" t="str">
        <f t="shared" si="68"/>
        <v>IfcLampType</v>
      </c>
      <c r="S506" s="48" t="str">
        <f t="shared" si="69"/>
        <v>HIGHPRESSUREMERCURY</v>
      </c>
      <c r="T506" s="36" t="str">
        <f t="shared" si="71"/>
        <v>Conceitos: Lâmpadas IfcDistributionFlowElement  IfcFlowTerminal  IfcLamp  IfcLampType LAMPADA.ALTA.PRESSÃO.MERCÚRIO</v>
      </c>
      <c r="U506" s="58" t="s">
        <v>2151</v>
      </c>
      <c r="V506" s="49" t="s">
        <v>27</v>
      </c>
      <c r="W506" s="49" t="s">
        <v>27</v>
      </c>
      <c r="X506" s="57" t="str">
        <f t="shared" si="70"/>
        <v>IFC4X3ADD2-key_506</v>
      </c>
    </row>
    <row r="507" spans="1:24" ht="7.95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1424</v>
      </c>
      <c r="G507" s="55" t="s">
        <v>606</v>
      </c>
      <c r="H507" s="41" t="s">
        <v>3</v>
      </c>
      <c r="I507" s="41" t="s">
        <v>3</v>
      </c>
      <c r="J507" s="40" t="s">
        <v>3</v>
      </c>
      <c r="K507" s="40" t="s">
        <v>3</v>
      </c>
      <c r="L507" s="40" t="s">
        <v>3</v>
      </c>
      <c r="M507" s="40" t="str">
        <f t="shared" si="63"/>
        <v>IfcLampType and  é.tipoifc  only  HIGHPRESSURESODIUM</v>
      </c>
      <c r="N507" s="36" t="str">
        <f t="shared" si="64"/>
        <v>Conceitos: Lâmpadas</v>
      </c>
      <c r="O507" s="36" t="str">
        <f t="shared" si="65"/>
        <v xml:space="preserve">IfcDistributionFlowElement </v>
      </c>
      <c r="P507" s="36" t="str">
        <f t="shared" si="66"/>
        <v xml:space="preserve">IfcFlowTerminal </v>
      </c>
      <c r="Q507" s="50" t="str">
        <f t="shared" si="67"/>
        <v xml:space="preserve">IfcLamp </v>
      </c>
      <c r="R507" s="48" t="str">
        <f t="shared" si="68"/>
        <v>IfcLampType</v>
      </c>
      <c r="S507" s="48" t="str">
        <f t="shared" si="69"/>
        <v>HIGHPRESSURESODIUM</v>
      </c>
      <c r="T507" s="36" t="str">
        <f t="shared" si="71"/>
        <v>Conceitos: Lâmpadas IfcDistributionFlowElement  IfcFlowTerminal  IfcLamp  IfcLampType LAMPADA.ALTA.PRESSÃO.SÓDIO</v>
      </c>
      <c r="U507" s="58" t="s">
        <v>2152</v>
      </c>
      <c r="V507" s="49" t="s">
        <v>27</v>
      </c>
      <c r="W507" s="49" t="s">
        <v>27</v>
      </c>
      <c r="X507" s="57" t="str">
        <f t="shared" si="70"/>
        <v>IFC4X3ADD2-key_507</v>
      </c>
    </row>
    <row r="508" spans="1:24" ht="7.95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1424</v>
      </c>
      <c r="G508" s="55" t="s">
        <v>607</v>
      </c>
      <c r="H508" s="41" t="s">
        <v>3</v>
      </c>
      <c r="I508" s="41" t="s">
        <v>3</v>
      </c>
      <c r="J508" s="40" t="s">
        <v>3</v>
      </c>
      <c r="K508" s="40" t="s">
        <v>3</v>
      </c>
      <c r="L508" s="40" t="s">
        <v>3</v>
      </c>
      <c r="M508" s="40" t="str">
        <f t="shared" si="63"/>
        <v>IfcLampType and  é.tipoifc  only  LED</v>
      </c>
      <c r="N508" s="36" t="str">
        <f t="shared" si="64"/>
        <v>Conceitos: Lâmpadas</v>
      </c>
      <c r="O508" s="36" t="str">
        <f t="shared" si="65"/>
        <v xml:space="preserve">IfcDistributionFlowElement </v>
      </c>
      <c r="P508" s="36" t="str">
        <f t="shared" si="66"/>
        <v xml:space="preserve">IfcFlowTerminal </v>
      </c>
      <c r="Q508" s="50" t="str">
        <f t="shared" si="67"/>
        <v xml:space="preserve">IfcLamp </v>
      </c>
      <c r="R508" s="48" t="str">
        <f t="shared" si="68"/>
        <v>IfcLampType</v>
      </c>
      <c r="S508" s="48" t="str">
        <f t="shared" si="69"/>
        <v>LED</v>
      </c>
      <c r="T508" s="36" t="str">
        <f t="shared" si="71"/>
        <v>Conceitos: Lâmpadas IfcDistributionFlowElement  IfcFlowTerminal  IfcLamp  IfcLampType LAMPADA.DE.LED</v>
      </c>
      <c r="U508" s="58" t="s">
        <v>2153</v>
      </c>
      <c r="V508" s="49" t="s">
        <v>27</v>
      </c>
      <c r="W508" s="49" t="s">
        <v>27</v>
      </c>
      <c r="X508" s="57" t="str">
        <f t="shared" si="70"/>
        <v>IFC4X3ADD2-key_508</v>
      </c>
    </row>
    <row r="509" spans="1:24" ht="7.95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1424</v>
      </c>
      <c r="G509" s="55" t="s">
        <v>608</v>
      </c>
      <c r="H509" s="41" t="s">
        <v>3</v>
      </c>
      <c r="I509" s="41" t="s">
        <v>3</v>
      </c>
      <c r="J509" s="40" t="s">
        <v>3</v>
      </c>
      <c r="K509" s="40" t="s">
        <v>3</v>
      </c>
      <c r="L509" s="40" t="s">
        <v>3</v>
      </c>
      <c r="M509" s="40" t="str">
        <f t="shared" si="63"/>
        <v>IfcLampType and  é.tipoifc  only  METALHALIDE</v>
      </c>
      <c r="N509" s="36" t="str">
        <f t="shared" si="64"/>
        <v>Conceitos: Lâmpadas</v>
      </c>
      <c r="O509" s="36" t="str">
        <f t="shared" si="65"/>
        <v xml:space="preserve">IfcDistributionFlowElement </v>
      </c>
      <c r="P509" s="36" t="str">
        <f t="shared" si="66"/>
        <v xml:space="preserve">IfcFlowTerminal </v>
      </c>
      <c r="Q509" s="50" t="str">
        <f t="shared" si="67"/>
        <v xml:space="preserve">IfcLamp </v>
      </c>
      <c r="R509" s="48" t="str">
        <f t="shared" si="68"/>
        <v>IfcLampType</v>
      </c>
      <c r="S509" s="48" t="str">
        <f t="shared" si="69"/>
        <v>METALHALIDE</v>
      </c>
      <c r="T509" s="36" t="str">
        <f t="shared" si="71"/>
        <v>Conceitos: Lâmpadas IfcDistributionFlowElement  IfcFlowTerminal  IfcLamp  IfcLampType LAMPADA.DE.METALHALIDE</v>
      </c>
      <c r="U509" s="58" t="s">
        <v>2154</v>
      </c>
      <c r="V509" s="49" t="s">
        <v>27</v>
      </c>
      <c r="W509" s="49" t="s">
        <v>27</v>
      </c>
      <c r="X509" s="57" t="str">
        <f t="shared" si="70"/>
        <v>IFC4X3ADD2-key_509</v>
      </c>
    </row>
    <row r="510" spans="1:24" ht="7.95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1424</v>
      </c>
      <c r="G510" s="55" t="s">
        <v>609</v>
      </c>
      <c r="H510" s="41" t="s">
        <v>3</v>
      </c>
      <c r="I510" s="41" t="s">
        <v>3</v>
      </c>
      <c r="J510" s="40" t="s">
        <v>3</v>
      </c>
      <c r="K510" s="40" t="s">
        <v>3</v>
      </c>
      <c r="L510" s="40" t="s">
        <v>3</v>
      </c>
      <c r="M510" s="40" t="str">
        <f t="shared" si="63"/>
        <v>IfcLampType and  é.tipoifc  only  OLED</v>
      </c>
      <c r="N510" s="36" t="str">
        <f t="shared" si="64"/>
        <v>Conceitos: Lâmpadas</v>
      </c>
      <c r="O510" s="36" t="str">
        <f t="shared" si="65"/>
        <v xml:space="preserve">IfcDistributionFlowElement </v>
      </c>
      <c r="P510" s="36" t="str">
        <f t="shared" si="66"/>
        <v xml:space="preserve">IfcFlowTerminal </v>
      </c>
      <c r="Q510" s="50" t="str">
        <f t="shared" si="67"/>
        <v xml:space="preserve">IfcLamp </v>
      </c>
      <c r="R510" s="48" t="str">
        <f t="shared" si="68"/>
        <v>IfcLampType</v>
      </c>
      <c r="S510" s="48" t="str">
        <f t="shared" si="69"/>
        <v>OLED</v>
      </c>
      <c r="T510" s="36" t="str">
        <f t="shared" si="71"/>
        <v>Conceitos: Lâmpadas IfcDistributionFlowElement  IfcFlowTerminal  IfcLamp  IfcLampType LAMPADA.DE.OLED</v>
      </c>
      <c r="U510" s="58" t="s">
        <v>2155</v>
      </c>
      <c r="V510" s="49" t="s">
        <v>27</v>
      </c>
      <c r="W510" s="49" t="s">
        <v>27</v>
      </c>
      <c r="X510" s="57" t="str">
        <f t="shared" si="70"/>
        <v>IFC4X3ADD2-key_510</v>
      </c>
    </row>
    <row r="511" spans="1:24" ht="7.95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1424</v>
      </c>
      <c r="G511" s="55" t="s">
        <v>610</v>
      </c>
      <c r="H511" s="41" t="s">
        <v>3</v>
      </c>
      <c r="I511" s="41" t="s">
        <v>3</v>
      </c>
      <c r="J511" s="40" t="s">
        <v>3</v>
      </c>
      <c r="K511" s="40" t="s">
        <v>3</v>
      </c>
      <c r="L511" s="40" t="s">
        <v>3</v>
      </c>
      <c r="M511" s="40" t="str">
        <f t="shared" si="63"/>
        <v>IfcLampType and  é.tipoifc  only  TUNGSTENFILAMENT</v>
      </c>
      <c r="N511" s="36" t="str">
        <f t="shared" si="64"/>
        <v>Conceitos: Lâmpadas</v>
      </c>
      <c r="O511" s="36" t="str">
        <f t="shared" si="65"/>
        <v xml:space="preserve">IfcDistributionFlowElement </v>
      </c>
      <c r="P511" s="36" t="str">
        <f t="shared" si="66"/>
        <v xml:space="preserve">IfcFlowTerminal </v>
      </c>
      <c r="Q511" s="50" t="str">
        <f t="shared" si="67"/>
        <v xml:space="preserve">IfcLamp </v>
      </c>
      <c r="R511" s="48" t="str">
        <f t="shared" si="68"/>
        <v>IfcLampType</v>
      </c>
      <c r="S511" s="48" t="str">
        <f t="shared" si="69"/>
        <v>TUNGSTENFILAMENT</v>
      </c>
      <c r="T511" s="36" t="str">
        <f t="shared" si="71"/>
        <v>Conceitos: Lâmpadas IfcDistributionFlowElement  IfcFlowTerminal  IfcLamp  IfcLampType LAMPADA.FILAMENTO.DE.TUNGSTÊNIO</v>
      </c>
      <c r="U511" s="58" t="s">
        <v>2156</v>
      </c>
      <c r="V511" s="49" t="s">
        <v>27</v>
      </c>
      <c r="W511" s="49" t="s">
        <v>27</v>
      </c>
      <c r="X511" s="57" t="str">
        <f t="shared" si="70"/>
        <v>IFC4X3ADD2-key_511</v>
      </c>
    </row>
    <row r="512" spans="1:24" ht="7.95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1425</v>
      </c>
      <c r="G512" s="55" t="s">
        <v>613</v>
      </c>
      <c r="H512" s="41" t="s">
        <v>3</v>
      </c>
      <c r="I512" s="41" t="s">
        <v>3</v>
      </c>
      <c r="J512" s="40" t="s">
        <v>3</v>
      </c>
      <c r="K512" s="40" t="s">
        <v>3</v>
      </c>
      <c r="L512" s="40" t="s">
        <v>3</v>
      </c>
      <c r="M512" s="40" t="str">
        <f t="shared" si="63"/>
        <v>IfcLightFixtureType and  é.tipoifc  only  DIRECTIONSOURCE</v>
      </c>
      <c r="N512" s="36" t="str">
        <f t="shared" si="64"/>
        <v>Conceitos: Luminárias</v>
      </c>
      <c r="O512" s="36" t="str">
        <f t="shared" si="65"/>
        <v xml:space="preserve">IfcDistributionFlowElement </v>
      </c>
      <c r="P512" s="36" t="str">
        <f t="shared" si="66"/>
        <v xml:space="preserve">IfcFlowTerminal </v>
      </c>
      <c r="Q512" s="50" t="str">
        <f t="shared" si="67"/>
        <v xml:space="preserve">IfcLightFixture </v>
      </c>
      <c r="R512" s="48" t="str">
        <f t="shared" si="68"/>
        <v>IfcLightFixtureType</v>
      </c>
      <c r="S512" s="48" t="str">
        <f t="shared" si="69"/>
        <v>DIRECTIONSOURCE</v>
      </c>
      <c r="T512" s="36" t="str">
        <f t="shared" si="71"/>
        <v>Conceitos: Luminárias IfcDistributionFlowElement  IfcFlowTerminal  IfcLightFixture  IfcLightFixtureType FONTE.DIRECIONAL</v>
      </c>
      <c r="U512" s="58" t="s">
        <v>2157</v>
      </c>
      <c r="V512" s="49" t="s">
        <v>27</v>
      </c>
      <c r="W512" s="49" t="s">
        <v>27</v>
      </c>
      <c r="X512" s="57" t="str">
        <f t="shared" si="70"/>
        <v>IFC4X3ADD2-key_512</v>
      </c>
    </row>
    <row r="513" spans="1:24" ht="7.95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1425</v>
      </c>
      <c r="G513" s="55" t="s">
        <v>614</v>
      </c>
      <c r="H513" s="41" t="s">
        <v>3</v>
      </c>
      <c r="I513" s="41" t="s">
        <v>3</v>
      </c>
      <c r="J513" s="40" t="s">
        <v>3</v>
      </c>
      <c r="K513" s="40" t="s">
        <v>3</v>
      </c>
      <c r="L513" s="40" t="s">
        <v>3</v>
      </c>
      <c r="M513" s="40" t="str">
        <f t="shared" si="63"/>
        <v>IfcLightFixtureType and  é.tipoifc  only  POINTSOURCE</v>
      </c>
      <c r="N513" s="36" t="str">
        <f t="shared" si="64"/>
        <v>Conceitos: Luminárias</v>
      </c>
      <c r="O513" s="36" t="str">
        <f t="shared" si="65"/>
        <v xml:space="preserve">IfcDistributionFlowElement </v>
      </c>
      <c r="P513" s="36" t="str">
        <f t="shared" si="66"/>
        <v xml:space="preserve">IfcFlowTerminal </v>
      </c>
      <c r="Q513" s="50" t="str">
        <f t="shared" si="67"/>
        <v xml:space="preserve">IfcLightFixture </v>
      </c>
      <c r="R513" s="48" t="str">
        <f t="shared" si="68"/>
        <v>IfcLightFixtureType</v>
      </c>
      <c r="S513" s="48" t="str">
        <f t="shared" si="69"/>
        <v>POINTSOURCE</v>
      </c>
      <c r="T513" s="36" t="str">
        <f t="shared" si="71"/>
        <v>Conceitos: Luminárias IfcDistributionFlowElement  IfcFlowTerminal  IfcLightFixture  IfcLightFixtureType FONTE.PONTUAL</v>
      </c>
      <c r="U513" s="58" t="s">
        <v>1903</v>
      </c>
      <c r="V513" s="49" t="s">
        <v>27</v>
      </c>
      <c r="W513" s="49" t="s">
        <v>27</v>
      </c>
      <c r="X513" s="57" t="str">
        <f t="shared" si="70"/>
        <v>IFC4X3ADD2-key_513</v>
      </c>
    </row>
    <row r="514" spans="1:24" ht="7.95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1425</v>
      </c>
      <c r="G514" s="55" t="s">
        <v>615</v>
      </c>
      <c r="H514" s="41" t="s">
        <v>3</v>
      </c>
      <c r="I514" s="41" t="s">
        <v>3</v>
      </c>
      <c r="J514" s="40" t="s">
        <v>3</v>
      </c>
      <c r="K514" s="40" t="s">
        <v>3</v>
      </c>
      <c r="L514" s="40" t="s">
        <v>3</v>
      </c>
      <c r="M514" s="40" t="str">
        <f t="shared" ref="M514:M577" si="72">_xlfn.CONCAT( F514, " and  é.tipoifc  only  ", G514, )</f>
        <v>IfcLightFixtureType and  é.tipoifc  only  SECURITYLIGHTING</v>
      </c>
      <c r="N514" s="36" t="str">
        <f t="shared" ref="N514:N577" si="73">_xlfn.CONCAT("Conceitos: ", B514)</f>
        <v>Conceitos: Luminárias</v>
      </c>
      <c r="O514" s="36" t="str">
        <f t="shared" ref="O514:O577" si="74">_xlfn.CONCAT(C514," ")</f>
        <v xml:space="preserve">IfcDistributionFlowElement </v>
      </c>
      <c r="P514" s="36" t="str">
        <f t="shared" ref="P514:P577" si="75">_xlfn.CONCAT(D514," ")</f>
        <v xml:space="preserve">IfcFlowTerminal </v>
      </c>
      <c r="Q514" s="50" t="str">
        <f t="shared" ref="Q514:Q577" si="76">_xlfn.CONCAT(E514," ")</f>
        <v xml:space="preserve">IfcLightFixture </v>
      </c>
      <c r="R514" s="48" t="str">
        <f t="shared" ref="R514:R577" si="77">_xlfn.CONCAT(F514, )</f>
        <v>IfcLightFixtureType</v>
      </c>
      <c r="S514" s="48" t="str">
        <f t="shared" ref="S514:S577" si="78">_xlfn.CONCAT(G514, )</f>
        <v>SECURITYLIGHTING</v>
      </c>
      <c r="T514" s="36" t="str">
        <f t="shared" si="71"/>
        <v>Conceitos: Luminárias IfcDistributionFlowElement  IfcFlowTerminal  IfcLightFixture  IfcLightFixtureType ILUMINAÇÃO.DE.SEGURANÇA</v>
      </c>
      <c r="U514" s="58" t="s">
        <v>1904</v>
      </c>
      <c r="V514" s="49" t="s">
        <v>27</v>
      </c>
      <c r="W514" s="49" t="s">
        <v>27</v>
      </c>
      <c r="X514" s="57" t="str">
        <f t="shared" ref="X514:X577" si="79">_xlfn.CONCAT("IFC4X3ADD2-key_",A514)</f>
        <v>IFC4X3ADD2-key_514</v>
      </c>
    </row>
    <row r="515" spans="1:24" ht="7.95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1426</v>
      </c>
      <c r="G515" s="55" t="s">
        <v>617</v>
      </c>
      <c r="H515" s="41" t="s">
        <v>3</v>
      </c>
      <c r="I515" s="41" t="s">
        <v>3</v>
      </c>
      <c r="J515" s="40" t="s">
        <v>3</v>
      </c>
      <c r="K515" s="40" t="s">
        <v>3</v>
      </c>
      <c r="L515" s="40" t="s">
        <v>3</v>
      </c>
      <c r="M515" s="40" t="str">
        <f t="shared" si="72"/>
        <v>IfcLiquidTerminalType and  é.tipoifc  only  LOADINGARM</v>
      </c>
      <c r="N515" s="36" t="str">
        <f t="shared" si="73"/>
        <v>Conceitos: Luminárias</v>
      </c>
      <c r="O515" s="36" t="str">
        <f t="shared" si="74"/>
        <v xml:space="preserve">IfcDistributionFlowElement </v>
      </c>
      <c r="P515" s="36" t="str">
        <f t="shared" si="75"/>
        <v xml:space="preserve">IfcFlowTerminal </v>
      </c>
      <c r="Q515" s="50" t="str">
        <f t="shared" si="76"/>
        <v xml:space="preserve">IfcLiquidTerminal </v>
      </c>
      <c r="R515" s="48" t="str">
        <f t="shared" si="77"/>
        <v>IfcLiquidTerminalType</v>
      </c>
      <c r="S515" s="48" t="str">
        <f t="shared" si="78"/>
        <v>LOADINGARM</v>
      </c>
      <c r="T515" s="36" t="str">
        <f t="shared" ref="T515:T578" si="80">_xlfn.CONCAT(SUBSTITUTE(N515, "null", " ")," ",SUBSTITUTE(O515, "null", " ")," ",SUBSTITUTE(P515, "null", " ")," ",SUBSTITUTE(Q515, "null", " ")," ", SUBSTITUTE(R515, "null", " ")," ", SUBSTITUTE(U515, "null", " "))</f>
        <v>Conceitos: Luminárias IfcDistributionFlowElement  IfcFlowTerminal  IfcLiquidTerminal  IfcLiquidTerminalType BRAÇO.DE.CARREGAMENTO</v>
      </c>
      <c r="U515" s="58" t="s">
        <v>1905</v>
      </c>
      <c r="V515" s="49" t="s">
        <v>27</v>
      </c>
      <c r="W515" s="49" t="s">
        <v>27</v>
      </c>
      <c r="X515" s="57" t="str">
        <f t="shared" si="79"/>
        <v>IFC4X3ADD2-key_515</v>
      </c>
    </row>
    <row r="516" spans="1:24" ht="7.95" customHeight="1" x14ac:dyDescent="0.15">
      <c r="A516" s="53">
        <v>516</v>
      </c>
      <c r="B516" s="54" t="s">
        <v>1533</v>
      </c>
      <c r="C516" s="54" t="s">
        <v>215</v>
      </c>
      <c r="D516" s="54" t="s">
        <v>289</v>
      </c>
      <c r="E516" s="55" t="s">
        <v>618</v>
      </c>
      <c r="F516" s="55" t="s">
        <v>1427</v>
      </c>
      <c r="G516" s="55" t="s">
        <v>619</v>
      </c>
      <c r="H516" s="41" t="s">
        <v>3</v>
      </c>
      <c r="I516" s="41" t="s">
        <v>3</v>
      </c>
      <c r="J516" s="40" t="s">
        <v>3</v>
      </c>
      <c r="K516" s="40" t="s">
        <v>3</v>
      </c>
      <c r="L516" s="40" t="s">
        <v>3</v>
      </c>
      <c r="M516" s="40" t="str">
        <f t="shared" si="72"/>
        <v>IfcMedicalDeviceType and  é.tipoifc  only  AIRSTATION</v>
      </c>
      <c r="N516" s="36" t="str">
        <f t="shared" si="73"/>
        <v>Conceitos: Hospitalares</v>
      </c>
      <c r="O516" s="36" t="str">
        <f t="shared" si="74"/>
        <v xml:space="preserve">IfcDistributionFlowElement </v>
      </c>
      <c r="P516" s="36" t="str">
        <f t="shared" si="75"/>
        <v xml:space="preserve">IfcFlowTerminal </v>
      </c>
      <c r="Q516" s="50" t="str">
        <f t="shared" si="76"/>
        <v xml:space="preserve">IfcMedicalDevice </v>
      </c>
      <c r="R516" s="48" t="str">
        <f t="shared" si="77"/>
        <v>IfcMedicalDeviceType</v>
      </c>
      <c r="S516" s="48" t="str">
        <f t="shared" si="78"/>
        <v>AIRSTATION</v>
      </c>
      <c r="T516" s="36" t="str">
        <f t="shared" si="80"/>
        <v>Conceitos: Hospitalares IfcDistributionFlowElement  IfcFlowTerminal  IfcMedicalDevice  IfcMedicalDeviceType ESTAÇÃO.AÉREA</v>
      </c>
      <c r="U516" s="58" t="s">
        <v>1906</v>
      </c>
      <c r="V516" s="49" t="s">
        <v>27</v>
      </c>
      <c r="W516" s="49" t="s">
        <v>27</v>
      </c>
      <c r="X516" s="57" t="str">
        <f t="shared" si="79"/>
        <v>IFC4X3ADD2-key_516</v>
      </c>
    </row>
    <row r="517" spans="1:24" ht="7.95" customHeight="1" x14ac:dyDescent="0.15">
      <c r="A517" s="53">
        <v>517</v>
      </c>
      <c r="B517" s="54" t="s">
        <v>1533</v>
      </c>
      <c r="C517" s="54" t="s">
        <v>215</v>
      </c>
      <c r="D517" s="54" t="s">
        <v>289</v>
      </c>
      <c r="E517" s="55" t="s">
        <v>618</v>
      </c>
      <c r="F517" s="55" t="s">
        <v>1427</v>
      </c>
      <c r="G517" s="55" t="s">
        <v>620</v>
      </c>
      <c r="H517" s="41" t="s">
        <v>3</v>
      </c>
      <c r="I517" s="41" t="s">
        <v>3</v>
      </c>
      <c r="J517" s="40" t="s">
        <v>3</v>
      </c>
      <c r="K517" s="40" t="s">
        <v>3</v>
      </c>
      <c r="L517" s="40" t="s">
        <v>3</v>
      </c>
      <c r="M517" s="40" t="str">
        <f t="shared" si="72"/>
        <v>IfcMedicalDeviceType and  é.tipoifc  only  FEEDAIRUNIT</v>
      </c>
      <c r="N517" s="36" t="str">
        <f t="shared" si="73"/>
        <v>Conceitos: Hospitalares</v>
      </c>
      <c r="O517" s="36" t="str">
        <f t="shared" si="74"/>
        <v xml:space="preserve">IfcDistributionFlowElement </v>
      </c>
      <c r="P517" s="36" t="str">
        <f t="shared" si="75"/>
        <v xml:space="preserve">IfcFlowTerminal </v>
      </c>
      <c r="Q517" s="50" t="str">
        <f t="shared" si="76"/>
        <v xml:space="preserve">IfcMedicalDevice </v>
      </c>
      <c r="R517" s="48" t="str">
        <f t="shared" si="77"/>
        <v>IfcMedicalDeviceType</v>
      </c>
      <c r="S517" s="48" t="str">
        <f t="shared" si="78"/>
        <v>FEEDAIRUNIT</v>
      </c>
      <c r="T517" s="36" t="str">
        <f t="shared" si="80"/>
        <v>Conceitos: Hospitalares IfcDistributionFlowElement  IfcFlowTerminal  IfcMedicalDevice  IfcMedicalDeviceType UNIDADE.DE.AR.DE.ALIMENTAÇÃO</v>
      </c>
      <c r="U517" s="58" t="s">
        <v>1907</v>
      </c>
      <c r="V517" s="49" t="s">
        <v>27</v>
      </c>
      <c r="W517" s="49" t="s">
        <v>27</v>
      </c>
      <c r="X517" s="57" t="str">
        <f t="shared" si="79"/>
        <v>IFC4X3ADD2-key_517</v>
      </c>
    </row>
    <row r="518" spans="1:24" ht="7.95" customHeight="1" x14ac:dyDescent="0.15">
      <c r="A518" s="53">
        <v>518</v>
      </c>
      <c r="B518" s="54" t="s">
        <v>1533</v>
      </c>
      <c r="C518" s="54" t="s">
        <v>215</v>
      </c>
      <c r="D518" s="54" t="s">
        <v>289</v>
      </c>
      <c r="E518" s="55" t="s">
        <v>618</v>
      </c>
      <c r="F518" s="55" t="s">
        <v>1427</v>
      </c>
      <c r="G518" s="55" t="s">
        <v>621</v>
      </c>
      <c r="H518" s="41" t="s">
        <v>3</v>
      </c>
      <c r="I518" s="41" t="s">
        <v>3</v>
      </c>
      <c r="J518" s="40" t="s">
        <v>3</v>
      </c>
      <c r="K518" s="40" t="s">
        <v>3</v>
      </c>
      <c r="L518" s="40" t="s">
        <v>3</v>
      </c>
      <c r="M518" s="40" t="str">
        <f t="shared" si="72"/>
        <v>IfcMedicalDeviceType and  é.tipoifc  only  OXYGENGENERATOR</v>
      </c>
      <c r="N518" s="36" t="str">
        <f t="shared" si="73"/>
        <v>Conceitos: Hospitalares</v>
      </c>
      <c r="O518" s="36" t="str">
        <f t="shared" si="74"/>
        <v xml:space="preserve">IfcDistributionFlowElement </v>
      </c>
      <c r="P518" s="36" t="str">
        <f t="shared" si="75"/>
        <v xml:space="preserve">IfcFlowTerminal </v>
      </c>
      <c r="Q518" s="50" t="str">
        <f t="shared" si="76"/>
        <v xml:space="preserve">IfcMedicalDevice </v>
      </c>
      <c r="R518" s="48" t="str">
        <f t="shared" si="77"/>
        <v>IfcMedicalDeviceType</v>
      </c>
      <c r="S518" s="48" t="str">
        <f t="shared" si="78"/>
        <v>OXYGENGENERATOR</v>
      </c>
      <c r="T518" s="36" t="str">
        <f t="shared" si="80"/>
        <v>Conceitos: Hospitalares IfcDistributionFlowElement  IfcFlowTerminal  IfcMedicalDevice  IfcMedicalDeviceType GERADOR.DE.OXIGÊNIO</v>
      </c>
      <c r="U518" s="58" t="s">
        <v>1908</v>
      </c>
      <c r="V518" s="49" t="s">
        <v>27</v>
      </c>
      <c r="W518" s="49" t="s">
        <v>27</v>
      </c>
      <c r="X518" s="57" t="str">
        <f t="shared" si="79"/>
        <v>IFC4X3ADD2-key_518</v>
      </c>
    </row>
    <row r="519" spans="1:24" ht="7.95" customHeight="1" x14ac:dyDescent="0.15">
      <c r="A519" s="53">
        <v>519</v>
      </c>
      <c r="B519" s="54" t="s">
        <v>1533</v>
      </c>
      <c r="C519" s="54" t="s">
        <v>215</v>
      </c>
      <c r="D519" s="54" t="s">
        <v>289</v>
      </c>
      <c r="E519" s="55" t="s">
        <v>618</v>
      </c>
      <c r="F519" s="55" t="s">
        <v>1427</v>
      </c>
      <c r="G519" s="55" t="s">
        <v>622</v>
      </c>
      <c r="H519" s="41" t="s">
        <v>3</v>
      </c>
      <c r="I519" s="41" t="s">
        <v>3</v>
      </c>
      <c r="J519" s="40" t="s">
        <v>3</v>
      </c>
      <c r="K519" s="40" t="s">
        <v>3</v>
      </c>
      <c r="L519" s="40" t="s">
        <v>3</v>
      </c>
      <c r="M519" s="40" t="str">
        <f t="shared" si="72"/>
        <v>IfcMedicalDeviceType and  é.tipoifc  only  OXYGENPLANT</v>
      </c>
      <c r="N519" s="36" t="str">
        <f t="shared" si="73"/>
        <v>Conceitos: Hospitalares</v>
      </c>
      <c r="O519" s="36" t="str">
        <f t="shared" si="74"/>
        <v xml:space="preserve">IfcDistributionFlowElement </v>
      </c>
      <c r="P519" s="36" t="str">
        <f t="shared" si="75"/>
        <v xml:space="preserve">IfcFlowTerminal </v>
      </c>
      <c r="Q519" s="50" t="str">
        <f t="shared" si="76"/>
        <v xml:space="preserve">IfcMedicalDevice </v>
      </c>
      <c r="R519" s="48" t="str">
        <f t="shared" si="77"/>
        <v>IfcMedicalDeviceType</v>
      </c>
      <c r="S519" s="48" t="str">
        <f t="shared" si="78"/>
        <v>OXYGENPLANT</v>
      </c>
      <c r="T519" s="36" t="str">
        <f t="shared" si="80"/>
        <v>Conceitos: Hospitalares IfcDistributionFlowElement  IfcFlowTerminal  IfcMedicalDevice  IfcMedicalDeviceType USINA.DE.OXIGÊNIO</v>
      </c>
      <c r="U519" s="58" t="s">
        <v>1909</v>
      </c>
      <c r="V519" s="49" t="s">
        <v>27</v>
      </c>
      <c r="W519" s="49" t="s">
        <v>27</v>
      </c>
      <c r="X519" s="57" t="str">
        <f t="shared" si="79"/>
        <v>IFC4X3ADD2-key_519</v>
      </c>
    </row>
    <row r="520" spans="1:24" ht="7.95" customHeight="1" x14ac:dyDescent="0.15">
      <c r="A520" s="53">
        <v>520</v>
      </c>
      <c r="B520" s="54" t="s">
        <v>1533</v>
      </c>
      <c r="C520" s="54" t="s">
        <v>215</v>
      </c>
      <c r="D520" s="54" t="s">
        <v>289</v>
      </c>
      <c r="E520" s="55" t="s">
        <v>618</v>
      </c>
      <c r="F520" s="55" t="s">
        <v>1427</v>
      </c>
      <c r="G520" s="55" t="s">
        <v>623</v>
      </c>
      <c r="H520" s="41" t="s">
        <v>3</v>
      </c>
      <c r="I520" s="41" t="s">
        <v>3</v>
      </c>
      <c r="J520" s="40" t="s">
        <v>3</v>
      </c>
      <c r="K520" s="40" t="s">
        <v>3</v>
      </c>
      <c r="L520" s="40" t="s">
        <v>3</v>
      </c>
      <c r="M520" s="40" t="str">
        <f t="shared" si="72"/>
        <v>IfcMedicalDeviceType and  é.tipoifc  only  VACUUMSTATION</v>
      </c>
      <c r="N520" s="36" t="str">
        <f t="shared" si="73"/>
        <v>Conceitos: Hospitalares</v>
      </c>
      <c r="O520" s="36" t="str">
        <f t="shared" si="74"/>
        <v xml:space="preserve">IfcDistributionFlowElement </v>
      </c>
      <c r="P520" s="36" t="str">
        <f t="shared" si="75"/>
        <v xml:space="preserve">IfcFlowTerminal </v>
      </c>
      <c r="Q520" s="50" t="str">
        <f t="shared" si="76"/>
        <v xml:space="preserve">IfcMedicalDevice </v>
      </c>
      <c r="R520" s="48" t="str">
        <f t="shared" si="77"/>
        <v>IfcMedicalDeviceType</v>
      </c>
      <c r="S520" s="48" t="str">
        <f t="shared" si="78"/>
        <v>VACUUMSTATION</v>
      </c>
      <c r="T520" s="36" t="str">
        <f t="shared" si="80"/>
        <v>Conceitos: Hospitalares IfcDistributionFlowElement  IfcFlowTerminal  IfcMedicalDevice  IfcMedicalDeviceType ESTAÇÃO.DE.VÁCUO</v>
      </c>
      <c r="U520" s="58" t="s">
        <v>1910</v>
      </c>
      <c r="V520" s="49" t="s">
        <v>27</v>
      </c>
      <c r="W520" s="49" t="s">
        <v>27</v>
      </c>
      <c r="X520" s="57" t="str">
        <f t="shared" si="79"/>
        <v>IFC4X3ADD2-key_520</v>
      </c>
    </row>
    <row r="521" spans="1:24" ht="7.95" customHeight="1" x14ac:dyDescent="0.15">
      <c r="A521" s="53">
        <v>521</v>
      </c>
      <c r="B521" s="54" t="s">
        <v>1534</v>
      </c>
      <c r="C521" s="54" t="s">
        <v>215</v>
      </c>
      <c r="D521" s="54" t="s">
        <v>289</v>
      </c>
      <c r="E521" s="55" t="s">
        <v>624</v>
      </c>
      <c r="F521" s="55" t="s">
        <v>1428</v>
      </c>
      <c r="G521" s="55" t="s">
        <v>625</v>
      </c>
      <c r="H521" s="41" t="s">
        <v>3</v>
      </c>
      <c r="I521" s="41" t="s">
        <v>3</v>
      </c>
      <c r="J521" s="40" t="s">
        <v>3</v>
      </c>
      <c r="K521" s="40" t="s">
        <v>3</v>
      </c>
      <c r="L521" s="40" t="s">
        <v>3</v>
      </c>
      <c r="M521" s="40" t="str">
        <f t="shared" si="72"/>
        <v>IfcMobileTelecommunicationsApplianceType and  é.tipoifc  only  ACCESSPOINT</v>
      </c>
      <c r="N521" s="36" t="str">
        <f t="shared" si="73"/>
        <v>Conceitos: Equipamentos.Comunicação.Móvel</v>
      </c>
      <c r="O521" s="36" t="str">
        <f t="shared" si="74"/>
        <v xml:space="preserve">IfcDistributionFlowElement </v>
      </c>
      <c r="P521" s="36" t="str">
        <f t="shared" si="75"/>
        <v xml:space="preserve">IfcFlowTerminal </v>
      </c>
      <c r="Q521" s="50" t="str">
        <f t="shared" si="76"/>
        <v xml:space="preserve">IfcMobileTelecommunicationsAppliance </v>
      </c>
      <c r="R521" s="48" t="str">
        <f t="shared" si="77"/>
        <v>IfcMobileTelecommunicationsApplianceType</v>
      </c>
      <c r="S521" s="48" t="str">
        <f t="shared" si="78"/>
        <v>ACCESSPOINT</v>
      </c>
      <c r="T521" s="36" t="str">
        <f t="shared" si="80"/>
        <v>Conceitos: Equipamentos.Comunicação.Móvel IfcDistributionFlowElement  IfcFlowTerminal  IfcMobileTelecommunicationsAppliance  IfcMobileTelecommunicationsApplianceType PONTO.DE.ACESSO</v>
      </c>
      <c r="U521" s="58" t="s">
        <v>1911</v>
      </c>
      <c r="V521" s="49" t="s">
        <v>27</v>
      </c>
      <c r="W521" s="49" t="s">
        <v>27</v>
      </c>
      <c r="X521" s="57" t="str">
        <f t="shared" si="79"/>
        <v>IFC4X3ADD2-key_521</v>
      </c>
    </row>
    <row r="522" spans="1:24" ht="7.95" customHeight="1" x14ac:dyDescent="0.15">
      <c r="A522" s="53">
        <v>522</v>
      </c>
      <c r="B522" s="54" t="s">
        <v>1534</v>
      </c>
      <c r="C522" s="54" t="s">
        <v>215</v>
      </c>
      <c r="D522" s="54" t="s">
        <v>289</v>
      </c>
      <c r="E522" s="55" t="s">
        <v>624</v>
      </c>
      <c r="F522" s="55" t="s">
        <v>1428</v>
      </c>
      <c r="G522" s="55" t="s">
        <v>626</v>
      </c>
      <c r="H522" s="41" t="s">
        <v>3</v>
      </c>
      <c r="I522" s="41" t="s">
        <v>3</v>
      </c>
      <c r="J522" s="40" t="s">
        <v>3</v>
      </c>
      <c r="K522" s="40" t="s">
        <v>3</v>
      </c>
      <c r="L522" s="40" t="s">
        <v>3</v>
      </c>
      <c r="M522" s="40" t="str">
        <f t="shared" si="72"/>
        <v>IfcMobileTelecommunicationsApplianceType and  é.tipoifc  only  BASEBANDUNIT</v>
      </c>
      <c r="N522" s="36" t="str">
        <f t="shared" si="73"/>
        <v>Conceitos: Equipamentos.Comunicação.Móvel</v>
      </c>
      <c r="O522" s="36" t="str">
        <f t="shared" si="74"/>
        <v xml:space="preserve">IfcDistributionFlowElement </v>
      </c>
      <c r="P522" s="36" t="str">
        <f t="shared" si="75"/>
        <v xml:space="preserve">IfcFlowTerminal </v>
      </c>
      <c r="Q522" s="50" t="str">
        <f t="shared" si="76"/>
        <v xml:space="preserve">IfcMobileTelecommunicationsAppliance </v>
      </c>
      <c r="R522" s="48" t="str">
        <f t="shared" si="77"/>
        <v>IfcMobileTelecommunicationsApplianceType</v>
      </c>
      <c r="S522" s="48" t="str">
        <f t="shared" si="78"/>
        <v>BASEBANDUNIT</v>
      </c>
      <c r="T522" s="36" t="str">
        <f t="shared" si="80"/>
        <v>Conceitos: Equipamentos.Comunicação.Móvel IfcDistributionFlowElement  IfcFlowTerminal  IfcMobileTelecommunicationsAppliance  IfcMobileTelecommunicationsApplianceType BASE.E.UNIDADE</v>
      </c>
      <c r="U522" s="58" t="s">
        <v>2158</v>
      </c>
      <c r="V522" s="49" t="s">
        <v>27</v>
      </c>
      <c r="W522" s="49" t="s">
        <v>27</v>
      </c>
      <c r="X522" s="57" t="str">
        <f t="shared" si="79"/>
        <v>IFC4X3ADD2-key_522</v>
      </c>
    </row>
    <row r="523" spans="1:24" ht="7.95" customHeight="1" x14ac:dyDescent="0.15">
      <c r="A523" s="53">
        <v>523</v>
      </c>
      <c r="B523" s="54" t="s">
        <v>1534</v>
      </c>
      <c r="C523" s="54" t="s">
        <v>215</v>
      </c>
      <c r="D523" s="54" t="s">
        <v>289</v>
      </c>
      <c r="E523" s="55" t="s">
        <v>624</v>
      </c>
      <c r="F523" s="55" t="s">
        <v>1428</v>
      </c>
      <c r="G523" s="55" t="s">
        <v>627</v>
      </c>
      <c r="H523" s="41" t="s">
        <v>3</v>
      </c>
      <c r="I523" s="41" t="s">
        <v>3</v>
      </c>
      <c r="J523" s="40" t="s">
        <v>3</v>
      </c>
      <c r="K523" s="40" t="s">
        <v>3</v>
      </c>
      <c r="L523" s="40" t="s">
        <v>3</v>
      </c>
      <c r="M523" s="40" t="str">
        <f t="shared" si="72"/>
        <v>IfcMobileTelecommunicationsApplianceType and  é.tipoifc  only  BASETRANSCEIVERSTATION</v>
      </c>
      <c r="N523" s="36" t="str">
        <f t="shared" si="73"/>
        <v>Conceitos: Equipamentos.Comunicação.Móvel</v>
      </c>
      <c r="O523" s="36" t="str">
        <f t="shared" si="74"/>
        <v xml:space="preserve">IfcDistributionFlowElement </v>
      </c>
      <c r="P523" s="36" t="str">
        <f t="shared" si="75"/>
        <v xml:space="preserve">IfcFlowTerminal </v>
      </c>
      <c r="Q523" s="50" t="str">
        <f t="shared" si="76"/>
        <v xml:space="preserve">IfcMobileTelecommunicationsAppliance </v>
      </c>
      <c r="R523" s="48" t="str">
        <f t="shared" si="77"/>
        <v>IfcMobileTelecommunicationsApplianceType</v>
      </c>
      <c r="S523" s="48" t="str">
        <f t="shared" si="78"/>
        <v>BASETRANSCEIVERSTATION</v>
      </c>
      <c r="T523" s="36" t="str">
        <f t="shared" si="80"/>
        <v>Conceitos: Equipamentos.Comunicação.Móvel IfcDistributionFlowElement  IfcFlowTerminal  IfcMobileTelecommunicationsAppliance  IfcMobileTelecommunicationsApplianceType BASE.TRANSCEIVER.STATION</v>
      </c>
      <c r="U523" s="58" t="s">
        <v>2159</v>
      </c>
      <c r="V523" s="49" t="s">
        <v>27</v>
      </c>
      <c r="W523" s="49" t="s">
        <v>27</v>
      </c>
      <c r="X523" s="57" t="str">
        <f t="shared" si="79"/>
        <v>IFC4X3ADD2-key_523</v>
      </c>
    </row>
    <row r="524" spans="1:24" ht="7.95" customHeight="1" x14ac:dyDescent="0.15">
      <c r="A524" s="53">
        <v>524</v>
      </c>
      <c r="B524" s="54" t="s">
        <v>1534</v>
      </c>
      <c r="C524" s="54" t="s">
        <v>215</v>
      </c>
      <c r="D524" s="54" t="s">
        <v>289</v>
      </c>
      <c r="E524" s="55" t="s">
        <v>624</v>
      </c>
      <c r="F524" s="55" t="s">
        <v>1428</v>
      </c>
      <c r="G524" s="55" t="s">
        <v>628</v>
      </c>
      <c r="H524" s="41" t="s">
        <v>3</v>
      </c>
      <c r="I524" s="41" t="s">
        <v>3</v>
      </c>
      <c r="J524" s="40" t="s">
        <v>3</v>
      </c>
      <c r="K524" s="40" t="s">
        <v>3</v>
      </c>
      <c r="L524" s="40" t="s">
        <v>3</v>
      </c>
      <c r="M524" s="40" t="str">
        <f t="shared" si="72"/>
        <v>IfcMobileTelecommunicationsApplianceType and  é.tipoifc  only  E_UTRAN_NODE_B</v>
      </c>
      <c r="N524" s="36" t="str">
        <f t="shared" si="73"/>
        <v>Conceitos: Equipamentos.Comunicação.Móvel</v>
      </c>
      <c r="O524" s="36" t="str">
        <f t="shared" si="74"/>
        <v xml:space="preserve">IfcDistributionFlowElement </v>
      </c>
      <c r="P524" s="36" t="str">
        <f t="shared" si="75"/>
        <v xml:space="preserve">IfcFlowTerminal </v>
      </c>
      <c r="Q524" s="50" t="str">
        <f t="shared" si="76"/>
        <v xml:space="preserve">IfcMobileTelecommunicationsAppliance </v>
      </c>
      <c r="R524" s="48" t="str">
        <f t="shared" si="77"/>
        <v>IfcMobileTelecommunicationsApplianceType</v>
      </c>
      <c r="S524" s="48" t="str">
        <f t="shared" si="78"/>
        <v>E_UTRAN_NODE_B</v>
      </c>
      <c r="T524" s="36" t="str">
        <f t="shared" si="80"/>
        <v>Conceitos: Equipamentos.Comunicação.Móvel IfcDistributionFlowElement  IfcFlowTerminal  IfcMobileTelecommunicationsAppliance  IfcMobileTelecommunicationsApplianceType E.UTRAN.NODE.B</v>
      </c>
      <c r="U524" s="58" t="s">
        <v>1813</v>
      </c>
      <c r="V524" s="49" t="s">
        <v>27</v>
      </c>
      <c r="W524" s="49" t="s">
        <v>27</v>
      </c>
      <c r="X524" s="57" t="str">
        <f t="shared" si="79"/>
        <v>IFC4X3ADD2-key_524</v>
      </c>
    </row>
    <row r="525" spans="1:24" ht="7.95" customHeight="1" x14ac:dyDescent="0.15">
      <c r="A525" s="53">
        <v>525</v>
      </c>
      <c r="B525" s="54" t="s">
        <v>1534</v>
      </c>
      <c r="C525" s="54" t="s">
        <v>215</v>
      </c>
      <c r="D525" s="54" t="s">
        <v>289</v>
      </c>
      <c r="E525" s="55" t="s">
        <v>624</v>
      </c>
      <c r="F525" s="55" t="s">
        <v>1428</v>
      </c>
      <c r="G525" s="55" t="s">
        <v>629</v>
      </c>
      <c r="H525" s="41" t="s">
        <v>3</v>
      </c>
      <c r="I525" s="41" t="s">
        <v>3</v>
      </c>
      <c r="J525" s="40" t="s">
        <v>3</v>
      </c>
      <c r="K525" s="40" t="s">
        <v>3</v>
      </c>
      <c r="L525" s="40" t="s">
        <v>3</v>
      </c>
      <c r="M525" s="40" t="str">
        <f t="shared" si="72"/>
        <v>IfcMobileTelecommunicationsApplianceType and  é.tipoifc  only  GATEWAY_GPRS_SUPPORT_NODE</v>
      </c>
      <c r="N525" s="36" t="str">
        <f t="shared" si="73"/>
        <v>Conceitos: Equipamentos.Comunicação.Móvel</v>
      </c>
      <c r="O525" s="36" t="str">
        <f t="shared" si="74"/>
        <v xml:space="preserve">IfcDistributionFlowElement </v>
      </c>
      <c r="P525" s="36" t="str">
        <f t="shared" si="75"/>
        <v xml:space="preserve">IfcFlowTerminal </v>
      </c>
      <c r="Q525" s="50" t="str">
        <f t="shared" si="76"/>
        <v xml:space="preserve">IfcMobileTelecommunicationsAppliance </v>
      </c>
      <c r="R525" s="48" t="str">
        <f t="shared" si="77"/>
        <v>IfcMobileTelecommunicationsApplianceType</v>
      </c>
      <c r="S525" s="48" t="str">
        <f t="shared" si="78"/>
        <v>GATEWAY_GPRS_SUPPORT_NODE</v>
      </c>
      <c r="T525" s="36" t="str">
        <f t="shared" si="80"/>
        <v>Conceitos: Equipamentos.Comunicação.Móvel IfcDistributionFlowElement  IfcFlowTerminal  IfcMobileTelecommunicationsAppliance  IfcMobileTelecommunicationsApplianceType GATEWAY.GPRS.SUPPORT.NODE</v>
      </c>
      <c r="U525" s="58" t="s">
        <v>1814</v>
      </c>
      <c r="V525" s="49" t="s">
        <v>27</v>
      </c>
      <c r="W525" s="49" t="s">
        <v>27</v>
      </c>
      <c r="X525" s="57" t="str">
        <f t="shared" si="79"/>
        <v>IFC4X3ADD2-key_525</v>
      </c>
    </row>
    <row r="526" spans="1:24" ht="7.95" customHeight="1" x14ac:dyDescent="0.15">
      <c r="A526" s="53">
        <v>526</v>
      </c>
      <c r="B526" s="54" t="s">
        <v>1534</v>
      </c>
      <c r="C526" s="54" t="s">
        <v>215</v>
      </c>
      <c r="D526" s="54" t="s">
        <v>289</v>
      </c>
      <c r="E526" s="55" t="s">
        <v>624</v>
      </c>
      <c r="F526" s="55" t="s">
        <v>1428</v>
      </c>
      <c r="G526" s="55" t="s">
        <v>630</v>
      </c>
      <c r="H526" s="41" t="s">
        <v>3</v>
      </c>
      <c r="I526" s="41" t="s">
        <v>3</v>
      </c>
      <c r="J526" s="40" t="s">
        <v>3</v>
      </c>
      <c r="K526" s="40" t="s">
        <v>3</v>
      </c>
      <c r="L526" s="40" t="s">
        <v>3</v>
      </c>
      <c r="M526" s="40" t="str">
        <f t="shared" si="72"/>
        <v>IfcMobileTelecommunicationsApplianceType and  é.tipoifc  only  MASTERUNIT</v>
      </c>
      <c r="N526" s="36" t="str">
        <f t="shared" si="73"/>
        <v>Conceitos: Equipamentos.Comunicação.Móvel</v>
      </c>
      <c r="O526" s="36" t="str">
        <f t="shared" si="74"/>
        <v xml:space="preserve">IfcDistributionFlowElement </v>
      </c>
      <c r="P526" s="36" t="str">
        <f t="shared" si="75"/>
        <v xml:space="preserve">IfcFlowTerminal </v>
      </c>
      <c r="Q526" s="50" t="str">
        <f t="shared" si="76"/>
        <v xml:space="preserve">IfcMobileTelecommunicationsAppliance </v>
      </c>
      <c r="R526" s="48" t="str">
        <f t="shared" si="77"/>
        <v>IfcMobileTelecommunicationsApplianceType</v>
      </c>
      <c r="S526" s="48" t="str">
        <f t="shared" si="78"/>
        <v>MASTERUNIT</v>
      </c>
      <c r="T526" s="36" t="str">
        <f t="shared" si="80"/>
        <v>Conceitos: Equipamentos.Comunicação.Móvel IfcDistributionFlowElement  IfcFlowTerminal  IfcMobileTelecommunicationsAppliance  IfcMobileTelecommunicationsApplianceType UNIDADE.MESTRA</v>
      </c>
      <c r="U526" s="58" t="s">
        <v>2160</v>
      </c>
      <c r="V526" s="49" t="s">
        <v>27</v>
      </c>
      <c r="W526" s="49" t="s">
        <v>27</v>
      </c>
      <c r="X526" s="57" t="str">
        <f t="shared" si="79"/>
        <v>IFC4X3ADD2-key_526</v>
      </c>
    </row>
    <row r="527" spans="1:24" ht="7.95" customHeight="1" x14ac:dyDescent="0.15">
      <c r="A527" s="53">
        <v>527</v>
      </c>
      <c r="B527" s="54" t="s">
        <v>1534</v>
      </c>
      <c r="C527" s="54" t="s">
        <v>215</v>
      </c>
      <c r="D527" s="54" t="s">
        <v>289</v>
      </c>
      <c r="E527" s="55" t="s">
        <v>624</v>
      </c>
      <c r="F527" s="55" t="s">
        <v>1428</v>
      </c>
      <c r="G527" s="55" t="s">
        <v>631</v>
      </c>
      <c r="H527" s="41" t="s">
        <v>3</v>
      </c>
      <c r="I527" s="41" t="s">
        <v>3</v>
      </c>
      <c r="J527" s="40" t="s">
        <v>3</v>
      </c>
      <c r="K527" s="40" t="s">
        <v>3</v>
      </c>
      <c r="L527" s="40" t="s">
        <v>3</v>
      </c>
      <c r="M527" s="40" t="str">
        <f t="shared" si="72"/>
        <v>IfcMobileTelecommunicationsApplianceType and  é.tipoifc  only  MOBILESWITCHINGCENTER</v>
      </c>
      <c r="N527" s="36" t="str">
        <f t="shared" si="73"/>
        <v>Conceitos: Equipamentos.Comunicação.Móvel</v>
      </c>
      <c r="O527" s="36" t="str">
        <f t="shared" si="74"/>
        <v xml:space="preserve">IfcDistributionFlowElement </v>
      </c>
      <c r="P527" s="36" t="str">
        <f t="shared" si="75"/>
        <v xml:space="preserve">IfcFlowTerminal </v>
      </c>
      <c r="Q527" s="50" t="str">
        <f t="shared" si="76"/>
        <v xml:space="preserve">IfcMobileTelecommunicationsAppliance </v>
      </c>
      <c r="R527" s="48" t="str">
        <f t="shared" si="77"/>
        <v>IfcMobileTelecommunicationsApplianceType</v>
      </c>
      <c r="S527" s="48" t="str">
        <f t="shared" si="78"/>
        <v>MOBILESWITCHINGCENTER</v>
      </c>
      <c r="T527" s="36" t="str">
        <f t="shared" si="80"/>
        <v>Conceitos: Equipamentos.Comunicação.Móvel IfcDistributionFlowElement  IfcFlowTerminal  IfcMobileTelecommunicationsAppliance  IfcMobileTelecommunicationsApplianceType CENTRO.DE.COMUTAÇÃO.MÓVEL</v>
      </c>
      <c r="U527" s="58" t="s">
        <v>1912</v>
      </c>
      <c r="V527" s="49" t="s">
        <v>27</v>
      </c>
      <c r="W527" s="49" t="s">
        <v>27</v>
      </c>
      <c r="X527" s="57" t="str">
        <f t="shared" si="79"/>
        <v>IFC4X3ADD2-key_527</v>
      </c>
    </row>
    <row r="528" spans="1:24" ht="7.95" customHeight="1" x14ac:dyDescent="0.15">
      <c r="A528" s="53">
        <v>528</v>
      </c>
      <c r="B528" s="54" t="s">
        <v>1534</v>
      </c>
      <c r="C528" s="54" t="s">
        <v>215</v>
      </c>
      <c r="D528" s="54" t="s">
        <v>289</v>
      </c>
      <c r="E528" s="55" t="s">
        <v>624</v>
      </c>
      <c r="F528" s="55" t="s">
        <v>1428</v>
      </c>
      <c r="G528" s="55" t="s">
        <v>632</v>
      </c>
      <c r="H528" s="41" t="s">
        <v>3</v>
      </c>
      <c r="I528" s="41" t="s">
        <v>3</v>
      </c>
      <c r="J528" s="40" t="s">
        <v>3</v>
      </c>
      <c r="K528" s="40" t="s">
        <v>3</v>
      </c>
      <c r="L528" s="40" t="s">
        <v>3</v>
      </c>
      <c r="M528" s="40" t="str">
        <f t="shared" si="72"/>
        <v>IfcMobileTelecommunicationsApplianceType and  é.tipoifc  only  MSCSERVER</v>
      </c>
      <c r="N528" s="36" t="str">
        <f t="shared" si="73"/>
        <v>Conceitos: Equipamentos.Comunicação.Móvel</v>
      </c>
      <c r="O528" s="36" t="str">
        <f t="shared" si="74"/>
        <v xml:space="preserve">IfcDistributionFlowElement </v>
      </c>
      <c r="P528" s="36" t="str">
        <f t="shared" si="75"/>
        <v xml:space="preserve">IfcFlowTerminal </v>
      </c>
      <c r="Q528" s="50" t="str">
        <f t="shared" si="76"/>
        <v xml:space="preserve">IfcMobileTelecommunicationsAppliance </v>
      </c>
      <c r="R528" s="48" t="str">
        <f t="shared" si="77"/>
        <v>IfcMobileTelecommunicationsApplianceType</v>
      </c>
      <c r="S528" s="48" t="str">
        <f t="shared" si="78"/>
        <v>MSCSERVER</v>
      </c>
      <c r="T528" s="36" t="str">
        <f t="shared" si="80"/>
        <v>Conceitos: Equipamentos.Comunicação.Móvel IfcDistributionFlowElement  IfcFlowTerminal  IfcMobileTelecommunicationsAppliance  IfcMobileTelecommunicationsApplianceType SERVIDOR.MSC</v>
      </c>
      <c r="U528" s="58" t="s">
        <v>2161</v>
      </c>
      <c r="V528" s="49" t="s">
        <v>27</v>
      </c>
      <c r="W528" s="49" t="s">
        <v>27</v>
      </c>
      <c r="X528" s="57" t="str">
        <f t="shared" si="79"/>
        <v>IFC4X3ADD2-key_528</v>
      </c>
    </row>
    <row r="529" spans="1:24" ht="7.95" customHeight="1" x14ac:dyDescent="0.15">
      <c r="A529" s="53">
        <v>529</v>
      </c>
      <c r="B529" s="54" t="s">
        <v>1534</v>
      </c>
      <c r="C529" s="54" t="s">
        <v>215</v>
      </c>
      <c r="D529" s="54" t="s">
        <v>289</v>
      </c>
      <c r="E529" s="55" t="s">
        <v>624</v>
      </c>
      <c r="F529" s="55" t="s">
        <v>1428</v>
      </c>
      <c r="G529" s="55" t="s">
        <v>633</v>
      </c>
      <c r="H529" s="41" t="s">
        <v>3</v>
      </c>
      <c r="I529" s="41" t="s">
        <v>3</v>
      </c>
      <c r="J529" s="40" t="s">
        <v>3</v>
      </c>
      <c r="K529" s="40" t="s">
        <v>3</v>
      </c>
      <c r="L529" s="40" t="s">
        <v>3</v>
      </c>
      <c r="M529" s="40" t="str">
        <f t="shared" si="72"/>
        <v>IfcMobileTelecommunicationsApplianceType and  é.tipoifc  only  PACKETCONTROLUNIT</v>
      </c>
      <c r="N529" s="36" t="str">
        <f t="shared" si="73"/>
        <v>Conceitos: Equipamentos.Comunicação.Móvel</v>
      </c>
      <c r="O529" s="36" t="str">
        <f t="shared" si="74"/>
        <v xml:space="preserve">IfcDistributionFlowElement </v>
      </c>
      <c r="P529" s="36" t="str">
        <f t="shared" si="75"/>
        <v xml:space="preserve">IfcFlowTerminal </v>
      </c>
      <c r="Q529" s="50" t="str">
        <f t="shared" si="76"/>
        <v xml:space="preserve">IfcMobileTelecommunicationsAppliance </v>
      </c>
      <c r="R529" s="48" t="str">
        <f t="shared" si="77"/>
        <v>IfcMobileTelecommunicationsApplianceType</v>
      </c>
      <c r="S529" s="48" t="str">
        <f t="shared" si="78"/>
        <v>PACKETCONTROLUNIT</v>
      </c>
      <c r="T529" s="36" t="str">
        <f t="shared" si="80"/>
        <v>Conceitos: Equipamentos.Comunicação.Móvel IfcDistributionFlowElement  IfcFlowTerminal  IfcMobileTelecommunicationsAppliance  IfcMobileTelecommunicationsApplianceType UNIDADE.DE.CONTROL</v>
      </c>
      <c r="U529" s="58" t="s">
        <v>2162</v>
      </c>
      <c r="V529" s="49" t="s">
        <v>27</v>
      </c>
      <c r="W529" s="49" t="s">
        <v>27</v>
      </c>
      <c r="X529" s="57" t="str">
        <f t="shared" si="79"/>
        <v>IFC4X3ADD2-key_529</v>
      </c>
    </row>
    <row r="530" spans="1:24" ht="7.95" customHeight="1" x14ac:dyDescent="0.15">
      <c r="A530" s="53">
        <v>530</v>
      </c>
      <c r="B530" s="54" t="s">
        <v>1534</v>
      </c>
      <c r="C530" s="54" t="s">
        <v>215</v>
      </c>
      <c r="D530" s="54" t="s">
        <v>289</v>
      </c>
      <c r="E530" s="55" t="s">
        <v>624</v>
      </c>
      <c r="F530" s="55" t="s">
        <v>1428</v>
      </c>
      <c r="G530" s="55" t="s">
        <v>634</v>
      </c>
      <c r="H530" s="41" t="s">
        <v>3</v>
      </c>
      <c r="I530" s="41" t="s">
        <v>3</v>
      </c>
      <c r="J530" s="40" t="s">
        <v>3</v>
      </c>
      <c r="K530" s="40" t="s">
        <v>3</v>
      </c>
      <c r="L530" s="40" t="s">
        <v>3</v>
      </c>
      <c r="M530" s="40" t="str">
        <f t="shared" si="72"/>
        <v>IfcMobileTelecommunicationsApplianceType and  é.tipoifc  only  REMOTERADIOUNIT</v>
      </c>
      <c r="N530" s="36" t="str">
        <f t="shared" si="73"/>
        <v>Conceitos: Equipamentos.Comunicação.Móvel</v>
      </c>
      <c r="O530" s="36" t="str">
        <f t="shared" si="74"/>
        <v xml:space="preserve">IfcDistributionFlowElement </v>
      </c>
      <c r="P530" s="36" t="str">
        <f t="shared" si="75"/>
        <v xml:space="preserve">IfcFlowTerminal </v>
      </c>
      <c r="Q530" s="50" t="str">
        <f t="shared" si="76"/>
        <v xml:space="preserve">IfcMobileTelecommunicationsAppliance </v>
      </c>
      <c r="R530" s="48" t="str">
        <f t="shared" si="77"/>
        <v>IfcMobileTelecommunicationsApplianceType</v>
      </c>
      <c r="S530" s="48" t="str">
        <f t="shared" si="78"/>
        <v>REMOTERADIOUNIT</v>
      </c>
      <c r="T530" s="36" t="str">
        <f t="shared" si="80"/>
        <v>Conceitos: Equipamentos.Comunicação.Móvel IfcDistributionFlowElement  IfcFlowTerminal  IfcMobileTelecommunicationsAppliance  IfcMobileTelecommunicationsApplianceType UNIDADE.REMOTA.DE.RADIO</v>
      </c>
      <c r="U530" s="58" t="s">
        <v>2164</v>
      </c>
      <c r="V530" s="49" t="s">
        <v>27</v>
      </c>
      <c r="W530" s="49" t="s">
        <v>27</v>
      </c>
      <c r="X530" s="57" t="str">
        <f t="shared" si="79"/>
        <v>IFC4X3ADD2-key_530</v>
      </c>
    </row>
    <row r="531" spans="1:24" ht="7.95" customHeight="1" x14ac:dyDescent="0.15">
      <c r="A531" s="53">
        <v>531</v>
      </c>
      <c r="B531" s="54" t="s">
        <v>1534</v>
      </c>
      <c r="C531" s="54" t="s">
        <v>215</v>
      </c>
      <c r="D531" s="54" t="s">
        <v>289</v>
      </c>
      <c r="E531" s="55" t="s">
        <v>624</v>
      </c>
      <c r="F531" s="55" t="s">
        <v>1428</v>
      </c>
      <c r="G531" s="55" t="s">
        <v>635</v>
      </c>
      <c r="H531" s="41" t="s">
        <v>3</v>
      </c>
      <c r="I531" s="41" t="s">
        <v>3</v>
      </c>
      <c r="J531" s="40" t="s">
        <v>3</v>
      </c>
      <c r="K531" s="40" t="s">
        <v>3</v>
      </c>
      <c r="L531" s="40" t="s">
        <v>3</v>
      </c>
      <c r="M531" s="40" t="str">
        <f t="shared" si="72"/>
        <v>IfcMobileTelecommunicationsApplianceType and  é.tipoifc  only  REMOTEUNIT</v>
      </c>
      <c r="N531" s="36" t="str">
        <f t="shared" si="73"/>
        <v>Conceitos: Equipamentos.Comunicação.Móvel</v>
      </c>
      <c r="O531" s="36" t="str">
        <f t="shared" si="74"/>
        <v xml:space="preserve">IfcDistributionFlowElement </v>
      </c>
      <c r="P531" s="36" t="str">
        <f t="shared" si="75"/>
        <v xml:space="preserve">IfcFlowTerminal </v>
      </c>
      <c r="Q531" s="50" t="str">
        <f t="shared" si="76"/>
        <v xml:space="preserve">IfcMobileTelecommunicationsAppliance </v>
      </c>
      <c r="R531" s="48" t="str">
        <f t="shared" si="77"/>
        <v>IfcMobileTelecommunicationsApplianceType</v>
      </c>
      <c r="S531" s="48" t="str">
        <f t="shared" si="78"/>
        <v>REMOTEUNIT</v>
      </c>
      <c r="T531" s="36" t="str">
        <f t="shared" si="80"/>
        <v>Conceitos: Equipamentos.Comunicação.Móvel IfcDistributionFlowElement  IfcFlowTerminal  IfcMobileTelecommunicationsAppliance  IfcMobileTelecommunicationsApplianceType UNIDADE.REMOTA</v>
      </c>
      <c r="U531" s="58" t="s">
        <v>2163</v>
      </c>
      <c r="V531" s="49" t="s">
        <v>27</v>
      </c>
      <c r="W531" s="49" t="s">
        <v>27</v>
      </c>
      <c r="X531" s="57" t="str">
        <f t="shared" si="79"/>
        <v>IFC4X3ADD2-key_531</v>
      </c>
    </row>
    <row r="532" spans="1:24" ht="7.95" customHeight="1" x14ac:dyDescent="0.15">
      <c r="A532" s="53">
        <v>532</v>
      </c>
      <c r="B532" s="54" t="s">
        <v>1534</v>
      </c>
      <c r="C532" s="54" t="s">
        <v>215</v>
      </c>
      <c r="D532" s="54" t="s">
        <v>289</v>
      </c>
      <c r="E532" s="55" t="s">
        <v>624</v>
      </c>
      <c r="F532" s="55" t="s">
        <v>1428</v>
      </c>
      <c r="G532" s="55" t="s">
        <v>636</v>
      </c>
      <c r="H532" s="41" t="s">
        <v>3</v>
      </c>
      <c r="I532" s="41" t="s">
        <v>3</v>
      </c>
      <c r="J532" s="40" t="s">
        <v>3</v>
      </c>
      <c r="K532" s="40" t="s">
        <v>3</v>
      </c>
      <c r="L532" s="40" t="s">
        <v>3</v>
      </c>
      <c r="M532" s="40" t="str">
        <f t="shared" si="72"/>
        <v>IfcMobileTelecommunicationsApplianceType and  é.tipoifc  only  SERVICE_GPRS_SUPPORT_NODE</v>
      </c>
      <c r="N532" s="36" t="str">
        <f t="shared" si="73"/>
        <v>Conceitos: Equipamentos.Comunicação.Móvel</v>
      </c>
      <c r="O532" s="36" t="str">
        <f t="shared" si="74"/>
        <v xml:space="preserve">IfcDistributionFlowElement </v>
      </c>
      <c r="P532" s="36" t="str">
        <f t="shared" si="75"/>
        <v xml:space="preserve">IfcFlowTerminal </v>
      </c>
      <c r="Q532" s="50" t="str">
        <f t="shared" si="76"/>
        <v xml:space="preserve">IfcMobileTelecommunicationsAppliance </v>
      </c>
      <c r="R532" s="48" t="str">
        <f t="shared" si="77"/>
        <v>IfcMobileTelecommunicationsApplianceType</v>
      </c>
      <c r="S532" s="48" t="str">
        <f t="shared" si="78"/>
        <v>SERVICE_GPRS_SUPPORT_NODE</v>
      </c>
      <c r="T532" s="36" t="str">
        <f t="shared" si="80"/>
        <v>Conceitos: Equipamentos.Comunicação.Móvel IfcDistributionFlowElement  IfcFlowTerminal  IfcMobileTelecommunicationsAppliance  IfcMobileTelecommunicationsApplianceType SERVIDOR.GPRS.SUPPORT.NODE</v>
      </c>
      <c r="U532" s="58" t="s">
        <v>2166</v>
      </c>
      <c r="V532" s="49" t="s">
        <v>27</v>
      </c>
      <c r="W532" s="49" t="s">
        <v>27</v>
      </c>
      <c r="X532" s="57" t="str">
        <f t="shared" si="79"/>
        <v>IFC4X3ADD2-key_532</v>
      </c>
    </row>
    <row r="533" spans="1:24" ht="7.95" customHeight="1" x14ac:dyDescent="0.15">
      <c r="A533" s="53">
        <v>533</v>
      </c>
      <c r="B533" s="54" t="s">
        <v>1534</v>
      </c>
      <c r="C533" s="54" t="s">
        <v>215</v>
      </c>
      <c r="D533" s="54" t="s">
        <v>289</v>
      </c>
      <c r="E533" s="55" t="s">
        <v>624</v>
      </c>
      <c r="F533" s="55" t="s">
        <v>1428</v>
      </c>
      <c r="G533" s="55" t="s">
        <v>637</v>
      </c>
      <c r="H533" s="41" t="s">
        <v>3</v>
      </c>
      <c r="I533" s="41" t="s">
        <v>3</v>
      </c>
      <c r="J533" s="40" t="s">
        <v>3</v>
      </c>
      <c r="K533" s="40" t="s">
        <v>3</v>
      </c>
      <c r="L533" s="40" t="s">
        <v>3</v>
      </c>
      <c r="M533" s="40" t="str">
        <f t="shared" si="72"/>
        <v>IfcMobileTelecommunicationsApplianceType and  é.tipoifc  only  SUBSCRIBERSERVER</v>
      </c>
      <c r="N533" s="36" t="str">
        <f t="shared" si="73"/>
        <v>Conceitos: Equipamentos.Comunicação.Móvel</v>
      </c>
      <c r="O533" s="36" t="str">
        <f t="shared" si="74"/>
        <v xml:space="preserve">IfcDistributionFlowElement </v>
      </c>
      <c r="P533" s="36" t="str">
        <f t="shared" si="75"/>
        <v xml:space="preserve">IfcFlowTerminal </v>
      </c>
      <c r="Q533" s="50" t="str">
        <f t="shared" si="76"/>
        <v xml:space="preserve">IfcMobileTelecommunicationsAppliance </v>
      </c>
      <c r="R533" s="48" t="str">
        <f t="shared" si="77"/>
        <v>IfcMobileTelecommunicationsApplianceType</v>
      </c>
      <c r="S533" s="48" t="str">
        <f t="shared" si="78"/>
        <v>SUBSCRIBERSERVER</v>
      </c>
      <c r="T533" s="36" t="str">
        <f t="shared" si="80"/>
        <v>Conceitos: Equipamentos.Comunicação.Móvel IfcDistributionFlowElement  IfcFlowTerminal  IfcMobileTelecommunicationsAppliance  IfcMobileTelecommunicationsApplianceType SERVIDOR.SUBSCRIBER</v>
      </c>
      <c r="U533" s="58" t="s">
        <v>2165</v>
      </c>
      <c r="V533" s="49" t="s">
        <v>27</v>
      </c>
      <c r="W533" s="49" t="s">
        <v>27</v>
      </c>
      <c r="X533" s="57" t="str">
        <f t="shared" si="79"/>
        <v>IFC4X3ADD2-key_533</v>
      </c>
    </row>
    <row r="534" spans="1:24" ht="7.95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1430</v>
      </c>
      <c r="G534" s="55" t="s">
        <v>675</v>
      </c>
      <c r="H534" s="41" t="s">
        <v>3</v>
      </c>
      <c r="I534" s="41" t="s">
        <v>3</v>
      </c>
      <c r="J534" s="40" t="s">
        <v>3</v>
      </c>
      <c r="K534" s="40" t="s">
        <v>3</v>
      </c>
      <c r="L534" s="40" t="s">
        <v>3</v>
      </c>
      <c r="M534" s="40" t="str">
        <f t="shared" si="72"/>
        <v>IfcSanitaryTerminalType and  é.tipoifc  only  BATH</v>
      </c>
      <c r="N534" s="36" t="str">
        <f t="shared" si="73"/>
        <v>Conceitos: Equipamentos.Sanitários</v>
      </c>
      <c r="O534" s="36" t="str">
        <f t="shared" si="74"/>
        <v xml:space="preserve">IfcDistributionFlowElement </v>
      </c>
      <c r="P534" s="36" t="str">
        <f t="shared" si="75"/>
        <v xml:space="preserve">IfcFlowTerminal </v>
      </c>
      <c r="Q534" s="50" t="str">
        <f t="shared" si="76"/>
        <v xml:space="preserve">IfcSanitaryTerminal </v>
      </c>
      <c r="R534" s="48" t="str">
        <f t="shared" si="77"/>
        <v>IfcSanitaryTerminalType</v>
      </c>
      <c r="S534" s="48" t="str">
        <f t="shared" si="78"/>
        <v>BATH</v>
      </c>
      <c r="T534" s="36" t="str">
        <f t="shared" si="80"/>
        <v>Conceitos: Equipamentos.Sanitários IfcDistributionFlowElement  IfcFlowTerminal  IfcSanitaryTerminal  IfcSanitaryTerminalType BANHO</v>
      </c>
      <c r="U534" s="58" t="s">
        <v>1696</v>
      </c>
      <c r="V534" s="49" t="s">
        <v>27</v>
      </c>
      <c r="W534" s="49" t="s">
        <v>27</v>
      </c>
      <c r="X534" s="57" t="str">
        <f t="shared" si="79"/>
        <v>IFC4X3ADD2-key_534</v>
      </c>
    </row>
    <row r="535" spans="1:24" ht="7.95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1430</v>
      </c>
      <c r="G535" s="55" t="s">
        <v>676</v>
      </c>
      <c r="H535" s="41" t="s">
        <v>3</v>
      </c>
      <c r="I535" s="41" t="s">
        <v>3</v>
      </c>
      <c r="J535" s="40" t="s">
        <v>3</v>
      </c>
      <c r="K535" s="40" t="s">
        <v>3</v>
      </c>
      <c r="L535" s="40" t="s">
        <v>3</v>
      </c>
      <c r="M535" s="40" t="str">
        <f t="shared" si="72"/>
        <v>IfcSanitaryTerminalType and  é.tipoifc  only  BIDET</v>
      </c>
      <c r="N535" s="36" t="str">
        <f t="shared" si="73"/>
        <v>Conceitos: Equipamentos.Sanitários</v>
      </c>
      <c r="O535" s="36" t="str">
        <f t="shared" si="74"/>
        <v xml:space="preserve">IfcDistributionFlowElement </v>
      </c>
      <c r="P535" s="36" t="str">
        <f t="shared" si="75"/>
        <v xml:space="preserve">IfcFlowTerminal </v>
      </c>
      <c r="Q535" s="50" t="str">
        <f t="shared" si="76"/>
        <v xml:space="preserve">IfcSanitaryTerminal </v>
      </c>
      <c r="R535" s="48" t="str">
        <f t="shared" si="77"/>
        <v>IfcSanitaryTerminalType</v>
      </c>
      <c r="S535" s="48" t="str">
        <f t="shared" si="78"/>
        <v>BIDET</v>
      </c>
      <c r="T535" s="36" t="str">
        <f t="shared" si="80"/>
        <v>Conceitos: Equipamentos.Sanitários IfcDistributionFlowElement  IfcFlowTerminal  IfcSanitaryTerminal  IfcSanitaryTerminalType BIDÉ</v>
      </c>
      <c r="U535" s="58" t="s">
        <v>1697</v>
      </c>
      <c r="V535" s="49" t="s">
        <v>27</v>
      </c>
      <c r="W535" s="49" t="s">
        <v>27</v>
      </c>
      <c r="X535" s="57" t="str">
        <f t="shared" si="79"/>
        <v>IFC4X3ADD2-key_535</v>
      </c>
    </row>
    <row r="536" spans="1:24" ht="7.95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1430</v>
      </c>
      <c r="G536" s="55" t="s">
        <v>677</v>
      </c>
      <c r="H536" s="41" t="s">
        <v>3</v>
      </c>
      <c r="I536" s="41" t="s">
        <v>3</v>
      </c>
      <c r="J536" s="40" t="s">
        <v>3</v>
      </c>
      <c r="K536" s="40" t="s">
        <v>3</v>
      </c>
      <c r="L536" s="40" t="s">
        <v>3</v>
      </c>
      <c r="M536" s="40" t="str">
        <f t="shared" si="72"/>
        <v>IfcSanitaryTerminalType and  é.tipoifc  only  CISTERN</v>
      </c>
      <c r="N536" s="36" t="str">
        <f t="shared" si="73"/>
        <v>Conceitos: Equipamentos.Sanitários</v>
      </c>
      <c r="O536" s="36" t="str">
        <f t="shared" si="74"/>
        <v xml:space="preserve">IfcDistributionFlowElement </v>
      </c>
      <c r="P536" s="36" t="str">
        <f t="shared" si="75"/>
        <v xml:space="preserve">IfcFlowTerminal </v>
      </c>
      <c r="Q536" s="50" t="str">
        <f t="shared" si="76"/>
        <v xml:space="preserve">IfcSanitaryTerminal </v>
      </c>
      <c r="R536" s="48" t="str">
        <f t="shared" si="77"/>
        <v>IfcSanitaryTerminalType</v>
      </c>
      <c r="S536" s="48" t="str">
        <f t="shared" si="78"/>
        <v>CISTERN</v>
      </c>
      <c r="T536" s="36" t="str">
        <f t="shared" si="80"/>
        <v>Conceitos: Equipamentos.Sanitários IfcDistributionFlowElement  IfcFlowTerminal  IfcSanitaryTerminal  IfcSanitaryTerminalType CISTERNA</v>
      </c>
      <c r="U536" s="58" t="s">
        <v>1698</v>
      </c>
      <c r="V536" s="49" t="s">
        <v>27</v>
      </c>
      <c r="W536" s="49" t="s">
        <v>27</v>
      </c>
      <c r="X536" s="57" t="str">
        <f t="shared" si="79"/>
        <v>IFC4X3ADD2-key_536</v>
      </c>
    </row>
    <row r="537" spans="1:24" ht="7.95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1430</v>
      </c>
      <c r="G537" s="55" t="s">
        <v>678</v>
      </c>
      <c r="H537" s="41" t="s">
        <v>3</v>
      </c>
      <c r="I537" s="41" t="s">
        <v>3</v>
      </c>
      <c r="J537" s="40" t="s">
        <v>3</v>
      </c>
      <c r="K537" s="40" t="s">
        <v>3</v>
      </c>
      <c r="L537" s="40" t="s">
        <v>3</v>
      </c>
      <c r="M537" s="40" t="str">
        <f t="shared" si="72"/>
        <v>IfcSanitaryTerminalType and  é.tipoifc  only  SANITARYFOUNTAIN</v>
      </c>
      <c r="N537" s="36" t="str">
        <f t="shared" si="73"/>
        <v>Conceitos: Equipamentos.Sanitários</v>
      </c>
      <c r="O537" s="36" t="str">
        <f t="shared" si="74"/>
        <v xml:space="preserve">IfcDistributionFlowElement </v>
      </c>
      <c r="P537" s="36" t="str">
        <f t="shared" si="75"/>
        <v xml:space="preserve">IfcFlowTerminal </v>
      </c>
      <c r="Q537" s="50" t="str">
        <f t="shared" si="76"/>
        <v xml:space="preserve">IfcSanitaryTerminal </v>
      </c>
      <c r="R537" s="48" t="str">
        <f t="shared" si="77"/>
        <v>IfcSanitaryTerminalType</v>
      </c>
      <c r="S537" s="48" t="str">
        <f t="shared" si="78"/>
        <v>SANITARYFOUNTAIN</v>
      </c>
      <c r="T537" s="36" t="str">
        <f t="shared" si="80"/>
        <v>Conceitos: Equipamentos.Sanitários IfcDistributionFlowElement  IfcFlowTerminal  IfcSanitaryTerminal  IfcSanitaryTerminalType VASO.SANITÁRIO</v>
      </c>
      <c r="U537" s="58" t="s">
        <v>1913</v>
      </c>
      <c r="V537" s="49" t="s">
        <v>27</v>
      </c>
      <c r="W537" s="49" t="s">
        <v>27</v>
      </c>
      <c r="X537" s="57" t="str">
        <f t="shared" si="79"/>
        <v>IFC4X3ADD2-key_537</v>
      </c>
    </row>
    <row r="538" spans="1:24" ht="7.95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1430</v>
      </c>
      <c r="G538" s="55" t="s">
        <v>679</v>
      </c>
      <c r="H538" s="41" t="s">
        <v>3</v>
      </c>
      <c r="I538" s="41" t="s">
        <v>3</v>
      </c>
      <c r="J538" s="40" t="s">
        <v>3</v>
      </c>
      <c r="K538" s="40" t="s">
        <v>3</v>
      </c>
      <c r="L538" s="40" t="s">
        <v>3</v>
      </c>
      <c r="M538" s="40" t="str">
        <f t="shared" si="72"/>
        <v>IfcSanitaryTerminalType and  é.tipoifc  only  SHOWER</v>
      </c>
      <c r="N538" s="36" t="str">
        <f t="shared" si="73"/>
        <v>Conceitos: Equipamentos.Sanitários</v>
      </c>
      <c r="O538" s="36" t="str">
        <f t="shared" si="74"/>
        <v xml:space="preserve">IfcDistributionFlowElement </v>
      </c>
      <c r="P538" s="36" t="str">
        <f t="shared" si="75"/>
        <v xml:space="preserve">IfcFlowTerminal </v>
      </c>
      <c r="Q538" s="50" t="str">
        <f t="shared" si="76"/>
        <v xml:space="preserve">IfcSanitaryTerminal </v>
      </c>
      <c r="R538" s="48" t="str">
        <f t="shared" si="77"/>
        <v>IfcSanitaryTerminalType</v>
      </c>
      <c r="S538" s="48" t="str">
        <f t="shared" si="78"/>
        <v>SHOWER</v>
      </c>
      <c r="T538" s="36" t="str">
        <f t="shared" si="80"/>
        <v>Conceitos: Equipamentos.Sanitários IfcDistributionFlowElement  IfcFlowTerminal  IfcSanitaryTerminal  IfcSanitaryTerminalType CHUVEIRO</v>
      </c>
      <c r="U538" s="58" t="s">
        <v>1699</v>
      </c>
      <c r="V538" s="49" t="s">
        <v>27</v>
      </c>
      <c r="W538" s="49" t="s">
        <v>27</v>
      </c>
      <c r="X538" s="57" t="str">
        <f t="shared" si="79"/>
        <v>IFC4X3ADD2-key_538</v>
      </c>
    </row>
    <row r="539" spans="1:24" ht="7.95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1430</v>
      </c>
      <c r="G539" s="55" t="s">
        <v>680</v>
      </c>
      <c r="H539" s="41" t="s">
        <v>3</v>
      </c>
      <c r="I539" s="41" t="s">
        <v>3</v>
      </c>
      <c r="J539" s="40" t="s">
        <v>3</v>
      </c>
      <c r="K539" s="40" t="s">
        <v>3</v>
      </c>
      <c r="L539" s="40" t="s">
        <v>3</v>
      </c>
      <c r="M539" s="40" t="str">
        <f t="shared" si="72"/>
        <v>IfcSanitaryTerminalType and  é.tipoifc  only  TOILETPAN</v>
      </c>
      <c r="N539" s="36" t="str">
        <f t="shared" si="73"/>
        <v>Conceitos: Equipamentos.Sanitários</v>
      </c>
      <c r="O539" s="36" t="str">
        <f t="shared" si="74"/>
        <v xml:space="preserve">IfcDistributionFlowElement </v>
      </c>
      <c r="P539" s="36" t="str">
        <f t="shared" si="75"/>
        <v xml:space="preserve">IfcFlowTerminal </v>
      </c>
      <c r="Q539" s="50" t="str">
        <f t="shared" si="76"/>
        <v xml:space="preserve">IfcSanitaryTerminal </v>
      </c>
      <c r="R539" s="48" t="str">
        <f t="shared" si="77"/>
        <v>IfcSanitaryTerminalType</v>
      </c>
      <c r="S539" s="48" t="str">
        <f t="shared" si="78"/>
        <v>TOILETPAN</v>
      </c>
      <c r="T539" s="36" t="str">
        <f t="shared" si="80"/>
        <v>Conceitos: Equipamentos.Sanitários IfcDistributionFlowElement  IfcFlowTerminal  IfcSanitaryTerminal  IfcSanitaryTerminalType INODORO</v>
      </c>
      <c r="U539" s="58" t="s">
        <v>2167</v>
      </c>
      <c r="V539" s="49" t="s">
        <v>27</v>
      </c>
      <c r="W539" s="49" t="s">
        <v>27</v>
      </c>
      <c r="X539" s="57" t="str">
        <f t="shared" si="79"/>
        <v>IFC4X3ADD2-key_539</v>
      </c>
    </row>
    <row r="540" spans="1:24" ht="7.95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1430</v>
      </c>
      <c r="G540" s="55" t="s">
        <v>681</v>
      </c>
      <c r="H540" s="41" t="s">
        <v>3</v>
      </c>
      <c r="I540" s="41" t="s">
        <v>3</v>
      </c>
      <c r="J540" s="40" t="s">
        <v>3</v>
      </c>
      <c r="K540" s="40" t="s">
        <v>3</v>
      </c>
      <c r="L540" s="40" t="s">
        <v>3</v>
      </c>
      <c r="M540" s="40" t="str">
        <f t="shared" si="72"/>
        <v>IfcSanitaryTerminalType and  é.tipoifc  only  URINAL</v>
      </c>
      <c r="N540" s="36" t="str">
        <f t="shared" si="73"/>
        <v>Conceitos: Equipamentos.Sanitários</v>
      </c>
      <c r="O540" s="36" t="str">
        <f t="shared" si="74"/>
        <v xml:space="preserve">IfcDistributionFlowElement </v>
      </c>
      <c r="P540" s="36" t="str">
        <f t="shared" si="75"/>
        <v xml:space="preserve">IfcFlowTerminal </v>
      </c>
      <c r="Q540" s="50" t="str">
        <f t="shared" si="76"/>
        <v xml:space="preserve">IfcSanitaryTerminal </v>
      </c>
      <c r="R540" s="48" t="str">
        <f t="shared" si="77"/>
        <v>IfcSanitaryTerminalType</v>
      </c>
      <c r="S540" s="48" t="str">
        <f t="shared" si="78"/>
        <v>URINAL</v>
      </c>
      <c r="T540" s="36" t="str">
        <f t="shared" si="80"/>
        <v>Conceitos: Equipamentos.Sanitários IfcDistributionFlowElement  IfcFlowTerminal  IfcSanitaryTerminal  IfcSanitaryTerminalType MICTÓRIO</v>
      </c>
      <c r="U540" s="58" t="s">
        <v>1700</v>
      </c>
      <c r="V540" s="49" t="s">
        <v>27</v>
      </c>
      <c r="W540" s="49" t="s">
        <v>27</v>
      </c>
      <c r="X540" s="57" t="str">
        <f t="shared" si="79"/>
        <v>IFC4X3ADD2-key_540</v>
      </c>
    </row>
    <row r="541" spans="1:24" ht="7.95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1430</v>
      </c>
      <c r="G541" s="55" t="s">
        <v>682</v>
      </c>
      <c r="H541" s="41" t="s">
        <v>3</v>
      </c>
      <c r="I541" s="41" t="s">
        <v>3</v>
      </c>
      <c r="J541" s="40" t="s">
        <v>3</v>
      </c>
      <c r="K541" s="40" t="s">
        <v>3</v>
      </c>
      <c r="L541" s="40" t="s">
        <v>3</v>
      </c>
      <c r="M541" s="40" t="str">
        <f t="shared" si="72"/>
        <v>IfcSanitaryTerminalType and  é.tipoifc  only  WASHHANDBASIN</v>
      </c>
      <c r="N541" s="36" t="str">
        <f t="shared" si="73"/>
        <v>Conceitos: Equipamentos.Sanitários</v>
      </c>
      <c r="O541" s="36" t="str">
        <f t="shared" si="74"/>
        <v xml:space="preserve">IfcDistributionFlowElement </v>
      </c>
      <c r="P541" s="36" t="str">
        <f t="shared" si="75"/>
        <v xml:space="preserve">IfcFlowTerminal </v>
      </c>
      <c r="Q541" s="50" t="str">
        <f t="shared" si="76"/>
        <v xml:space="preserve">IfcSanitaryTerminal </v>
      </c>
      <c r="R541" s="48" t="str">
        <f t="shared" si="77"/>
        <v>IfcSanitaryTerminalType</v>
      </c>
      <c r="S541" s="48" t="str">
        <f t="shared" si="78"/>
        <v>WASHHANDBASIN</v>
      </c>
      <c r="T541" s="36" t="str">
        <f t="shared" si="80"/>
        <v>Conceitos: Equipamentos.Sanitários IfcDistributionFlowElement  IfcFlowTerminal  IfcSanitaryTerminal  IfcSanitaryTerminalType LAVATÓRIO</v>
      </c>
      <c r="U541" s="58" t="s">
        <v>1701</v>
      </c>
      <c r="V541" s="49" t="s">
        <v>27</v>
      </c>
      <c r="W541" s="49" t="s">
        <v>27</v>
      </c>
      <c r="X541" s="57" t="str">
        <f t="shared" si="79"/>
        <v>IFC4X3ADD2-key_541</v>
      </c>
    </row>
    <row r="542" spans="1:24" ht="7.95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1430</v>
      </c>
      <c r="G542" s="55" t="s">
        <v>683</v>
      </c>
      <c r="H542" s="41" t="s">
        <v>3</v>
      </c>
      <c r="I542" s="41" t="s">
        <v>3</v>
      </c>
      <c r="J542" s="40" t="s">
        <v>3</v>
      </c>
      <c r="K542" s="40" t="s">
        <v>3</v>
      </c>
      <c r="L542" s="40" t="s">
        <v>3</v>
      </c>
      <c r="M542" s="40" t="str">
        <f t="shared" si="72"/>
        <v>IfcSanitaryTerminalType and  é.tipoifc  only  WCSEAT</v>
      </c>
      <c r="N542" s="36" t="str">
        <f t="shared" si="73"/>
        <v>Conceitos: Equipamentos.Sanitários</v>
      </c>
      <c r="O542" s="36" t="str">
        <f t="shared" si="74"/>
        <v xml:space="preserve">IfcDistributionFlowElement </v>
      </c>
      <c r="P542" s="36" t="str">
        <f t="shared" si="75"/>
        <v xml:space="preserve">IfcFlowTerminal </v>
      </c>
      <c r="Q542" s="50" t="str">
        <f t="shared" si="76"/>
        <v xml:space="preserve">IfcSanitaryTerminal </v>
      </c>
      <c r="R542" s="48" t="str">
        <f t="shared" si="77"/>
        <v>IfcSanitaryTerminalType</v>
      </c>
      <c r="S542" s="48" t="str">
        <f t="shared" si="78"/>
        <v>WCSEAT</v>
      </c>
      <c r="T542" s="36" t="str">
        <f t="shared" si="80"/>
        <v>Conceitos: Equipamentos.Sanitários IfcDistributionFlowElement  IfcFlowTerminal  IfcSanitaryTerminal  IfcSanitaryTerminalType ASSENTO.WC</v>
      </c>
      <c r="U542" s="58" t="s">
        <v>2168</v>
      </c>
      <c r="V542" s="49" t="s">
        <v>27</v>
      </c>
      <c r="W542" s="49" t="s">
        <v>27</v>
      </c>
      <c r="X542" s="57" t="str">
        <f t="shared" si="79"/>
        <v>IFC4X3ADD2-key_542</v>
      </c>
    </row>
    <row r="543" spans="1:24" ht="7.95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1433</v>
      </c>
      <c r="G543" s="55" t="s">
        <v>758</v>
      </c>
      <c r="H543" s="41" t="s">
        <v>3</v>
      </c>
      <c r="I543" s="41" t="s">
        <v>3</v>
      </c>
      <c r="J543" s="40" t="s">
        <v>3</v>
      </c>
      <c r="K543" s="40" t="s">
        <v>3</v>
      </c>
      <c r="L543" s="40" t="s">
        <v>3</v>
      </c>
      <c r="M543" s="40" t="str">
        <f t="shared" si="72"/>
        <v>IfcWasteTerminalType and  é.tipoifc  only  FLOORTRAP</v>
      </c>
      <c r="N543" s="36" t="str">
        <f t="shared" si="73"/>
        <v>Conceitos: Ralos</v>
      </c>
      <c r="O543" s="36" t="str">
        <f t="shared" si="74"/>
        <v xml:space="preserve">IfcDistributionFlowElement </v>
      </c>
      <c r="P543" s="36" t="str">
        <f t="shared" si="75"/>
        <v xml:space="preserve">IfcFlowTerminal </v>
      </c>
      <c r="Q543" s="50" t="str">
        <f t="shared" si="76"/>
        <v xml:space="preserve">IfcWasteTerminal </v>
      </c>
      <c r="R543" s="48" t="str">
        <f t="shared" si="77"/>
        <v>IfcWasteTerminalType</v>
      </c>
      <c r="S543" s="48" t="str">
        <f t="shared" si="78"/>
        <v>FLOORTRAP</v>
      </c>
      <c r="T543" s="36" t="str">
        <f t="shared" si="80"/>
        <v>Conceitos: Ralos IfcDistributionFlowElement  IfcFlowTerminal  IfcWasteTerminal  IfcWasteTerminalType RALO.SECO</v>
      </c>
      <c r="U543" s="58" t="s">
        <v>2169</v>
      </c>
      <c r="V543" s="49" t="s">
        <v>27</v>
      </c>
      <c r="W543" s="49" t="s">
        <v>27</v>
      </c>
      <c r="X543" s="57" t="str">
        <f t="shared" si="79"/>
        <v>IFC4X3ADD2-key_543</v>
      </c>
    </row>
    <row r="544" spans="1:24" ht="7.95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1433</v>
      </c>
      <c r="G544" s="55" t="s">
        <v>759</v>
      </c>
      <c r="H544" s="41" t="s">
        <v>3</v>
      </c>
      <c r="I544" s="41" t="s">
        <v>3</v>
      </c>
      <c r="J544" s="40" t="s">
        <v>3</v>
      </c>
      <c r="K544" s="40" t="s">
        <v>3</v>
      </c>
      <c r="L544" s="40" t="s">
        <v>3</v>
      </c>
      <c r="M544" s="40" t="str">
        <f t="shared" si="72"/>
        <v>IfcWasteTerminalType and  é.tipoifc  only  FLOORWASTE</v>
      </c>
      <c r="N544" s="36" t="str">
        <f t="shared" si="73"/>
        <v>Conceitos: Ralos</v>
      </c>
      <c r="O544" s="36" t="str">
        <f t="shared" si="74"/>
        <v xml:space="preserve">IfcDistributionFlowElement </v>
      </c>
      <c r="P544" s="36" t="str">
        <f t="shared" si="75"/>
        <v xml:space="preserve">IfcFlowTerminal </v>
      </c>
      <c r="Q544" s="50" t="str">
        <f t="shared" si="76"/>
        <v xml:space="preserve">IfcWasteTerminal </v>
      </c>
      <c r="R544" s="48" t="str">
        <f t="shared" si="77"/>
        <v>IfcWasteTerminalType</v>
      </c>
      <c r="S544" s="48" t="str">
        <f t="shared" si="78"/>
        <v>FLOORWASTE</v>
      </c>
      <c r="T544" s="36" t="str">
        <f t="shared" si="80"/>
        <v>Conceitos: Ralos IfcDistributionFlowElement  IfcFlowTerminal  IfcWasteTerminal  IfcWasteTerminalType RALO.DE.PISO</v>
      </c>
      <c r="U544" s="58" t="s">
        <v>2170</v>
      </c>
      <c r="V544" s="49" t="s">
        <v>27</v>
      </c>
      <c r="W544" s="49" t="s">
        <v>27</v>
      </c>
      <c r="X544" s="57" t="str">
        <f t="shared" si="79"/>
        <v>IFC4X3ADD2-key_544</v>
      </c>
    </row>
    <row r="545" spans="1:24" ht="7.95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1433</v>
      </c>
      <c r="G545" s="55" t="s">
        <v>760</v>
      </c>
      <c r="H545" s="41" t="s">
        <v>3</v>
      </c>
      <c r="I545" s="41" t="s">
        <v>3</v>
      </c>
      <c r="J545" s="40" t="s">
        <v>3</v>
      </c>
      <c r="K545" s="40" t="s">
        <v>3</v>
      </c>
      <c r="L545" s="40" t="s">
        <v>3</v>
      </c>
      <c r="M545" s="40" t="str">
        <f t="shared" si="72"/>
        <v>IfcWasteTerminalType and  é.tipoifc  only  GULLYSUMP</v>
      </c>
      <c r="N545" s="36" t="str">
        <f t="shared" si="73"/>
        <v>Conceitos: Ralos</v>
      </c>
      <c r="O545" s="36" t="str">
        <f t="shared" si="74"/>
        <v xml:space="preserve">IfcDistributionFlowElement </v>
      </c>
      <c r="P545" s="36" t="str">
        <f t="shared" si="75"/>
        <v xml:space="preserve">IfcFlowTerminal </v>
      </c>
      <c r="Q545" s="50" t="str">
        <f t="shared" si="76"/>
        <v xml:space="preserve">IfcWasteTerminal </v>
      </c>
      <c r="R545" s="48" t="str">
        <f t="shared" si="77"/>
        <v>IfcWasteTerminalType</v>
      </c>
      <c r="S545" s="48" t="str">
        <f t="shared" si="78"/>
        <v>GULLYSUMP</v>
      </c>
      <c r="T545" s="36" t="str">
        <f t="shared" si="80"/>
        <v>Conceitos: Ralos IfcDistributionFlowElement  IfcFlowTerminal  IfcWasteTerminal  IfcWasteTerminalType SUMIDOURO</v>
      </c>
      <c r="U545" s="58" t="s">
        <v>2171</v>
      </c>
      <c r="V545" s="49" t="s">
        <v>27</v>
      </c>
      <c r="W545" s="49" t="s">
        <v>27</v>
      </c>
      <c r="X545" s="57" t="str">
        <f t="shared" si="79"/>
        <v>IFC4X3ADD2-key_545</v>
      </c>
    </row>
    <row r="546" spans="1:24" ht="7.95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1433</v>
      </c>
      <c r="G546" s="55" t="s">
        <v>761</v>
      </c>
      <c r="H546" s="41" t="s">
        <v>3</v>
      </c>
      <c r="I546" s="41" t="s">
        <v>3</v>
      </c>
      <c r="J546" s="40" t="s">
        <v>3</v>
      </c>
      <c r="K546" s="40" t="s">
        <v>3</v>
      </c>
      <c r="L546" s="40" t="s">
        <v>3</v>
      </c>
      <c r="M546" s="40" t="str">
        <f t="shared" si="72"/>
        <v>IfcWasteTerminalType and  é.tipoifc  only  GULLYTRAP</v>
      </c>
      <c r="N546" s="36" t="str">
        <f t="shared" si="73"/>
        <v>Conceitos: Ralos</v>
      </c>
      <c r="O546" s="36" t="str">
        <f t="shared" si="74"/>
        <v xml:space="preserve">IfcDistributionFlowElement </v>
      </c>
      <c r="P546" s="36" t="str">
        <f t="shared" si="75"/>
        <v xml:space="preserve">IfcFlowTerminal </v>
      </c>
      <c r="Q546" s="50" t="str">
        <f t="shared" si="76"/>
        <v xml:space="preserve">IfcWasteTerminal </v>
      </c>
      <c r="R546" s="48" t="str">
        <f t="shared" si="77"/>
        <v>IfcWasteTerminalType</v>
      </c>
      <c r="S546" s="48" t="str">
        <f t="shared" si="78"/>
        <v>GULLYTRAP</v>
      </c>
      <c r="T546" s="36" t="str">
        <f t="shared" si="80"/>
        <v>Conceitos: Ralos IfcDistributionFlowElement  IfcFlowTerminal  IfcWasteTerminal  IfcWasteTerminalType ARMADILHA.GULLYTRAP</v>
      </c>
      <c r="U546" s="58" t="s">
        <v>1914</v>
      </c>
      <c r="V546" s="49" t="s">
        <v>27</v>
      </c>
      <c r="W546" s="49" t="s">
        <v>27</v>
      </c>
      <c r="X546" s="57" t="str">
        <f t="shared" si="79"/>
        <v>IFC4X3ADD2-key_546</v>
      </c>
    </row>
    <row r="547" spans="1:24" ht="7.95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1433</v>
      </c>
      <c r="G547" s="55" t="s">
        <v>762</v>
      </c>
      <c r="H547" s="41" t="s">
        <v>3</v>
      </c>
      <c r="I547" s="41" t="s">
        <v>3</v>
      </c>
      <c r="J547" s="40" t="s">
        <v>3</v>
      </c>
      <c r="K547" s="40" t="s">
        <v>3</v>
      </c>
      <c r="L547" s="40" t="s">
        <v>3</v>
      </c>
      <c r="M547" s="40" t="str">
        <f t="shared" si="72"/>
        <v>IfcWasteTerminalType and  é.tipoifc  only  ROOFDRAIN</v>
      </c>
      <c r="N547" s="36" t="str">
        <f t="shared" si="73"/>
        <v>Conceitos: Ralos</v>
      </c>
      <c r="O547" s="36" t="str">
        <f t="shared" si="74"/>
        <v xml:space="preserve">IfcDistributionFlowElement </v>
      </c>
      <c r="P547" s="36" t="str">
        <f t="shared" si="75"/>
        <v xml:space="preserve">IfcFlowTerminal </v>
      </c>
      <c r="Q547" s="50" t="str">
        <f t="shared" si="76"/>
        <v xml:space="preserve">IfcWasteTerminal </v>
      </c>
      <c r="R547" s="48" t="str">
        <f t="shared" si="77"/>
        <v>IfcWasteTerminalType</v>
      </c>
      <c r="S547" s="48" t="str">
        <f t="shared" si="78"/>
        <v>ROOFDRAIN</v>
      </c>
      <c r="T547" s="36" t="str">
        <f t="shared" si="80"/>
        <v>Conceitos: Ralos IfcDistributionFlowElement  IfcFlowTerminal  IfcWasteTerminal  IfcWasteTerminalType RALO.DE.TELHADO</v>
      </c>
      <c r="U547" s="58" t="s">
        <v>1915</v>
      </c>
      <c r="V547" s="49" t="s">
        <v>27</v>
      </c>
      <c r="W547" s="49" t="s">
        <v>27</v>
      </c>
      <c r="X547" s="57" t="str">
        <f t="shared" si="79"/>
        <v>IFC4X3ADD2-key_547</v>
      </c>
    </row>
    <row r="548" spans="1:24" ht="7.95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1433</v>
      </c>
      <c r="G548" s="55" t="s">
        <v>763</v>
      </c>
      <c r="H548" s="41" t="s">
        <v>3</v>
      </c>
      <c r="I548" s="41" t="s">
        <v>3</v>
      </c>
      <c r="J548" s="40" t="s">
        <v>3</v>
      </c>
      <c r="K548" s="40" t="s">
        <v>3</v>
      </c>
      <c r="L548" s="40" t="s">
        <v>3</v>
      </c>
      <c r="M548" s="40" t="str">
        <f t="shared" si="72"/>
        <v>IfcWasteTerminalType and  é.tipoifc  only  WASTEDISPOSALUNIT</v>
      </c>
      <c r="N548" s="36" t="str">
        <f t="shared" si="73"/>
        <v>Conceitos: Ralos</v>
      </c>
      <c r="O548" s="36" t="str">
        <f t="shared" si="74"/>
        <v xml:space="preserve">IfcDistributionFlowElement </v>
      </c>
      <c r="P548" s="36" t="str">
        <f t="shared" si="75"/>
        <v xml:space="preserve">IfcFlowTerminal </v>
      </c>
      <c r="Q548" s="50" t="str">
        <f t="shared" si="76"/>
        <v xml:space="preserve">IfcWasteTerminal </v>
      </c>
      <c r="R548" s="48" t="str">
        <f t="shared" si="77"/>
        <v>IfcWasteTerminalType</v>
      </c>
      <c r="S548" s="48" t="str">
        <f t="shared" si="78"/>
        <v>WASTEDISPOSALUNIT</v>
      </c>
      <c r="T548" s="36" t="str">
        <f t="shared" si="80"/>
        <v>Conceitos: Ralos IfcDistributionFlowElement  IfcFlowTerminal  IfcWasteTerminal  IfcWasteTerminalType UNIDADE.DE.ELIMINAÇÃO.DE.RESÍDUOS</v>
      </c>
      <c r="U548" s="58" t="s">
        <v>1916</v>
      </c>
      <c r="V548" s="49" t="s">
        <v>27</v>
      </c>
      <c r="W548" s="49" t="s">
        <v>27</v>
      </c>
      <c r="X548" s="57" t="str">
        <f t="shared" si="79"/>
        <v>IFC4X3ADD2-key_548</v>
      </c>
    </row>
    <row r="549" spans="1:24" ht="7.95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1433</v>
      </c>
      <c r="G549" s="55" t="s">
        <v>764</v>
      </c>
      <c r="H549" s="41" t="s">
        <v>3</v>
      </c>
      <c r="I549" s="41" t="s">
        <v>3</v>
      </c>
      <c r="J549" s="40" t="s">
        <v>3</v>
      </c>
      <c r="K549" s="40" t="s">
        <v>3</v>
      </c>
      <c r="L549" s="40" t="s">
        <v>3</v>
      </c>
      <c r="M549" s="40" t="str">
        <f t="shared" si="72"/>
        <v>IfcWasteTerminalType and  é.tipoifc  only  WASTETRAP</v>
      </c>
      <c r="N549" s="36" t="str">
        <f t="shared" si="73"/>
        <v>Conceitos: Ralos</v>
      </c>
      <c r="O549" s="36" t="str">
        <f t="shared" si="74"/>
        <v xml:space="preserve">IfcDistributionFlowElement </v>
      </c>
      <c r="P549" s="36" t="str">
        <f t="shared" si="75"/>
        <v xml:space="preserve">IfcFlowTerminal </v>
      </c>
      <c r="Q549" s="50" t="str">
        <f t="shared" si="76"/>
        <v xml:space="preserve">IfcWasteTerminal </v>
      </c>
      <c r="R549" s="48" t="str">
        <f t="shared" si="77"/>
        <v>IfcWasteTerminalType</v>
      </c>
      <c r="S549" s="48" t="str">
        <f t="shared" si="78"/>
        <v>WASTETRAP</v>
      </c>
      <c r="T549" s="36" t="str">
        <f t="shared" si="80"/>
        <v>Conceitos: Ralos IfcDistributionFlowElement  IfcFlowTerminal  IfcWasteTerminal  IfcWasteTerminalType RALO.DE.RESÍDUOS</v>
      </c>
      <c r="U549" s="58" t="s">
        <v>2172</v>
      </c>
      <c r="V549" s="49" t="s">
        <v>27</v>
      </c>
      <c r="W549" s="49" t="s">
        <v>27</v>
      </c>
      <c r="X549" s="57" t="str">
        <f t="shared" si="79"/>
        <v>IFC4X3ADD2-key_549</v>
      </c>
    </row>
    <row r="550" spans="1:24" ht="7.95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1431</v>
      </c>
      <c r="G550" s="55" t="s">
        <v>688</v>
      </c>
      <c r="H550" s="41" t="s">
        <v>3</v>
      </c>
      <c r="I550" s="41" t="s">
        <v>3</v>
      </c>
      <c r="J550" s="40" t="s">
        <v>3</v>
      </c>
      <c r="K550" s="40" t="s">
        <v>3</v>
      </c>
      <c r="L550" s="40" t="s">
        <v>3</v>
      </c>
      <c r="M550" s="40" t="str">
        <f t="shared" si="72"/>
        <v>IfcSpaceHeaterType and  é.tipoifc  only  CONVECTOR</v>
      </c>
      <c r="N550" s="36" t="str">
        <f t="shared" si="73"/>
        <v>Conceitos: Aquecedores</v>
      </c>
      <c r="O550" s="36" t="str">
        <f t="shared" si="74"/>
        <v xml:space="preserve">IfcDistributionFlowElement </v>
      </c>
      <c r="P550" s="36" t="str">
        <f t="shared" si="75"/>
        <v xml:space="preserve">IfcFlowTerminal </v>
      </c>
      <c r="Q550" s="50" t="str">
        <f t="shared" si="76"/>
        <v xml:space="preserve">IfcSpaceHeater </v>
      </c>
      <c r="R550" s="48" t="str">
        <f t="shared" si="77"/>
        <v>IfcSpaceHeaterType</v>
      </c>
      <c r="S550" s="48" t="str">
        <f t="shared" si="78"/>
        <v>CONVECTOR</v>
      </c>
      <c r="T550" s="36" t="str">
        <f t="shared" si="80"/>
        <v>Conceitos: Aquecedores IfcDistributionFlowElement  IfcFlowTerminal  IfcSpaceHeater  IfcSpaceHeaterType CONVECTOR</v>
      </c>
      <c r="U550" s="58" t="s">
        <v>688</v>
      </c>
      <c r="V550" s="49" t="s">
        <v>27</v>
      </c>
      <c r="W550" s="49" t="s">
        <v>27</v>
      </c>
      <c r="X550" s="57" t="str">
        <f t="shared" si="79"/>
        <v>IFC4X3ADD2-key_550</v>
      </c>
    </row>
    <row r="551" spans="1:24" ht="7.95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1431</v>
      </c>
      <c r="G551" s="55" t="s">
        <v>689</v>
      </c>
      <c r="H551" s="41" t="s">
        <v>3</v>
      </c>
      <c r="I551" s="41" t="s">
        <v>3</v>
      </c>
      <c r="J551" s="40" t="s">
        <v>3</v>
      </c>
      <c r="K551" s="40" t="s">
        <v>3</v>
      </c>
      <c r="L551" s="40" t="s">
        <v>3</v>
      </c>
      <c r="M551" s="40" t="str">
        <f t="shared" si="72"/>
        <v>IfcSpaceHeaterType and  é.tipoifc  only  RADIATOR</v>
      </c>
      <c r="N551" s="36" t="str">
        <f t="shared" si="73"/>
        <v>Conceitos: Aquecedores</v>
      </c>
      <c r="O551" s="36" t="str">
        <f t="shared" si="74"/>
        <v xml:space="preserve">IfcDistributionFlowElement </v>
      </c>
      <c r="P551" s="36" t="str">
        <f t="shared" si="75"/>
        <v xml:space="preserve">IfcFlowTerminal </v>
      </c>
      <c r="Q551" s="50" t="str">
        <f t="shared" si="76"/>
        <v xml:space="preserve">IfcSpaceHeater </v>
      </c>
      <c r="R551" s="48" t="str">
        <f t="shared" si="77"/>
        <v>IfcSpaceHeaterType</v>
      </c>
      <c r="S551" s="48" t="str">
        <f t="shared" si="78"/>
        <v>RADIATOR</v>
      </c>
      <c r="T551" s="36" t="str">
        <f t="shared" si="80"/>
        <v>Conceitos: Aquecedores IfcDistributionFlowElement  IfcFlowTerminal  IfcSpaceHeater  IfcSpaceHeaterType RADIADOR</v>
      </c>
      <c r="U551" s="58" t="s">
        <v>1702</v>
      </c>
      <c r="V551" s="49" t="s">
        <v>27</v>
      </c>
      <c r="W551" s="49" t="s">
        <v>27</v>
      </c>
      <c r="X551" s="57" t="str">
        <f t="shared" si="79"/>
        <v>IFC4X3ADD2-key_551</v>
      </c>
    </row>
    <row r="552" spans="1:24" ht="7.95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1432</v>
      </c>
      <c r="G552" s="55" t="s">
        <v>692</v>
      </c>
      <c r="H552" s="41" t="s">
        <v>3</v>
      </c>
      <c r="I552" s="41" t="s">
        <v>3</v>
      </c>
      <c r="J552" s="40" t="s">
        <v>3</v>
      </c>
      <c r="K552" s="40" t="s">
        <v>3</v>
      </c>
      <c r="L552" s="40" t="s">
        <v>3</v>
      </c>
      <c r="M552" s="40" t="str">
        <f t="shared" si="72"/>
        <v>IfcStackTerminalType and  é.tipoifc  only  BIRDCAGE</v>
      </c>
      <c r="N552" s="36" t="str">
        <f t="shared" si="73"/>
        <v>Conceitos: Empilhadeiras</v>
      </c>
      <c r="O552" s="36" t="str">
        <f t="shared" si="74"/>
        <v xml:space="preserve">IfcDistributionFlowElement </v>
      </c>
      <c r="P552" s="36" t="str">
        <f t="shared" si="75"/>
        <v xml:space="preserve">IfcFlowTerminal </v>
      </c>
      <c r="Q552" s="50" t="str">
        <f t="shared" si="76"/>
        <v xml:space="preserve">IfcStackTerminal </v>
      </c>
      <c r="R552" s="48" t="str">
        <f t="shared" si="77"/>
        <v>IfcStackTerminalType</v>
      </c>
      <c r="S552" s="48" t="str">
        <f t="shared" si="78"/>
        <v>BIRDCAGE</v>
      </c>
      <c r="T552" s="36" t="str">
        <f t="shared" si="80"/>
        <v>Conceitos: Empilhadeiras IfcDistributionFlowElement  IfcFlowTerminal  IfcStackTerminal  IfcStackTerminalType GAIOLA</v>
      </c>
      <c r="U552" s="58" t="s">
        <v>1703</v>
      </c>
      <c r="V552" s="49" t="s">
        <v>27</v>
      </c>
      <c r="W552" s="49" t="s">
        <v>27</v>
      </c>
      <c r="X552" s="57" t="str">
        <f t="shared" si="79"/>
        <v>IFC4X3ADD2-key_552</v>
      </c>
    </row>
    <row r="553" spans="1:24" ht="7.95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1432</v>
      </c>
      <c r="G553" s="55" t="s">
        <v>693</v>
      </c>
      <c r="H553" s="41" t="s">
        <v>3</v>
      </c>
      <c r="I553" s="41" t="s">
        <v>3</v>
      </c>
      <c r="J553" s="40" t="s">
        <v>3</v>
      </c>
      <c r="K553" s="40" t="s">
        <v>3</v>
      </c>
      <c r="L553" s="40" t="s">
        <v>3</v>
      </c>
      <c r="M553" s="40" t="str">
        <f t="shared" si="72"/>
        <v>IfcStackTerminalType and  é.tipoifc  only  COWL</v>
      </c>
      <c r="N553" s="36" t="str">
        <f t="shared" si="73"/>
        <v>Conceitos: Empilhadeiras</v>
      </c>
      <c r="O553" s="36" t="str">
        <f t="shared" si="74"/>
        <v xml:space="preserve">IfcDistributionFlowElement </v>
      </c>
      <c r="P553" s="36" t="str">
        <f t="shared" si="75"/>
        <v xml:space="preserve">IfcFlowTerminal </v>
      </c>
      <c r="Q553" s="50" t="str">
        <f t="shared" si="76"/>
        <v xml:space="preserve">IfcStackTerminal </v>
      </c>
      <c r="R553" s="48" t="str">
        <f t="shared" si="77"/>
        <v>IfcStackTerminalType</v>
      </c>
      <c r="S553" s="48" t="str">
        <f t="shared" si="78"/>
        <v>COWL</v>
      </c>
      <c r="T553" s="36" t="str">
        <f t="shared" si="80"/>
        <v>Conceitos: Empilhadeiras IfcDistributionFlowElement  IfcFlowTerminal  IfcStackTerminal  IfcStackTerminalType COIFA</v>
      </c>
      <c r="U553" s="58" t="s">
        <v>2173</v>
      </c>
      <c r="V553" s="49" t="s">
        <v>27</v>
      </c>
      <c r="W553" s="49" t="s">
        <v>27</v>
      </c>
      <c r="X553" s="57" t="str">
        <f t="shared" si="79"/>
        <v>IFC4X3ADD2-key_553</v>
      </c>
    </row>
    <row r="554" spans="1:24" ht="7.95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1432</v>
      </c>
      <c r="G554" s="55" t="s">
        <v>694</v>
      </c>
      <c r="H554" s="41" t="s">
        <v>3</v>
      </c>
      <c r="I554" s="41" t="s">
        <v>3</v>
      </c>
      <c r="J554" s="40" t="s">
        <v>3</v>
      </c>
      <c r="K554" s="40" t="s">
        <v>3</v>
      </c>
      <c r="L554" s="40" t="s">
        <v>3</v>
      </c>
      <c r="M554" s="40" t="str">
        <f t="shared" si="72"/>
        <v>IfcStackTerminalType and  é.tipoifc  only  RAINWATERHOPPER</v>
      </c>
      <c r="N554" s="36" t="str">
        <f t="shared" si="73"/>
        <v>Conceitos: Empilhadeiras</v>
      </c>
      <c r="O554" s="36" t="str">
        <f t="shared" si="74"/>
        <v xml:space="preserve">IfcDistributionFlowElement </v>
      </c>
      <c r="P554" s="36" t="str">
        <f t="shared" si="75"/>
        <v xml:space="preserve">IfcFlowTerminal </v>
      </c>
      <c r="Q554" s="50" t="str">
        <f t="shared" si="76"/>
        <v xml:space="preserve">IfcStackTerminal </v>
      </c>
      <c r="R554" s="48" t="str">
        <f t="shared" si="77"/>
        <v>IfcStackTerminalType</v>
      </c>
      <c r="S554" s="48" t="str">
        <f t="shared" si="78"/>
        <v>RAINWATERHOPPER</v>
      </c>
      <c r="T554" s="36" t="str">
        <f t="shared" si="80"/>
        <v>Conceitos: Empilhadeiras IfcDistributionFlowElement  IfcFlowTerminal  IfcStackTerminal  IfcStackTerminalType CIGARRINHA.DE.CHUVA</v>
      </c>
      <c r="U554" s="58" t="s">
        <v>1917</v>
      </c>
      <c r="V554" s="49" t="s">
        <v>27</v>
      </c>
      <c r="W554" s="49" t="s">
        <v>27</v>
      </c>
      <c r="X554" s="57" t="str">
        <f t="shared" si="79"/>
        <v>IFC4X3ADD2-key_554</v>
      </c>
    </row>
    <row r="555" spans="1:24" ht="7.95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1434</v>
      </c>
      <c r="G555" s="55" t="s">
        <v>979</v>
      </c>
      <c r="H555" s="41" t="s">
        <v>3</v>
      </c>
      <c r="I555" s="41" t="s">
        <v>3</v>
      </c>
      <c r="J555" s="40" t="s">
        <v>3</v>
      </c>
      <c r="K555" s="40" t="s">
        <v>3</v>
      </c>
      <c r="L555" s="40" t="s">
        <v>3</v>
      </c>
      <c r="M555" s="40" t="str">
        <f t="shared" si="72"/>
        <v>IfcSignalType and  é.tipoifc  only  AUDIO</v>
      </c>
      <c r="N555" s="36" t="str">
        <f t="shared" si="73"/>
        <v>Conceitos: Comunicação.AudioVisual</v>
      </c>
      <c r="O555" s="36" t="str">
        <f t="shared" si="74"/>
        <v xml:space="preserve">IfcDistributionFlowElement </v>
      </c>
      <c r="P555" s="36" t="str">
        <f t="shared" si="75"/>
        <v xml:space="preserve">IfcFlowTerminal </v>
      </c>
      <c r="Q555" s="50" t="str">
        <f t="shared" si="76"/>
        <v xml:space="preserve">IfcSignal </v>
      </c>
      <c r="R555" s="48" t="str">
        <f t="shared" si="77"/>
        <v>IfcSignalType</v>
      </c>
      <c r="S555" s="48" t="str">
        <f t="shared" si="78"/>
        <v>AUDIO</v>
      </c>
      <c r="T555" s="36" t="str">
        <f t="shared" si="80"/>
        <v>Conceitos: Comunicação.AudioVisual IfcDistributionFlowElement  IfcFlowTerminal  IfcSignal  IfcSignalType ÁUDIO</v>
      </c>
      <c r="U555" s="58" t="s">
        <v>1704</v>
      </c>
      <c r="V555" s="49" t="s">
        <v>27</v>
      </c>
      <c r="W555" s="49" t="s">
        <v>27</v>
      </c>
      <c r="X555" s="57" t="str">
        <f t="shared" si="79"/>
        <v>IFC4X3ADD2-key_555</v>
      </c>
    </row>
    <row r="556" spans="1:24" ht="7.95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1434</v>
      </c>
      <c r="G556" s="55" t="s">
        <v>980</v>
      </c>
      <c r="H556" s="41" t="s">
        <v>3</v>
      </c>
      <c r="I556" s="41" t="s">
        <v>3</v>
      </c>
      <c r="J556" s="40" t="s">
        <v>3</v>
      </c>
      <c r="K556" s="40" t="s">
        <v>3</v>
      </c>
      <c r="L556" s="40" t="s">
        <v>3</v>
      </c>
      <c r="M556" s="40" t="str">
        <f t="shared" si="72"/>
        <v>IfcSignalType and  é.tipoifc  only  MIXED</v>
      </c>
      <c r="N556" s="36" t="str">
        <f t="shared" si="73"/>
        <v>Conceitos: Comunicação.AudioVisual</v>
      </c>
      <c r="O556" s="36" t="str">
        <f t="shared" si="74"/>
        <v xml:space="preserve">IfcDistributionFlowElement </v>
      </c>
      <c r="P556" s="36" t="str">
        <f t="shared" si="75"/>
        <v xml:space="preserve">IfcFlowTerminal </v>
      </c>
      <c r="Q556" s="50" t="str">
        <f t="shared" si="76"/>
        <v xml:space="preserve">IfcSignal </v>
      </c>
      <c r="R556" s="48" t="str">
        <f t="shared" si="77"/>
        <v>IfcSignalType</v>
      </c>
      <c r="S556" s="48" t="str">
        <f t="shared" si="78"/>
        <v>MIXED</v>
      </c>
      <c r="T556" s="36" t="str">
        <f t="shared" si="80"/>
        <v>Conceitos: Comunicação.AudioVisual IfcDistributionFlowElement  IfcFlowTerminal  IfcSignal  IfcSignalType MISTURADO</v>
      </c>
      <c r="U556" s="58" t="s">
        <v>1705</v>
      </c>
      <c r="V556" s="49" t="s">
        <v>27</v>
      </c>
      <c r="W556" s="49" t="s">
        <v>27</v>
      </c>
      <c r="X556" s="57" t="str">
        <f t="shared" si="79"/>
        <v>IFC4X3ADD2-key_556</v>
      </c>
    </row>
    <row r="557" spans="1:24" ht="7.95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1434</v>
      </c>
      <c r="G557" s="55" t="s">
        <v>981</v>
      </c>
      <c r="H557" s="41" t="s">
        <v>3</v>
      </c>
      <c r="I557" s="41" t="s">
        <v>3</v>
      </c>
      <c r="J557" s="40" t="s">
        <v>3</v>
      </c>
      <c r="K557" s="40" t="s">
        <v>3</v>
      </c>
      <c r="L557" s="40" t="s">
        <v>3</v>
      </c>
      <c r="M557" s="40" t="str">
        <f t="shared" si="72"/>
        <v>IfcSignalType and  é.tipoifc  only  VISUAL</v>
      </c>
      <c r="N557" s="36" t="str">
        <f t="shared" si="73"/>
        <v>Conceitos: Comunicação.AudioVisual</v>
      </c>
      <c r="O557" s="36" t="str">
        <f t="shared" si="74"/>
        <v xml:space="preserve">IfcDistributionFlowElement </v>
      </c>
      <c r="P557" s="36" t="str">
        <f t="shared" si="75"/>
        <v xml:space="preserve">IfcFlowTerminal </v>
      </c>
      <c r="Q557" s="50" t="str">
        <f t="shared" si="76"/>
        <v xml:space="preserve">IfcSignal </v>
      </c>
      <c r="R557" s="48" t="str">
        <f t="shared" si="77"/>
        <v>IfcSignalType</v>
      </c>
      <c r="S557" s="48" t="str">
        <f t="shared" si="78"/>
        <v>VISUAL</v>
      </c>
      <c r="T557" s="36" t="str">
        <f t="shared" si="80"/>
        <v>Conceitos: Comunicação.AudioVisual IfcDistributionFlowElement  IfcFlowTerminal  IfcSignal  IfcSignalType VISUAL</v>
      </c>
      <c r="U557" s="58" t="s">
        <v>981</v>
      </c>
      <c r="V557" s="49" t="s">
        <v>27</v>
      </c>
      <c r="W557" s="49" t="s">
        <v>27</v>
      </c>
      <c r="X557" s="57" t="str">
        <f t="shared" si="79"/>
        <v>IFC4X3ADD2-key_557</v>
      </c>
    </row>
    <row r="558" spans="1:24" ht="7.95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1435</v>
      </c>
      <c r="G558" s="55" t="s">
        <v>299</v>
      </c>
      <c r="H558" s="41" t="s">
        <v>3</v>
      </c>
      <c r="I558" s="41" t="s">
        <v>3</v>
      </c>
      <c r="J558" s="40" t="str">
        <f>_xlfn.CONCAT( C558, " and  é.classeifc  only  ", D558, )</f>
        <v>IfcDistributionFlowElement and  é.classeifc  only  IfcFlowController</v>
      </c>
      <c r="K558" s="40" t="s">
        <v>3</v>
      </c>
      <c r="L558" s="40" t="s">
        <v>3</v>
      </c>
      <c r="M558" s="40" t="str">
        <f t="shared" si="72"/>
        <v>IfcAirTerminalBoxType and  é.tipoifc  only  CONSTANTFLOW</v>
      </c>
      <c r="N558" s="36" t="str">
        <f t="shared" si="73"/>
        <v>Conceitos: Caixas.Ar</v>
      </c>
      <c r="O558" s="36" t="str">
        <f t="shared" si="74"/>
        <v xml:space="preserve">IfcDistributionFlowElement </v>
      </c>
      <c r="P558" s="36" t="str">
        <f t="shared" si="75"/>
        <v xml:space="preserve">IfcFlowController </v>
      </c>
      <c r="Q558" s="50" t="str">
        <f t="shared" si="76"/>
        <v xml:space="preserve">IfcAirTerminalBox </v>
      </c>
      <c r="R558" s="48" t="str">
        <f t="shared" si="77"/>
        <v>IfcAirTerminalBoxType</v>
      </c>
      <c r="S558" s="48" t="str">
        <f t="shared" si="78"/>
        <v>CONSTANTFLOW</v>
      </c>
      <c r="T558" s="36" t="str">
        <f t="shared" si="80"/>
        <v>Conceitos: Caixas.Ar IfcDistributionFlowElement  IfcFlowController  IfcAirTerminalBox  IfcAirTerminalBoxType CAIXA.VAV.FLUXO.CONSTANTE</v>
      </c>
      <c r="U558" s="58" t="s">
        <v>2397</v>
      </c>
      <c r="V558" s="49" t="s">
        <v>27</v>
      </c>
      <c r="W558" s="49" t="s">
        <v>27</v>
      </c>
      <c r="X558" s="57" t="str">
        <f t="shared" si="79"/>
        <v>IFC4X3ADD2-key_558</v>
      </c>
    </row>
    <row r="559" spans="1:24" ht="7.95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1435</v>
      </c>
      <c r="G559" s="55" t="s">
        <v>300</v>
      </c>
      <c r="H559" s="41" t="s">
        <v>3</v>
      </c>
      <c r="I559" s="41" t="s">
        <v>3</v>
      </c>
      <c r="J559" s="40" t="s">
        <v>3</v>
      </c>
      <c r="K559" s="40" t="s">
        <v>3</v>
      </c>
      <c r="L559" s="40" t="s">
        <v>3</v>
      </c>
      <c r="M559" s="40" t="str">
        <f t="shared" si="72"/>
        <v>IfcAirTerminalBoxType and  é.tipoifc  only  VARIABLEFLOWPRESSUREDEPENDANT</v>
      </c>
      <c r="N559" s="36" t="str">
        <f t="shared" si="73"/>
        <v>Conceitos: Caixas.Ar</v>
      </c>
      <c r="O559" s="36" t="str">
        <f t="shared" si="74"/>
        <v xml:space="preserve">IfcDistributionFlowElement </v>
      </c>
      <c r="P559" s="36" t="str">
        <f t="shared" si="75"/>
        <v xml:space="preserve">IfcFlowController </v>
      </c>
      <c r="Q559" s="50" t="str">
        <f t="shared" si="76"/>
        <v xml:space="preserve">IfcAirTerminalBox </v>
      </c>
      <c r="R559" s="48" t="str">
        <f t="shared" si="77"/>
        <v>IfcAirTerminalBoxType</v>
      </c>
      <c r="S559" s="48" t="str">
        <f t="shared" si="78"/>
        <v>VARIABLEFLOWPRESSUREDEPENDANT</v>
      </c>
      <c r="T559" s="36" t="str">
        <f t="shared" si="80"/>
        <v>Conceitos: Caixas.Ar IfcDistributionFlowElement  IfcFlowController  IfcAirTerminalBox  IfcAirTerminalBoxType CAIXA.VAV.FLUXO.DE.PRESSÃO.VARIÁVEL</v>
      </c>
      <c r="U559" s="58" t="s">
        <v>2398</v>
      </c>
      <c r="V559" s="49" t="s">
        <v>27</v>
      </c>
      <c r="W559" s="49" t="s">
        <v>27</v>
      </c>
      <c r="X559" s="57" t="str">
        <f t="shared" si="79"/>
        <v>IFC4X3ADD2-key_559</v>
      </c>
    </row>
    <row r="560" spans="1:24" ht="7.95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1436</v>
      </c>
      <c r="G560" s="55" t="s">
        <v>445</v>
      </c>
      <c r="H560" s="41" t="s">
        <v>3</v>
      </c>
      <c r="I560" s="41" t="s">
        <v>3</v>
      </c>
      <c r="J560" s="40" t="s">
        <v>3</v>
      </c>
      <c r="K560" s="40" t="s">
        <v>3</v>
      </c>
      <c r="L560" s="40" t="s">
        <v>3</v>
      </c>
      <c r="M560" s="40" t="str">
        <f t="shared" si="72"/>
        <v>IfcDamperType and  é.tipoifc  only  BACKDRAFTDAMPER</v>
      </c>
      <c r="N560" s="36" t="str">
        <f t="shared" si="73"/>
        <v>Conceitos: Dampers</v>
      </c>
      <c r="O560" s="36" t="str">
        <f t="shared" si="74"/>
        <v xml:space="preserve">IfcDistributionFlowElement </v>
      </c>
      <c r="P560" s="36" t="str">
        <f t="shared" si="75"/>
        <v xml:space="preserve">IfcFlowController </v>
      </c>
      <c r="Q560" s="50" t="str">
        <f t="shared" si="76"/>
        <v xml:space="preserve">IfcDamper </v>
      </c>
      <c r="R560" s="48" t="str">
        <f t="shared" si="77"/>
        <v>IfcDamperType</v>
      </c>
      <c r="S560" s="48" t="str">
        <f t="shared" si="78"/>
        <v>BACKDRAFTDAMPER</v>
      </c>
      <c r="T560" s="36" t="str">
        <f t="shared" si="80"/>
        <v>Conceitos: Dampers IfcDistributionFlowElement  IfcFlowController  IfcDamper  IfcDamperType DAMPER.TIPO.BACK.DRAFT</v>
      </c>
      <c r="U560" s="58" t="s">
        <v>2447</v>
      </c>
      <c r="V560" s="49" t="s">
        <v>27</v>
      </c>
      <c r="W560" s="49" t="s">
        <v>27</v>
      </c>
      <c r="X560" s="57" t="str">
        <f t="shared" si="79"/>
        <v>IFC4X3ADD2-key_560</v>
      </c>
    </row>
    <row r="561" spans="1:24" ht="7.95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1436</v>
      </c>
      <c r="G561" s="55" t="s">
        <v>446</v>
      </c>
      <c r="H561" s="41" t="s">
        <v>3</v>
      </c>
      <c r="I561" s="41" t="s">
        <v>3</v>
      </c>
      <c r="J561" s="40" t="s">
        <v>3</v>
      </c>
      <c r="K561" s="40" t="s">
        <v>3</v>
      </c>
      <c r="L561" s="40" t="s">
        <v>3</v>
      </c>
      <c r="M561" s="40" t="str">
        <f t="shared" si="72"/>
        <v>IfcDamperType and  é.tipoifc  only  BALANCINGDAMPER</v>
      </c>
      <c r="N561" s="36" t="str">
        <f t="shared" si="73"/>
        <v>Conceitos: Dampers</v>
      </c>
      <c r="O561" s="36" t="str">
        <f t="shared" si="74"/>
        <v xml:space="preserve">IfcDistributionFlowElement </v>
      </c>
      <c r="P561" s="36" t="str">
        <f t="shared" si="75"/>
        <v xml:space="preserve">IfcFlowController </v>
      </c>
      <c r="Q561" s="50" t="str">
        <f t="shared" si="76"/>
        <v xml:space="preserve">IfcDamper </v>
      </c>
      <c r="R561" s="48" t="str">
        <f t="shared" si="77"/>
        <v>IfcDamperType</v>
      </c>
      <c r="S561" s="48" t="str">
        <f t="shared" si="78"/>
        <v>BALANCINGDAMPER</v>
      </c>
      <c r="T561" s="36" t="str">
        <f t="shared" si="80"/>
        <v>Conceitos: Dampers IfcDistributionFlowElement  IfcFlowController  IfcDamper  IfcDamperType DAMPER.DE.BALANCEAMENTO</v>
      </c>
      <c r="U561" s="58" t="s">
        <v>2175</v>
      </c>
      <c r="V561" s="49" t="s">
        <v>27</v>
      </c>
      <c r="W561" s="49" t="s">
        <v>27</v>
      </c>
      <c r="X561" s="57" t="str">
        <f t="shared" si="79"/>
        <v>IFC4X3ADD2-key_561</v>
      </c>
    </row>
    <row r="562" spans="1:24" ht="7.95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1436</v>
      </c>
      <c r="G562" s="55" t="s">
        <v>447</v>
      </c>
      <c r="H562" s="41" t="s">
        <v>3</v>
      </c>
      <c r="I562" s="41" t="s">
        <v>3</v>
      </c>
      <c r="J562" s="40" t="s">
        <v>3</v>
      </c>
      <c r="K562" s="40" t="s">
        <v>3</v>
      </c>
      <c r="L562" s="40" t="s">
        <v>3</v>
      </c>
      <c r="M562" s="40" t="str">
        <f t="shared" si="72"/>
        <v>IfcDamperType and  é.tipoifc  only  BLASTDAMPER</v>
      </c>
      <c r="N562" s="36" t="str">
        <f t="shared" si="73"/>
        <v>Conceitos: Dampers</v>
      </c>
      <c r="O562" s="36" t="str">
        <f t="shared" si="74"/>
        <v xml:space="preserve">IfcDistributionFlowElement </v>
      </c>
      <c r="P562" s="36" t="str">
        <f t="shared" si="75"/>
        <v xml:space="preserve">IfcFlowController </v>
      </c>
      <c r="Q562" s="50" t="str">
        <f t="shared" si="76"/>
        <v xml:space="preserve">IfcDamper </v>
      </c>
      <c r="R562" s="48" t="str">
        <f t="shared" si="77"/>
        <v>IfcDamperType</v>
      </c>
      <c r="S562" s="48" t="str">
        <f t="shared" si="78"/>
        <v>BLASTDAMPER</v>
      </c>
      <c r="T562" s="36" t="str">
        <f t="shared" si="80"/>
        <v>Conceitos: Dampers IfcDistributionFlowElement  IfcFlowController  IfcDamper  IfcDamperType DAMPER.A.PROVA.DE.EXPLOSÃO</v>
      </c>
      <c r="U562" s="58" t="s">
        <v>2448</v>
      </c>
      <c r="V562" s="49" t="s">
        <v>27</v>
      </c>
      <c r="W562" s="49" t="s">
        <v>27</v>
      </c>
      <c r="X562" s="57" t="str">
        <f t="shared" si="79"/>
        <v>IFC4X3ADD2-key_562</v>
      </c>
    </row>
    <row r="563" spans="1:24" ht="7.95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1436</v>
      </c>
      <c r="G563" s="55" t="s">
        <v>448</v>
      </c>
      <c r="H563" s="41" t="s">
        <v>3</v>
      </c>
      <c r="I563" s="41" t="s">
        <v>3</v>
      </c>
      <c r="J563" s="40" t="s">
        <v>3</v>
      </c>
      <c r="K563" s="40" t="s">
        <v>3</v>
      </c>
      <c r="L563" s="40" t="s">
        <v>3</v>
      </c>
      <c r="M563" s="40" t="str">
        <f t="shared" si="72"/>
        <v>IfcDamperType and  é.tipoifc  only  CONTROLDAMPER</v>
      </c>
      <c r="N563" s="36" t="str">
        <f t="shared" si="73"/>
        <v>Conceitos: Dampers</v>
      </c>
      <c r="O563" s="36" t="str">
        <f t="shared" si="74"/>
        <v xml:space="preserve">IfcDistributionFlowElement </v>
      </c>
      <c r="P563" s="36" t="str">
        <f t="shared" si="75"/>
        <v xml:space="preserve">IfcFlowController </v>
      </c>
      <c r="Q563" s="50" t="str">
        <f t="shared" si="76"/>
        <v xml:space="preserve">IfcDamper </v>
      </c>
      <c r="R563" s="48" t="str">
        <f t="shared" si="77"/>
        <v>IfcDamperType</v>
      </c>
      <c r="S563" s="48" t="str">
        <f t="shared" si="78"/>
        <v>CONTROLDAMPER</v>
      </c>
      <c r="T563" s="36" t="str">
        <f t="shared" si="80"/>
        <v>Conceitos: Dampers IfcDistributionFlowElement  IfcFlowController  IfcDamper  IfcDamperType DAMPER.CONTROL</v>
      </c>
      <c r="U563" s="58" t="s">
        <v>2174</v>
      </c>
      <c r="V563" s="49" t="s">
        <v>27</v>
      </c>
      <c r="W563" s="49" t="s">
        <v>27</v>
      </c>
      <c r="X563" s="57" t="str">
        <f t="shared" si="79"/>
        <v>IFC4X3ADD2-key_563</v>
      </c>
    </row>
    <row r="564" spans="1:24" ht="7.95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1436</v>
      </c>
      <c r="G564" s="55" t="s">
        <v>449</v>
      </c>
      <c r="H564" s="41" t="s">
        <v>3</v>
      </c>
      <c r="I564" s="41" t="s">
        <v>3</v>
      </c>
      <c r="J564" s="40" t="s">
        <v>3</v>
      </c>
      <c r="K564" s="40" t="s">
        <v>3</v>
      </c>
      <c r="L564" s="40" t="s">
        <v>3</v>
      </c>
      <c r="M564" s="40" t="str">
        <f t="shared" si="72"/>
        <v>IfcDamperType and  é.tipoifc  only  FIREDAMPER</v>
      </c>
      <c r="N564" s="36" t="str">
        <f t="shared" si="73"/>
        <v>Conceitos: Dampers</v>
      </c>
      <c r="O564" s="36" t="str">
        <f t="shared" si="74"/>
        <v xml:space="preserve">IfcDistributionFlowElement </v>
      </c>
      <c r="P564" s="36" t="str">
        <f t="shared" si="75"/>
        <v xml:space="preserve">IfcFlowController </v>
      </c>
      <c r="Q564" s="50" t="str">
        <f t="shared" si="76"/>
        <v xml:space="preserve">IfcDamper </v>
      </c>
      <c r="R564" s="48" t="str">
        <f t="shared" si="77"/>
        <v>IfcDamperType</v>
      </c>
      <c r="S564" s="48" t="str">
        <f t="shared" si="78"/>
        <v>FIREDAMPER</v>
      </c>
      <c r="T564" s="36" t="str">
        <f t="shared" si="80"/>
        <v>Conceitos: Dampers IfcDistributionFlowElement  IfcFlowController  IfcDamper  IfcDamperType AMORTECEDOR.DE.FOGO</v>
      </c>
      <c r="U564" s="58" t="s">
        <v>1918</v>
      </c>
      <c r="V564" s="49" t="s">
        <v>27</v>
      </c>
      <c r="W564" s="49" t="s">
        <v>27</v>
      </c>
      <c r="X564" s="57" t="str">
        <f t="shared" si="79"/>
        <v>IFC4X3ADD2-key_564</v>
      </c>
    </row>
    <row r="565" spans="1:24" ht="7.95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1436</v>
      </c>
      <c r="G565" s="55" t="s">
        <v>450</v>
      </c>
      <c r="H565" s="41" t="s">
        <v>3</v>
      </c>
      <c r="I565" s="41" t="s">
        <v>3</v>
      </c>
      <c r="J565" s="40" t="s">
        <v>3</v>
      </c>
      <c r="K565" s="40" t="s">
        <v>3</v>
      </c>
      <c r="L565" s="40" t="s">
        <v>3</v>
      </c>
      <c r="M565" s="40" t="str">
        <f t="shared" si="72"/>
        <v>IfcDamperType and  é.tipoifc  only  FIRESMOKEDAMPER</v>
      </c>
      <c r="N565" s="36" t="str">
        <f t="shared" si="73"/>
        <v>Conceitos: Dampers</v>
      </c>
      <c r="O565" s="36" t="str">
        <f t="shared" si="74"/>
        <v xml:space="preserve">IfcDistributionFlowElement </v>
      </c>
      <c r="P565" s="36" t="str">
        <f t="shared" si="75"/>
        <v xml:space="preserve">IfcFlowController </v>
      </c>
      <c r="Q565" s="50" t="str">
        <f t="shared" si="76"/>
        <v xml:space="preserve">IfcDamper </v>
      </c>
      <c r="R565" s="48" t="str">
        <f t="shared" si="77"/>
        <v>IfcDamperType</v>
      </c>
      <c r="S565" s="48" t="str">
        <f t="shared" si="78"/>
        <v>FIRESMOKEDAMPER</v>
      </c>
      <c r="T565" s="36" t="str">
        <f t="shared" si="80"/>
        <v>Conceitos: Dampers IfcDistributionFlowElement  IfcFlowController  IfcDamper  IfcDamperType AMORTECEDOR.DE.FUMAÇA.DE.FOGO</v>
      </c>
      <c r="U565" s="58" t="s">
        <v>1919</v>
      </c>
      <c r="V565" s="49" t="s">
        <v>27</v>
      </c>
      <c r="W565" s="49" t="s">
        <v>27</v>
      </c>
      <c r="X565" s="57" t="str">
        <f t="shared" si="79"/>
        <v>IFC4X3ADD2-key_565</v>
      </c>
    </row>
    <row r="566" spans="1:24" ht="7.95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1436</v>
      </c>
      <c r="G566" s="55" t="s">
        <v>451</v>
      </c>
      <c r="H566" s="41" t="s">
        <v>3</v>
      </c>
      <c r="I566" s="41" t="s">
        <v>3</v>
      </c>
      <c r="J566" s="40" t="s">
        <v>3</v>
      </c>
      <c r="K566" s="40" t="s">
        <v>3</v>
      </c>
      <c r="L566" s="40" t="s">
        <v>3</v>
      </c>
      <c r="M566" s="40" t="str">
        <f t="shared" si="72"/>
        <v>IfcDamperType and  é.tipoifc  only  FUMEHOODEXHAUST</v>
      </c>
      <c r="N566" s="36" t="str">
        <f t="shared" si="73"/>
        <v>Conceitos: Dampers</v>
      </c>
      <c r="O566" s="36" t="str">
        <f t="shared" si="74"/>
        <v xml:space="preserve">IfcDistributionFlowElement </v>
      </c>
      <c r="P566" s="36" t="str">
        <f t="shared" si="75"/>
        <v xml:space="preserve">IfcFlowController </v>
      </c>
      <c r="Q566" s="50" t="str">
        <f t="shared" si="76"/>
        <v xml:space="preserve">IfcDamper </v>
      </c>
      <c r="R566" s="48" t="str">
        <f t="shared" si="77"/>
        <v>IfcDamperType</v>
      </c>
      <c r="S566" s="48" t="str">
        <f t="shared" si="78"/>
        <v>FUMEHOODEXHAUST</v>
      </c>
      <c r="T566" s="36" t="str">
        <f t="shared" si="80"/>
        <v>Conceitos: Dampers IfcDistributionFlowElement  IfcFlowController  IfcDamper  IfcDamperType EXAUSTOR.DE.FUMAÇA</v>
      </c>
      <c r="U566" s="58" t="s">
        <v>2446</v>
      </c>
      <c r="V566" s="49" t="s">
        <v>27</v>
      </c>
      <c r="W566" s="49" t="s">
        <v>27</v>
      </c>
      <c r="X566" s="57" t="str">
        <f t="shared" si="79"/>
        <v>IFC4X3ADD2-key_566</v>
      </c>
    </row>
    <row r="567" spans="1:24" ht="7.95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1436</v>
      </c>
      <c r="G567" s="55" t="s">
        <v>452</v>
      </c>
      <c r="H567" s="41" t="s">
        <v>3</v>
      </c>
      <c r="I567" s="41" t="s">
        <v>3</v>
      </c>
      <c r="J567" s="40" t="s">
        <v>3</v>
      </c>
      <c r="K567" s="40" t="s">
        <v>3</v>
      </c>
      <c r="L567" s="40" t="s">
        <v>3</v>
      </c>
      <c r="M567" s="40" t="str">
        <f t="shared" si="72"/>
        <v>IfcDamperType and  é.tipoifc  only  GRAVITYDAMPER</v>
      </c>
      <c r="N567" s="36" t="str">
        <f t="shared" si="73"/>
        <v>Conceitos: Dampers</v>
      </c>
      <c r="O567" s="36" t="str">
        <f t="shared" si="74"/>
        <v xml:space="preserve">IfcDistributionFlowElement </v>
      </c>
      <c r="P567" s="36" t="str">
        <f t="shared" si="75"/>
        <v xml:space="preserve">IfcFlowController </v>
      </c>
      <c r="Q567" s="50" t="str">
        <f t="shared" si="76"/>
        <v xml:space="preserve">IfcDamper </v>
      </c>
      <c r="R567" s="48" t="str">
        <f t="shared" si="77"/>
        <v>IfcDamperType</v>
      </c>
      <c r="S567" s="48" t="str">
        <f t="shared" si="78"/>
        <v>GRAVITYDAMPER</v>
      </c>
      <c r="T567" s="36" t="str">
        <f t="shared" si="80"/>
        <v>Conceitos: Dampers IfcDistributionFlowElement  IfcFlowController  IfcDamper  IfcDamperType AMORTECEDOR.POR.GRAVIDADE</v>
      </c>
      <c r="U567" s="58" t="s">
        <v>1920</v>
      </c>
      <c r="V567" s="49" t="s">
        <v>27</v>
      </c>
      <c r="W567" s="49" t="s">
        <v>27</v>
      </c>
      <c r="X567" s="57" t="str">
        <f t="shared" si="79"/>
        <v>IFC4X3ADD2-key_567</v>
      </c>
    </row>
    <row r="568" spans="1:24" ht="7.95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1436</v>
      </c>
      <c r="G568" s="55" t="s">
        <v>453</v>
      </c>
      <c r="H568" s="41" t="s">
        <v>3</v>
      </c>
      <c r="I568" s="41" t="s">
        <v>3</v>
      </c>
      <c r="J568" s="40" t="s">
        <v>3</v>
      </c>
      <c r="K568" s="40" t="s">
        <v>3</v>
      </c>
      <c r="L568" s="40" t="s">
        <v>3</v>
      </c>
      <c r="M568" s="40" t="str">
        <f t="shared" si="72"/>
        <v>IfcDamperType and  é.tipoifc  only  GRAVITYRELIEFDAMPER</v>
      </c>
      <c r="N568" s="36" t="str">
        <f t="shared" si="73"/>
        <v>Conceitos: Dampers</v>
      </c>
      <c r="O568" s="36" t="str">
        <f t="shared" si="74"/>
        <v xml:space="preserve">IfcDistributionFlowElement </v>
      </c>
      <c r="P568" s="36" t="str">
        <f t="shared" si="75"/>
        <v xml:space="preserve">IfcFlowController </v>
      </c>
      <c r="Q568" s="50" t="str">
        <f t="shared" si="76"/>
        <v xml:space="preserve">IfcDamper </v>
      </c>
      <c r="R568" s="48" t="str">
        <f t="shared" si="77"/>
        <v>IfcDamperType</v>
      </c>
      <c r="S568" s="48" t="str">
        <f t="shared" si="78"/>
        <v>GRAVITYRELIEFDAMPER</v>
      </c>
      <c r="T568" s="36" t="str">
        <f t="shared" si="80"/>
        <v>Conceitos: Dampers IfcDistributionFlowElement  IfcFlowController  IfcDamper  IfcDamperType AMORTECEDOR.DE.ALÍVIO.DE.GRAVIDADE</v>
      </c>
      <c r="U568" s="58" t="s">
        <v>1921</v>
      </c>
      <c r="V568" s="49" t="s">
        <v>27</v>
      </c>
      <c r="W568" s="49" t="s">
        <v>27</v>
      </c>
      <c r="X568" s="57" t="str">
        <f t="shared" si="79"/>
        <v>IFC4X3ADD2-key_568</v>
      </c>
    </row>
    <row r="569" spans="1:24" ht="7.95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1436</v>
      </c>
      <c r="G569" s="55" t="s">
        <v>454</v>
      </c>
      <c r="H569" s="41" t="s">
        <v>3</v>
      </c>
      <c r="I569" s="41" t="s">
        <v>3</v>
      </c>
      <c r="J569" s="40" t="s">
        <v>3</v>
      </c>
      <c r="K569" s="40" t="s">
        <v>3</v>
      </c>
      <c r="L569" s="40" t="s">
        <v>3</v>
      </c>
      <c r="M569" s="40" t="str">
        <f t="shared" si="72"/>
        <v>IfcDamperType and  é.tipoifc  only  RELIEFDAMPER</v>
      </c>
      <c r="N569" s="36" t="str">
        <f t="shared" si="73"/>
        <v>Conceitos: Dampers</v>
      </c>
      <c r="O569" s="36" t="str">
        <f t="shared" si="74"/>
        <v xml:space="preserve">IfcDistributionFlowElement </v>
      </c>
      <c r="P569" s="36" t="str">
        <f t="shared" si="75"/>
        <v xml:space="preserve">IfcFlowController </v>
      </c>
      <c r="Q569" s="50" t="str">
        <f t="shared" si="76"/>
        <v xml:space="preserve">IfcDamper </v>
      </c>
      <c r="R569" s="48" t="str">
        <f t="shared" si="77"/>
        <v>IfcDamperType</v>
      </c>
      <c r="S569" s="48" t="str">
        <f t="shared" si="78"/>
        <v>RELIEFDAMPER</v>
      </c>
      <c r="T569" s="36" t="str">
        <f t="shared" si="80"/>
        <v>Conceitos: Dampers IfcDistributionFlowElement  IfcFlowController  IfcDamper  IfcDamperType AMORTECEDOR.DE.ALÍVIO</v>
      </c>
      <c r="U569" s="58" t="s">
        <v>1922</v>
      </c>
      <c r="V569" s="49" t="s">
        <v>27</v>
      </c>
      <c r="W569" s="49" t="s">
        <v>27</v>
      </c>
      <c r="X569" s="57" t="str">
        <f t="shared" si="79"/>
        <v>IFC4X3ADD2-key_569</v>
      </c>
    </row>
    <row r="570" spans="1:24" ht="7.95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1436</v>
      </c>
      <c r="G570" s="55" t="s">
        <v>455</v>
      </c>
      <c r="H570" s="41" t="s">
        <v>3</v>
      </c>
      <c r="I570" s="41" t="s">
        <v>3</v>
      </c>
      <c r="J570" s="40" t="s">
        <v>3</v>
      </c>
      <c r="K570" s="40" t="s">
        <v>3</v>
      </c>
      <c r="L570" s="40" t="s">
        <v>3</v>
      </c>
      <c r="M570" s="40" t="str">
        <f t="shared" si="72"/>
        <v>IfcDamperType and  é.tipoifc  only  SMOKEDAMPER</v>
      </c>
      <c r="N570" s="36" t="str">
        <f t="shared" si="73"/>
        <v>Conceitos: Dampers</v>
      </c>
      <c r="O570" s="36" t="str">
        <f t="shared" si="74"/>
        <v xml:space="preserve">IfcDistributionFlowElement </v>
      </c>
      <c r="P570" s="36" t="str">
        <f t="shared" si="75"/>
        <v xml:space="preserve">IfcFlowController </v>
      </c>
      <c r="Q570" s="50" t="str">
        <f t="shared" si="76"/>
        <v xml:space="preserve">IfcDamper </v>
      </c>
      <c r="R570" s="48" t="str">
        <f t="shared" si="77"/>
        <v>IfcDamperType</v>
      </c>
      <c r="S570" s="48" t="str">
        <f t="shared" si="78"/>
        <v>SMOKEDAMPER</v>
      </c>
      <c r="T570" s="36" t="str">
        <f t="shared" si="80"/>
        <v>Conceitos: Dampers IfcDistributionFlowElement  IfcFlowController  IfcDamper  IfcDamperType AMORTECEDOR.DE.FUMAÇA</v>
      </c>
      <c r="U570" s="58" t="s">
        <v>2176</v>
      </c>
      <c r="V570" s="49" t="s">
        <v>27</v>
      </c>
      <c r="W570" s="49" t="s">
        <v>27</v>
      </c>
      <c r="X570" s="57" t="str">
        <f t="shared" si="79"/>
        <v>IFC4X3ADD2-key_570</v>
      </c>
    </row>
    <row r="571" spans="1:24" ht="7.95" customHeight="1" x14ac:dyDescent="0.15">
      <c r="A571" s="53">
        <v>571</v>
      </c>
      <c r="B571" s="54" t="s">
        <v>1537</v>
      </c>
      <c r="C571" s="54" t="s">
        <v>215</v>
      </c>
      <c r="D571" s="54" t="s">
        <v>297</v>
      </c>
      <c r="E571" s="55" t="s">
        <v>456</v>
      </c>
      <c r="F571" s="55" t="s">
        <v>1437</v>
      </c>
      <c r="G571" s="55" t="s">
        <v>457</v>
      </c>
      <c r="H571" s="41" t="s">
        <v>3</v>
      </c>
      <c r="I571" s="41" t="s">
        <v>3</v>
      </c>
      <c r="J571" s="40" t="s">
        <v>3</v>
      </c>
      <c r="K571" s="40" t="s">
        <v>3</v>
      </c>
      <c r="L571" s="40" t="s">
        <v>3</v>
      </c>
      <c r="M571" s="40" t="str">
        <f t="shared" si="72"/>
        <v>IfcDistributionBoardType and  é.tipoifc  only  CONSUMERUNIT</v>
      </c>
      <c r="N571" s="36" t="str">
        <f t="shared" si="73"/>
        <v>Conceitos: Quadros.de.Distribuição.Elétrica</v>
      </c>
      <c r="O571" s="36" t="str">
        <f t="shared" si="74"/>
        <v xml:space="preserve">IfcDistributionFlowElement </v>
      </c>
      <c r="P571" s="36" t="str">
        <f t="shared" si="75"/>
        <v xml:space="preserve">IfcFlowController </v>
      </c>
      <c r="Q571" s="50" t="str">
        <f t="shared" si="76"/>
        <v xml:space="preserve">IfcDistributionBoard </v>
      </c>
      <c r="R571" s="48" t="str">
        <f t="shared" si="77"/>
        <v>IfcDistributionBoardType</v>
      </c>
      <c r="S571" s="48" t="str">
        <f t="shared" si="78"/>
        <v>CONSUMERUNIT</v>
      </c>
      <c r="T571" s="36" t="str">
        <f t="shared" si="80"/>
        <v>Conceitos: Quadros.de.Distribuição.Elétrica IfcDistributionFlowElement  IfcFlowController  IfcDistributionBoard  IfcDistributionBoardType UNIDADE.CONSUMIDORA</v>
      </c>
      <c r="U571" s="58" t="s">
        <v>1923</v>
      </c>
      <c r="V571" s="49" t="s">
        <v>27</v>
      </c>
      <c r="W571" s="49" t="s">
        <v>27</v>
      </c>
      <c r="X571" s="57" t="str">
        <f t="shared" si="79"/>
        <v>IFC4X3ADD2-key_571</v>
      </c>
    </row>
    <row r="572" spans="1:24" ht="7.95" customHeight="1" x14ac:dyDescent="0.15">
      <c r="A572" s="53">
        <v>572</v>
      </c>
      <c r="B572" s="54" t="s">
        <v>1537</v>
      </c>
      <c r="C572" s="54" t="s">
        <v>215</v>
      </c>
      <c r="D572" s="54" t="s">
        <v>297</v>
      </c>
      <c r="E572" s="55" t="s">
        <v>456</v>
      </c>
      <c r="F572" s="55" t="s">
        <v>1437</v>
      </c>
      <c r="G572" s="55" t="s">
        <v>458</v>
      </c>
      <c r="H572" s="41" t="s">
        <v>3</v>
      </c>
      <c r="I572" s="41" t="s">
        <v>3</v>
      </c>
      <c r="J572" s="40" t="s">
        <v>3</v>
      </c>
      <c r="K572" s="40" t="s">
        <v>3</v>
      </c>
      <c r="L572" s="40" t="s">
        <v>3</v>
      </c>
      <c r="M572" s="40" t="str">
        <f t="shared" si="72"/>
        <v>IfcDistributionBoardType and  é.tipoifc  only  DISPATCHINGBOARD</v>
      </c>
      <c r="N572" s="36" t="str">
        <f t="shared" si="73"/>
        <v>Conceitos: Quadros.de.Distribuição.Elétrica</v>
      </c>
      <c r="O572" s="36" t="str">
        <f t="shared" si="74"/>
        <v xml:space="preserve">IfcDistributionFlowElement </v>
      </c>
      <c r="P572" s="36" t="str">
        <f t="shared" si="75"/>
        <v xml:space="preserve">IfcFlowController </v>
      </c>
      <c r="Q572" s="50" t="str">
        <f t="shared" si="76"/>
        <v xml:space="preserve">IfcDistributionBoard </v>
      </c>
      <c r="R572" s="48" t="str">
        <f t="shared" si="77"/>
        <v>IfcDistributionBoardType</v>
      </c>
      <c r="S572" s="48" t="str">
        <f t="shared" si="78"/>
        <v>DISPATCHINGBOARD</v>
      </c>
      <c r="T572" s="36" t="str">
        <f t="shared" si="80"/>
        <v>Conceitos: Quadros.de.Distribuição.Elétrica IfcDistributionFlowElement  IfcFlowController  IfcDistributionBoard  IfcDistributionBoardType PLACA.DE.DESPACHO</v>
      </c>
      <c r="U572" s="58" t="s">
        <v>1924</v>
      </c>
      <c r="V572" s="49" t="s">
        <v>27</v>
      </c>
      <c r="W572" s="49" t="s">
        <v>27</v>
      </c>
      <c r="X572" s="57" t="str">
        <f t="shared" si="79"/>
        <v>IFC4X3ADD2-key_572</v>
      </c>
    </row>
    <row r="573" spans="1:24" ht="7.95" customHeight="1" x14ac:dyDescent="0.15">
      <c r="A573" s="53">
        <v>573</v>
      </c>
      <c r="B573" s="54" t="s">
        <v>1537</v>
      </c>
      <c r="C573" s="54" t="s">
        <v>215</v>
      </c>
      <c r="D573" s="54" t="s">
        <v>297</v>
      </c>
      <c r="E573" s="55" t="s">
        <v>456</v>
      </c>
      <c r="F573" s="55" t="s">
        <v>1437</v>
      </c>
      <c r="G573" s="55" t="s">
        <v>459</v>
      </c>
      <c r="H573" s="41" t="s">
        <v>3</v>
      </c>
      <c r="I573" s="41" t="s">
        <v>3</v>
      </c>
      <c r="J573" s="40" t="s">
        <v>3</v>
      </c>
      <c r="K573" s="40" t="s">
        <v>3</v>
      </c>
      <c r="L573" s="40" t="s">
        <v>3</v>
      </c>
      <c r="M573" s="40" t="str">
        <f t="shared" si="72"/>
        <v>IfcDistributionBoardType and  é.tipoifc  only  DISTRIBUTIONBOARD</v>
      </c>
      <c r="N573" s="36" t="str">
        <f t="shared" si="73"/>
        <v>Conceitos: Quadros.de.Distribuição.Elétrica</v>
      </c>
      <c r="O573" s="36" t="str">
        <f t="shared" si="74"/>
        <v xml:space="preserve">IfcDistributionFlowElement </v>
      </c>
      <c r="P573" s="36" t="str">
        <f t="shared" si="75"/>
        <v xml:space="preserve">IfcFlowController </v>
      </c>
      <c r="Q573" s="50" t="str">
        <f t="shared" si="76"/>
        <v xml:space="preserve">IfcDistributionBoard </v>
      </c>
      <c r="R573" s="48" t="str">
        <f t="shared" si="77"/>
        <v>IfcDistributionBoardType</v>
      </c>
      <c r="S573" s="48" t="str">
        <f t="shared" si="78"/>
        <v>DISTRIBUTIONBOARD</v>
      </c>
      <c r="T573" s="36" t="str">
        <f t="shared" si="80"/>
        <v>Conceitos: Quadros.de.Distribuição.Elétrica IfcDistributionFlowElement  IfcFlowController  IfcDistributionBoard  IfcDistributionBoardType QUADRO.DE.DISTRIBUIÇÃO-1</v>
      </c>
      <c r="U573" s="58" t="s">
        <v>2177</v>
      </c>
      <c r="V573" s="49" t="s">
        <v>27</v>
      </c>
      <c r="W573" s="49" t="s">
        <v>27</v>
      </c>
      <c r="X573" s="57" t="str">
        <f t="shared" si="79"/>
        <v>IFC4X3ADD2-key_573</v>
      </c>
    </row>
    <row r="574" spans="1:24" ht="7.95" customHeight="1" x14ac:dyDescent="0.15">
      <c r="A574" s="53">
        <v>574</v>
      </c>
      <c r="B574" s="54" t="s">
        <v>1537</v>
      </c>
      <c r="C574" s="54" t="s">
        <v>215</v>
      </c>
      <c r="D574" s="54" t="s">
        <v>297</v>
      </c>
      <c r="E574" s="55" t="s">
        <v>456</v>
      </c>
      <c r="F574" s="55" t="s">
        <v>1437</v>
      </c>
      <c r="G574" s="55" t="s">
        <v>460</v>
      </c>
      <c r="H574" s="41" t="s">
        <v>3</v>
      </c>
      <c r="I574" s="41" t="s">
        <v>3</v>
      </c>
      <c r="J574" s="40" t="s">
        <v>3</v>
      </c>
      <c r="K574" s="40" t="s">
        <v>3</v>
      </c>
      <c r="L574" s="40" t="s">
        <v>3</v>
      </c>
      <c r="M574" s="40" t="str">
        <f t="shared" si="72"/>
        <v>IfcDistributionBoardType and  é.tipoifc  only  DISTRIBUTIONFRAME</v>
      </c>
      <c r="N574" s="36" t="str">
        <f t="shared" si="73"/>
        <v>Conceitos: Quadros.de.Distribuição.Elétrica</v>
      </c>
      <c r="O574" s="36" t="str">
        <f t="shared" si="74"/>
        <v xml:space="preserve">IfcDistributionFlowElement </v>
      </c>
      <c r="P574" s="36" t="str">
        <f t="shared" si="75"/>
        <v xml:space="preserve">IfcFlowController </v>
      </c>
      <c r="Q574" s="50" t="str">
        <f t="shared" si="76"/>
        <v xml:space="preserve">IfcDistributionBoard </v>
      </c>
      <c r="R574" s="48" t="str">
        <f t="shared" si="77"/>
        <v>IfcDistributionBoardType</v>
      </c>
      <c r="S574" s="48" t="str">
        <f t="shared" si="78"/>
        <v>DISTRIBUTIONFRAME</v>
      </c>
      <c r="T574" s="36" t="str">
        <f t="shared" si="80"/>
        <v>Conceitos: Quadros.de.Distribuição.Elétrica IfcDistributionFlowElement  IfcFlowController  IfcDistributionBoard  IfcDistributionBoardType QUADRO.DE.DISTRIBUIÇÃO</v>
      </c>
      <c r="U574" s="58" t="s">
        <v>1925</v>
      </c>
      <c r="V574" s="49" t="s">
        <v>27</v>
      </c>
      <c r="W574" s="49" t="s">
        <v>27</v>
      </c>
      <c r="X574" s="57" t="str">
        <f t="shared" si="79"/>
        <v>IFC4X3ADD2-key_574</v>
      </c>
    </row>
    <row r="575" spans="1:24" ht="7.95" customHeight="1" x14ac:dyDescent="0.15">
      <c r="A575" s="53">
        <v>575</v>
      </c>
      <c r="B575" s="54" t="s">
        <v>1537</v>
      </c>
      <c r="C575" s="54" t="s">
        <v>215</v>
      </c>
      <c r="D575" s="54" t="s">
        <v>297</v>
      </c>
      <c r="E575" s="55" t="s">
        <v>456</v>
      </c>
      <c r="F575" s="55" t="s">
        <v>1437</v>
      </c>
      <c r="G575" s="55" t="s">
        <v>461</v>
      </c>
      <c r="H575" s="41" t="s">
        <v>3</v>
      </c>
      <c r="I575" s="41" t="s">
        <v>3</v>
      </c>
      <c r="J575" s="40" t="s">
        <v>3</v>
      </c>
      <c r="K575" s="40" t="s">
        <v>3</v>
      </c>
      <c r="L575" s="40" t="s">
        <v>3</v>
      </c>
      <c r="M575" s="40" t="str">
        <f t="shared" si="72"/>
        <v>IfcDistributionBoardType and  é.tipoifc  only  MOTORCONTROLCENTRE</v>
      </c>
      <c r="N575" s="36" t="str">
        <f t="shared" si="73"/>
        <v>Conceitos: Quadros.de.Distribuição.Elétrica</v>
      </c>
      <c r="O575" s="36" t="str">
        <f t="shared" si="74"/>
        <v xml:space="preserve">IfcDistributionFlowElement </v>
      </c>
      <c r="P575" s="36" t="str">
        <f t="shared" si="75"/>
        <v xml:space="preserve">IfcFlowController </v>
      </c>
      <c r="Q575" s="50" t="str">
        <f t="shared" si="76"/>
        <v xml:space="preserve">IfcDistributionBoard </v>
      </c>
      <c r="R575" s="48" t="str">
        <f t="shared" si="77"/>
        <v>IfcDistributionBoardType</v>
      </c>
      <c r="S575" s="48" t="str">
        <f t="shared" si="78"/>
        <v>MOTORCONTROLCENTRE</v>
      </c>
      <c r="T575" s="36" t="str">
        <f t="shared" si="80"/>
        <v>Conceitos: Quadros.de.Distribuição.Elétrica IfcDistributionFlowElement  IfcFlowController  IfcDistributionBoard  IfcDistributionBoardType CENTRAL.DE.CONTROL.DO.MOTOR</v>
      </c>
      <c r="U575" s="58" t="s">
        <v>2203</v>
      </c>
      <c r="V575" s="49" t="s">
        <v>27</v>
      </c>
      <c r="W575" s="49" t="s">
        <v>27</v>
      </c>
      <c r="X575" s="57" t="str">
        <f t="shared" si="79"/>
        <v>IFC4X3ADD2-key_575</v>
      </c>
    </row>
    <row r="576" spans="1:24" ht="7.95" customHeight="1" x14ac:dyDescent="0.15">
      <c r="A576" s="53">
        <v>576</v>
      </c>
      <c r="B576" s="54" t="s">
        <v>1537</v>
      </c>
      <c r="C576" s="54" t="s">
        <v>215</v>
      </c>
      <c r="D576" s="54" t="s">
        <v>297</v>
      </c>
      <c r="E576" s="55" t="s">
        <v>456</v>
      </c>
      <c r="F576" s="55" t="s">
        <v>1437</v>
      </c>
      <c r="G576" s="55" t="s">
        <v>462</v>
      </c>
      <c r="H576" s="41" t="s">
        <v>3</v>
      </c>
      <c r="I576" s="41" t="s">
        <v>3</v>
      </c>
      <c r="J576" s="40" t="s">
        <v>3</v>
      </c>
      <c r="K576" s="40" t="s">
        <v>3</v>
      </c>
      <c r="L576" s="40" t="s">
        <v>3</v>
      </c>
      <c r="M576" s="40" t="str">
        <f t="shared" si="72"/>
        <v>IfcDistributionBoardType and  é.tipoifc  only  SWITCHBOARD</v>
      </c>
      <c r="N576" s="36" t="str">
        <f t="shared" si="73"/>
        <v>Conceitos: Quadros.de.Distribuição.Elétrica</v>
      </c>
      <c r="O576" s="36" t="str">
        <f t="shared" si="74"/>
        <v xml:space="preserve">IfcDistributionFlowElement </v>
      </c>
      <c r="P576" s="36" t="str">
        <f t="shared" si="75"/>
        <v xml:space="preserve">IfcFlowController </v>
      </c>
      <c r="Q576" s="50" t="str">
        <f t="shared" si="76"/>
        <v xml:space="preserve">IfcDistributionBoard </v>
      </c>
      <c r="R576" s="48" t="str">
        <f t="shared" si="77"/>
        <v>IfcDistributionBoardType</v>
      </c>
      <c r="S576" s="48" t="str">
        <f t="shared" si="78"/>
        <v>SWITCHBOARD</v>
      </c>
      <c r="T576" s="36" t="str">
        <f t="shared" si="80"/>
        <v>Conceitos: Quadros.de.Distribuição.Elétrica IfcDistributionFlowElement  IfcFlowController  IfcDistributionBoard  IfcDistributionBoardType QUADRO.CENTRAL</v>
      </c>
      <c r="U576" s="58" t="s">
        <v>2204</v>
      </c>
      <c r="V576" s="49" t="s">
        <v>27</v>
      </c>
      <c r="W576" s="49" t="s">
        <v>27</v>
      </c>
      <c r="X576" s="57" t="str">
        <f t="shared" si="79"/>
        <v>IFC4X3ADD2-key_576</v>
      </c>
    </row>
    <row r="577" spans="1:24" ht="7.95" customHeight="1" x14ac:dyDescent="0.15">
      <c r="A577" s="53">
        <v>577</v>
      </c>
      <c r="B577" s="54" t="s">
        <v>1537</v>
      </c>
      <c r="C577" s="54" t="s">
        <v>215</v>
      </c>
      <c r="D577" s="54" t="s">
        <v>297</v>
      </c>
      <c r="E577" s="55" t="s">
        <v>492</v>
      </c>
      <c r="F577" s="55" t="s">
        <v>1438</v>
      </c>
      <c r="G577" s="55" t="str">
        <f>_xlfn.CONCAT("NOTDEFINED-",F577)</f>
        <v>NOTDEFINED-IfcElectricDistributionBoardType</v>
      </c>
      <c r="H577" s="41" t="s">
        <v>3</v>
      </c>
      <c r="I577" s="41" t="s">
        <v>3</v>
      </c>
      <c r="J577" s="40" t="s">
        <v>3</v>
      </c>
      <c r="K577" s="40" t="s">
        <v>3</v>
      </c>
      <c r="L577" s="40" t="s">
        <v>3</v>
      </c>
      <c r="M577" s="40" t="str">
        <f t="shared" si="72"/>
        <v>IfcElectricDistributionBoardType and  é.tipoifc  only  NOTDEFINED-IfcElectricDistributionBoardType</v>
      </c>
      <c r="N577" s="36" t="str">
        <f t="shared" si="73"/>
        <v>Conceitos: Quadros.de.Distribuição.Elétrica</v>
      </c>
      <c r="O577" s="36" t="str">
        <f t="shared" si="74"/>
        <v xml:space="preserve">IfcDistributionFlowElement </v>
      </c>
      <c r="P577" s="36" t="str">
        <f t="shared" si="75"/>
        <v xml:space="preserve">IfcFlowController </v>
      </c>
      <c r="Q577" s="50" t="str">
        <f t="shared" si="76"/>
        <v xml:space="preserve">IfcElectricDistributionBoard </v>
      </c>
      <c r="R577" s="48" t="str">
        <f t="shared" si="77"/>
        <v>IfcElectricDistributionBoardType</v>
      </c>
      <c r="S577" s="48" t="str">
        <f t="shared" si="78"/>
        <v>NOTDEFINED-IfcElectricDistributionBoardType</v>
      </c>
      <c r="T577" s="36" t="str">
        <f t="shared" si="80"/>
        <v>Conceitos: Quadros.de.Distribuição.Elétrica IfcDistributionFlowElement  IfcFlowController  IfcElectricDistributionBoard  IfcElectricDistributionBoardType NÃO.DEFINIDO-5</v>
      </c>
      <c r="U577" s="58" t="s">
        <v>2377</v>
      </c>
      <c r="V577" s="49" t="s">
        <v>27</v>
      </c>
      <c r="W577" s="49" t="s">
        <v>27</v>
      </c>
      <c r="X577" s="57" t="str">
        <f t="shared" si="79"/>
        <v>IFC4X3ADD2-key_577</v>
      </c>
    </row>
    <row r="578" spans="1:24" ht="7.95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1439</v>
      </c>
      <c r="G578" s="55" t="s">
        <v>519</v>
      </c>
      <c r="H578" s="41" t="s">
        <v>3</v>
      </c>
      <c r="I578" s="41" t="s">
        <v>3</v>
      </c>
      <c r="J578" s="40" t="s">
        <v>3</v>
      </c>
      <c r="K578" s="40" t="s">
        <v>3</v>
      </c>
      <c r="L578" s="40" t="s">
        <v>3</v>
      </c>
      <c r="M578" s="40" t="str">
        <f t="shared" ref="M578:M641" si="81">_xlfn.CONCAT( F578, " and  é.tipoifc  only  ", G578, )</f>
        <v>IfcElectricTimeControlType and  é.tipoifc  only  RELAY</v>
      </c>
      <c r="N578" s="36" t="str">
        <f t="shared" ref="N578:N641" si="82">_xlfn.CONCAT("Conceitos: ", B578)</f>
        <v>Conceitos: Controladores.Elétricos</v>
      </c>
      <c r="O578" s="36" t="str">
        <f t="shared" ref="O578:O641" si="83">_xlfn.CONCAT(C578," ")</f>
        <v xml:space="preserve">IfcDistributionFlowElement </v>
      </c>
      <c r="P578" s="36" t="str">
        <f t="shared" ref="P578:P641" si="84">_xlfn.CONCAT(D578," ")</f>
        <v xml:space="preserve">IfcFlowController </v>
      </c>
      <c r="Q578" s="50" t="str">
        <f t="shared" ref="Q578:Q641" si="85">_xlfn.CONCAT(E578," ")</f>
        <v xml:space="preserve">IfcElectricTimeControl </v>
      </c>
      <c r="R578" s="48" t="str">
        <f t="shared" ref="R578:R641" si="86">_xlfn.CONCAT(F578, )</f>
        <v>IfcElectricTimeControlType</v>
      </c>
      <c r="S578" s="48" t="str">
        <f t="shared" ref="S578:S641" si="87">_xlfn.CONCAT(G578, )</f>
        <v>RELAY</v>
      </c>
      <c r="T578" s="36" t="str">
        <f t="shared" si="80"/>
        <v>Conceitos: Controladores.Elétricos IfcDistributionFlowElement  IfcFlowController  IfcElectricTimeControl  IfcElectricTimeControlType RELÊ</v>
      </c>
      <c r="U578" s="58" t="s">
        <v>2178</v>
      </c>
      <c r="V578" s="49" t="s">
        <v>27</v>
      </c>
      <c r="W578" s="49" t="s">
        <v>27</v>
      </c>
      <c r="X578" s="57" t="str">
        <f t="shared" ref="X578:X641" si="88">_xlfn.CONCAT("IFC4X3ADD2-key_",A578)</f>
        <v>IFC4X3ADD2-key_578</v>
      </c>
    </row>
    <row r="579" spans="1:24" ht="7.95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1439</v>
      </c>
      <c r="G579" s="55" t="s">
        <v>520</v>
      </c>
      <c r="H579" s="41" t="s">
        <v>3</v>
      </c>
      <c r="I579" s="41" t="s">
        <v>3</v>
      </c>
      <c r="J579" s="40" t="s">
        <v>3</v>
      </c>
      <c r="K579" s="40" t="s">
        <v>3</v>
      </c>
      <c r="L579" s="40" t="s">
        <v>3</v>
      </c>
      <c r="M579" s="40" t="str">
        <f t="shared" si="81"/>
        <v>IfcElectricTimeControlType and  é.tipoifc  only  TIMECLOCK</v>
      </c>
      <c r="N579" s="36" t="str">
        <f t="shared" si="82"/>
        <v>Conceitos: Controladores.Elétricos</v>
      </c>
      <c r="O579" s="36" t="str">
        <f t="shared" si="83"/>
        <v xml:space="preserve">IfcDistributionFlowElement </v>
      </c>
      <c r="P579" s="36" t="str">
        <f t="shared" si="84"/>
        <v xml:space="preserve">IfcFlowController </v>
      </c>
      <c r="Q579" s="50" t="str">
        <f t="shared" si="85"/>
        <v xml:space="preserve">IfcElectricTimeControl </v>
      </c>
      <c r="R579" s="48" t="str">
        <f t="shared" si="86"/>
        <v>IfcElectricTimeControlType</v>
      </c>
      <c r="S579" s="48" t="str">
        <f t="shared" si="87"/>
        <v>TIMECLOCK</v>
      </c>
      <c r="T579" s="36" t="str">
        <f t="shared" ref="T579:T642" si="89">_xlfn.CONCAT(SUBSTITUTE(N579, "null", " ")," ",SUBSTITUTE(O579, "null", " ")," ",SUBSTITUTE(P579, "null", " ")," ",SUBSTITUTE(Q579, "null", " ")," ", SUBSTITUTE(R579, "null", " ")," ", SUBSTITUTE(U579, "null", " "))</f>
        <v>Conceitos: Controladores.Elétricos IfcDistributionFlowElement  IfcFlowController  IfcElectricTimeControl  IfcElectricTimeControlType RELÓGIO</v>
      </c>
      <c r="U579" s="58" t="s">
        <v>2179</v>
      </c>
      <c r="V579" s="49" t="s">
        <v>27</v>
      </c>
      <c r="W579" s="49" t="s">
        <v>27</v>
      </c>
      <c r="X579" s="57" t="str">
        <f t="shared" si="88"/>
        <v>IFC4X3ADD2-key_579</v>
      </c>
    </row>
    <row r="580" spans="1:24" ht="7.95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1439</v>
      </c>
      <c r="G580" s="55" t="s">
        <v>521</v>
      </c>
      <c r="H580" s="41" t="s">
        <v>3</v>
      </c>
      <c r="I580" s="41" t="s">
        <v>3</v>
      </c>
      <c r="J580" s="40" t="s">
        <v>3</v>
      </c>
      <c r="K580" s="40" t="s">
        <v>3</v>
      </c>
      <c r="L580" s="40" t="s">
        <v>3</v>
      </c>
      <c r="M580" s="40" t="str">
        <f t="shared" si="81"/>
        <v>IfcElectricTimeControlType and  é.tipoifc  only  TIMEDELAY</v>
      </c>
      <c r="N580" s="36" t="str">
        <f t="shared" si="82"/>
        <v>Conceitos: Controladores.Elétricos</v>
      </c>
      <c r="O580" s="36" t="str">
        <f t="shared" si="83"/>
        <v xml:space="preserve">IfcDistributionFlowElement </v>
      </c>
      <c r="P580" s="36" t="str">
        <f t="shared" si="84"/>
        <v xml:space="preserve">IfcFlowController </v>
      </c>
      <c r="Q580" s="50" t="str">
        <f t="shared" si="85"/>
        <v xml:space="preserve">IfcElectricTimeControl </v>
      </c>
      <c r="R580" s="48" t="str">
        <f t="shared" si="86"/>
        <v>IfcElectricTimeControlType</v>
      </c>
      <c r="S580" s="48" t="str">
        <f t="shared" si="87"/>
        <v>TIMEDELAY</v>
      </c>
      <c r="T580" s="36" t="str">
        <f t="shared" si="89"/>
        <v>Conceitos: Controladores.Elétricos IfcDistributionFlowElement  IfcFlowController  IfcElectricTimeControl  IfcElectricTimeControlType ATRASO.DE.TEMPO</v>
      </c>
      <c r="U580" s="58" t="s">
        <v>1926</v>
      </c>
      <c r="V580" s="49" t="s">
        <v>27</v>
      </c>
      <c r="W580" s="49" t="s">
        <v>27</v>
      </c>
      <c r="X580" s="57" t="str">
        <f t="shared" si="88"/>
        <v>IFC4X3ADD2-key_580</v>
      </c>
    </row>
    <row r="581" spans="1:24" ht="7.95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1440</v>
      </c>
      <c r="G581" s="55" t="s">
        <v>571</v>
      </c>
      <c r="H581" s="41" t="s">
        <v>3</v>
      </c>
      <c r="I581" s="41" t="s">
        <v>3</v>
      </c>
      <c r="J581" s="40" t="s">
        <v>3</v>
      </c>
      <c r="K581" s="40" t="s">
        <v>3</v>
      </c>
      <c r="L581" s="40" t="s">
        <v>3</v>
      </c>
      <c r="M581" s="40" t="str">
        <f t="shared" si="81"/>
        <v>IfcFlowMeterType and  é.tipoifc  only  ENERGYMETER</v>
      </c>
      <c r="N581" s="36" t="str">
        <f t="shared" si="82"/>
        <v>Conceitos: Medidores</v>
      </c>
      <c r="O581" s="36" t="str">
        <f t="shared" si="83"/>
        <v xml:space="preserve">IfcDistributionFlowElement </v>
      </c>
      <c r="P581" s="36" t="str">
        <f t="shared" si="84"/>
        <v xml:space="preserve">IfcFlowController </v>
      </c>
      <c r="Q581" s="50" t="str">
        <f t="shared" si="85"/>
        <v xml:space="preserve">IfcFlowMeter </v>
      </c>
      <c r="R581" s="48" t="str">
        <f t="shared" si="86"/>
        <v>IfcFlowMeterType</v>
      </c>
      <c r="S581" s="48" t="str">
        <f t="shared" si="87"/>
        <v>ENERGYMETER</v>
      </c>
      <c r="T581" s="36" t="str">
        <f t="shared" si="89"/>
        <v>Conceitos: Medidores IfcDistributionFlowElement  IfcFlowController  IfcFlowMeter  IfcFlowMeterType MEDIDOR.DE.ENERGIA</v>
      </c>
      <c r="U581" s="58" t="s">
        <v>1927</v>
      </c>
      <c r="V581" s="49" t="s">
        <v>27</v>
      </c>
      <c r="W581" s="49" t="s">
        <v>27</v>
      </c>
      <c r="X581" s="57" t="str">
        <f t="shared" si="88"/>
        <v>IFC4X3ADD2-key_581</v>
      </c>
    </row>
    <row r="582" spans="1:24" ht="7.95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1440</v>
      </c>
      <c r="G582" s="55" t="s">
        <v>572</v>
      </c>
      <c r="H582" s="41" t="s">
        <v>3</v>
      </c>
      <c r="I582" s="41" t="s">
        <v>3</v>
      </c>
      <c r="J582" s="40" t="s">
        <v>3</v>
      </c>
      <c r="K582" s="40" t="s">
        <v>3</v>
      </c>
      <c r="L582" s="40" t="s">
        <v>3</v>
      </c>
      <c r="M582" s="40" t="str">
        <f t="shared" si="81"/>
        <v>IfcFlowMeterType and  é.tipoifc  only  GASMETER</v>
      </c>
      <c r="N582" s="36" t="str">
        <f t="shared" si="82"/>
        <v>Conceitos: Medidores</v>
      </c>
      <c r="O582" s="36" t="str">
        <f t="shared" si="83"/>
        <v xml:space="preserve">IfcDistributionFlowElement </v>
      </c>
      <c r="P582" s="36" t="str">
        <f t="shared" si="84"/>
        <v xml:space="preserve">IfcFlowController </v>
      </c>
      <c r="Q582" s="50" t="str">
        <f t="shared" si="85"/>
        <v xml:space="preserve">IfcFlowMeter </v>
      </c>
      <c r="R582" s="48" t="str">
        <f t="shared" si="86"/>
        <v>IfcFlowMeterType</v>
      </c>
      <c r="S582" s="48" t="str">
        <f t="shared" si="87"/>
        <v>GASMETER</v>
      </c>
      <c r="T582" s="36" t="str">
        <f t="shared" si="89"/>
        <v>Conceitos: Medidores IfcDistributionFlowElement  IfcFlowController  IfcFlowMeter  IfcFlowMeterType MEDIDOR.DE.GÁS</v>
      </c>
      <c r="U582" s="58" t="s">
        <v>2205</v>
      </c>
      <c r="V582" s="49" t="s">
        <v>27</v>
      </c>
      <c r="W582" s="49" t="s">
        <v>27</v>
      </c>
      <c r="X582" s="57" t="str">
        <f t="shared" si="88"/>
        <v>IFC4X3ADD2-key_582</v>
      </c>
    </row>
    <row r="583" spans="1:24" ht="7.95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1440</v>
      </c>
      <c r="G583" s="55" t="s">
        <v>573</v>
      </c>
      <c r="H583" s="41" t="s">
        <v>3</v>
      </c>
      <c r="I583" s="41" t="s">
        <v>3</v>
      </c>
      <c r="J583" s="40" t="s">
        <v>3</v>
      </c>
      <c r="K583" s="40" t="s">
        <v>3</v>
      </c>
      <c r="L583" s="40" t="s">
        <v>3</v>
      </c>
      <c r="M583" s="40" t="str">
        <f t="shared" si="81"/>
        <v>IfcFlowMeterType and  é.tipoifc  only  OILMETER</v>
      </c>
      <c r="N583" s="36" t="str">
        <f t="shared" si="82"/>
        <v>Conceitos: Medidores</v>
      </c>
      <c r="O583" s="36" t="str">
        <f t="shared" si="83"/>
        <v xml:space="preserve">IfcDistributionFlowElement </v>
      </c>
      <c r="P583" s="36" t="str">
        <f t="shared" si="84"/>
        <v xml:space="preserve">IfcFlowController </v>
      </c>
      <c r="Q583" s="50" t="str">
        <f t="shared" si="85"/>
        <v xml:space="preserve">IfcFlowMeter </v>
      </c>
      <c r="R583" s="48" t="str">
        <f t="shared" si="86"/>
        <v>IfcFlowMeterType</v>
      </c>
      <c r="S583" s="48" t="str">
        <f t="shared" si="87"/>
        <v>OILMETER</v>
      </c>
      <c r="T583" s="36" t="str">
        <f t="shared" si="89"/>
        <v>Conceitos: Medidores IfcDistributionFlowElement  IfcFlowController  IfcFlowMeter  IfcFlowMeterType MEDIDOR.DE.OLEO</v>
      </c>
      <c r="U583" s="58" t="s">
        <v>2180</v>
      </c>
      <c r="V583" s="49" t="s">
        <v>27</v>
      </c>
      <c r="W583" s="49" t="s">
        <v>27</v>
      </c>
      <c r="X583" s="57" t="str">
        <f t="shared" si="88"/>
        <v>IFC4X3ADD2-key_583</v>
      </c>
    </row>
    <row r="584" spans="1:24" ht="7.95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1440</v>
      </c>
      <c r="G584" s="55" t="s">
        <v>574</v>
      </c>
      <c r="H584" s="41" t="s">
        <v>3</v>
      </c>
      <c r="I584" s="41" t="s">
        <v>3</v>
      </c>
      <c r="J584" s="40" t="s">
        <v>3</v>
      </c>
      <c r="K584" s="40" t="s">
        <v>3</v>
      </c>
      <c r="L584" s="40" t="s">
        <v>3</v>
      </c>
      <c r="M584" s="40" t="str">
        <f t="shared" si="81"/>
        <v>IfcFlowMeterType and  é.tipoifc  only  WATERMETER</v>
      </c>
      <c r="N584" s="36" t="str">
        <f t="shared" si="82"/>
        <v>Conceitos: Medidores</v>
      </c>
      <c r="O584" s="36" t="str">
        <f t="shared" si="83"/>
        <v xml:space="preserve">IfcDistributionFlowElement </v>
      </c>
      <c r="P584" s="36" t="str">
        <f t="shared" si="84"/>
        <v xml:space="preserve">IfcFlowController </v>
      </c>
      <c r="Q584" s="50" t="str">
        <f t="shared" si="85"/>
        <v xml:space="preserve">IfcFlowMeter </v>
      </c>
      <c r="R584" s="48" t="str">
        <f t="shared" si="86"/>
        <v>IfcFlowMeterType</v>
      </c>
      <c r="S584" s="48" t="str">
        <f t="shared" si="87"/>
        <v>WATERMETER</v>
      </c>
      <c r="T584" s="36" t="str">
        <f t="shared" si="89"/>
        <v>Conceitos: Medidores IfcDistributionFlowElement  IfcFlowController  IfcFlowMeter  IfcFlowMeterType MEDIDOR.DE.ÁGUA.HIDRÔMETRO</v>
      </c>
      <c r="U584" s="58" t="s">
        <v>2451</v>
      </c>
      <c r="V584" s="49" t="s">
        <v>27</v>
      </c>
      <c r="W584" s="49" t="s">
        <v>27</v>
      </c>
      <c r="X584" s="57" t="str">
        <f t="shared" si="88"/>
        <v>IFC4X3ADD2-key_584</v>
      </c>
    </row>
    <row r="585" spans="1:24" ht="7.95" customHeight="1" x14ac:dyDescent="0.15">
      <c r="A585" s="53">
        <v>585</v>
      </c>
      <c r="B585" s="54" t="s">
        <v>1538</v>
      </c>
      <c r="C585" s="54" t="s">
        <v>215</v>
      </c>
      <c r="D585" s="54" t="s">
        <v>297</v>
      </c>
      <c r="E585" s="55" t="s">
        <v>653</v>
      </c>
      <c r="F585" s="55" t="s">
        <v>1441</v>
      </c>
      <c r="G585" s="55" t="s">
        <v>654</v>
      </c>
      <c r="H585" s="41" t="s">
        <v>3</v>
      </c>
      <c r="I585" s="41" t="s">
        <v>3</v>
      </c>
      <c r="J585" s="40" t="s">
        <v>3</v>
      </c>
      <c r="K585" s="40" t="s">
        <v>3</v>
      </c>
      <c r="L585" s="40" t="s">
        <v>3</v>
      </c>
      <c r="M585" s="40" t="str">
        <f t="shared" si="81"/>
        <v>IfcProtectiveDeviceType and  é.tipoifc  only  ANTI_ARCING_DEVICE</v>
      </c>
      <c r="N585" s="36" t="str">
        <f t="shared" si="82"/>
        <v>Conceitos: Dispositivos.de.Proteção</v>
      </c>
      <c r="O585" s="36" t="str">
        <f t="shared" si="83"/>
        <v xml:space="preserve">IfcDistributionFlowElement </v>
      </c>
      <c r="P585" s="36" t="str">
        <f t="shared" si="84"/>
        <v xml:space="preserve">IfcFlowController </v>
      </c>
      <c r="Q585" s="50" t="str">
        <f t="shared" si="85"/>
        <v xml:space="preserve">IfcProtectiveDevice </v>
      </c>
      <c r="R585" s="48" t="str">
        <f t="shared" si="86"/>
        <v>IfcProtectiveDeviceType</v>
      </c>
      <c r="S585" s="48" t="str">
        <f t="shared" si="87"/>
        <v>ANTI_ARCING_DEVICE</v>
      </c>
      <c r="T585" s="36" t="str">
        <f t="shared" si="89"/>
        <v>Conceitos: Dispositivos.de.Proteção IfcDistributionFlowElement  IfcFlowController  IfcProtectiveDevice  IfcProtectiveDeviceType DISPOSITIVO.ANTIARCO</v>
      </c>
      <c r="U585" s="58" t="s">
        <v>2181</v>
      </c>
      <c r="V585" s="49" t="s">
        <v>27</v>
      </c>
      <c r="W585" s="49" t="s">
        <v>27</v>
      </c>
      <c r="X585" s="57" t="str">
        <f t="shared" si="88"/>
        <v>IFC4X3ADD2-key_585</v>
      </c>
    </row>
    <row r="586" spans="1:24" ht="7.95" customHeight="1" x14ac:dyDescent="0.15">
      <c r="A586" s="53">
        <v>586</v>
      </c>
      <c r="B586" s="54" t="s">
        <v>1538</v>
      </c>
      <c r="C586" s="54" t="s">
        <v>215</v>
      </c>
      <c r="D586" s="54" t="s">
        <v>297</v>
      </c>
      <c r="E586" s="55" t="s">
        <v>653</v>
      </c>
      <c r="F586" s="55" t="s">
        <v>1441</v>
      </c>
      <c r="G586" s="55" t="s">
        <v>655</v>
      </c>
      <c r="H586" s="41" t="s">
        <v>3</v>
      </c>
      <c r="I586" s="41" t="s">
        <v>3</v>
      </c>
      <c r="J586" s="40" t="s">
        <v>3</v>
      </c>
      <c r="K586" s="40" t="s">
        <v>3</v>
      </c>
      <c r="L586" s="40" t="s">
        <v>3</v>
      </c>
      <c r="M586" s="40" t="str">
        <f t="shared" si="81"/>
        <v>IfcProtectiveDeviceType and  é.tipoifc  only  CIRCUITBREAKER</v>
      </c>
      <c r="N586" s="36" t="str">
        <f t="shared" si="82"/>
        <v>Conceitos: Dispositivos.de.Proteção</v>
      </c>
      <c r="O586" s="36" t="str">
        <f t="shared" si="83"/>
        <v xml:space="preserve">IfcDistributionFlowElement </v>
      </c>
      <c r="P586" s="36" t="str">
        <f t="shared" si="84"/>
        <v xml:space="preserve">IfcFlowController </v>
      </c>
      <c r="Q586" s="50" t="str">
        <f t="shared" si="85"/>
        <v xml:space="preserve">IfcProtectiveDevice </v>
      </c>
      <c r="R586" s="48" t="str">
        <f t="shared" si="86"/>
        <v>IfcProtectiveDeviceType</v>
      </c>
      <c r="S586" s="48" t="str">
        <f t="shared" si="87"/>
        <v>CIRCUITBREAKER</v>
      </c>
      <c r="T586" s="36" t="str">
        <f t="shared" si="89"/>
        <v>Conceitos: Dispositivos.de.Proteção IfcDistributionFlowElement  IfcFlowController  IfcProtectiveDevice  IfcProtectiveDeviceType DISJUNTOR</v>
      </c>
      <c r="U586" s="58" t="s">
        <v>1706</v>
      </c>
      <c r="V586" s="49" t="s">
        <v>27</v>
      </c>
      <c r="W586" s="49" t="s">
        <v>27</v>
      </c>
      <c r="X586" s="57" t="str">
        <f t="shared" si="88"/>
        <v>IFC4X3ADD2-key_586</v>
      </c>
    </row>
    <row r="587" spans="1:24" ht="7.95" customHeight="1" x14ac:dyDescent="0.15">
      <c r="A587" s="53">
        <v>587</v>
      </c>
      <c r="B587" s="54" t="s">
        <v>1538</v>
      </c>
      <c r="C587" s="54" t="s">
        <v>215</v>
      </c>
      <c r="D587" s="54" t="s">
        <v>297</v>
      </c>
      <c r="E587" s="55" t="s">
        <v>653</v>
      </c>
      <c r="F587" s="55" t="s">
        <v>1441</v>
      </c>
      <c r="G587" s="55" t="s">
        <v>656</v>
      </c>
      <c r="H587" s="41" t="s">
        <v>3</v>
      </c>
      <c r="I587" s="41" t="s">
        <v>3</v>
      </c>
      <c r="J587" s="40" t="s">
        <v>3</v>
      </c>
      <c r="K587" s="40" t="s">
        <v>3</v>
      </c>
      <c r="L587" s="40" t="s">
        <v>3</v>
      </c>
      <c r="M587" s="40" t="str">
        <f t="shared" si="81"/>
        <v>IfcProtectiveDeviceType and  é.tipoifc  only  EARTHINGSWITCH</v>
      </c>
      <c r="N587" s="36" t="str">
        <f t="shared" si="82"/>
        <v>Conceitos: Dispositivos.de.Proteção</v>
      </c>
      <c r="O587" s="36" t="str">
        <f t="shared" si="83"/>
        <v xml:space="preserve">IfcDistributionFlowElement </v>
      </c>
      <c r="P587" s="36" t="str">
        <f t="shared" si="84"/>
        <v xml:space="preserve">IfcFlowController </v>
      </c>
      <c r="Q587" s="50" t="str">
        <f t="shared" si="85"/>
        <v xml:space="preserve">IfcProtectiveDevice </v>
      </c>
      <c r="R587" s="48" t="str">
        <f t="shared" si="86"/>
        <v>IfcProtectiveDeviceType</v>
      </c>
      <c r="S587" s="48" t="str">
        <f t="shared" si="87"/>
        <v>EARTHINGSWITCH</v>
      </c>
      <c r="T587" s="36" t="str">
        <f t="shared" si="89"/>
        <v>Conceitos: Dispositivos.de.Proteção IfcDistributionFlowElement  IfcFlowController  IfcProtectiveDevice  IfcProtectiveDeviceType INTERRUPTOR.DE.ATERRAMENTO</v>
      </c>
      <c r="U587" s="58" t="s">
        <v>2182</v>
      </c>
      <c r="V587" s="49" t="s">
        <v>27</v>
      </c>
      <c r="W587" s="49" t="s">
        <v>27</v>
      </c>
      <c r="X587" s="57" t="str">
        <f t="shared" si="88"/>
        <v>IFC4X3ADD2-key_587</v>
      </c>
    </row>
    <row r="588" spans="1:24" ht="7.95" customHeight="1" x14ac:dyDescent="0.15">
      <c r="A588" s="53">
        <v>588</v>
      </c>
      <c r="B588" s="54" t="s">
        <v>1538</v>
      </c>
      <c r="C588" s="54" t="s">
        <v>215</v>
      </c>
      <c r="D588" s="54" t="s">
        <v>297</v>
      </c>
      <c r="E588" s="55" t="s">
        <v>653</v>
      </c>
      <c r="F588" s="55" t="s">
        <v>1441</v>
      </c>
      <c r="G588" s="55" t="s">
        <v>657</v>
      </c>
      <c r="H588" s="41" t="s">
        <v>3</v>
      </c>
      <c r="I588" s="41" t="s">
        <v>3</v>
      </c>
      <c r="J588" s="40" t="s">
        <v>3</v>
      </c>
      <c r="K588" s="40" t="s">
        <v>3</v>
      </c>
      <c r="L588" s="40" t="s">
        <v>3</v>
      </c>
      <c r="M588" s="40" t="str">
        <f t="shared" si="81"/>
        <v>IfcProtectiveDeviceType and  é.tipoifc  only  EARTHLEAKAGECIRCUITBREAKER</v>
      </c>
      <c r="N588" s="36" t="str">
        <f t="shared" si="82"/>
        <v>Conceitos: Dispositivos.de.Proteção</v>
      </c>
      <c r="O588" s="36" t="str">
        <f t="shared" si="83"/>
        <v xml:space="preserve">IfcDistributionFlowElement </v>
      </c>
      <c r="P588" s="36" t="str">
        <f t="shared" si="84"/>
        <v xml:space="preserve">IfcFlowController </v>
      </c>
      <c r="Q588" s="50" t="str">
        <f t="shared" si="85"/>
        <v xml:space="preserve">IfcProtectiveDevice </v>
      </c>
      <c r="R588" s="48" t="str">
        <f t="shared" si="86"/>
        <v>IfcProtectiveDeviceType</v>
      </c>
      <c r="S588" s="48" t="str">
        <f t="shared" si="87"/>
        <v>EARTHLEAKAGECIRCUITBREAKER</v>
      </c>
      <c r="T588" s="36" t="str">
        <f t="shared" si="89"/>
        <v>Conceitos: Dispositivos.de.Proteção IfcDistributionFlowElement  IfcFlowController  IfcProtectiveDevice  IfcProtectiveDeviceType DISJUNTOR.VAZAMENTO.DE.TERRA</v>
      </c>
      <c r="U588" s="58" t="s">
        <v>2183</v>
      </c>
      <c r="V588" s="49" t="s">
        <v>27</v>
      </c>
      <c r="W588" s="49" t="s">
        <v>27</v>
      </c>
      <c r="X588" s="57" t="str">
        <f t="shared" si="88"/>
        <v>IFC4X3ADD2-key_588</v>
      </c>
    </row>
    <row r="589" spans="1:24" ht="7.95" customHeight="1" x14ac:dyDescent="0.15">
      <c r="A589" s="53">
        <v>589</v>
      </c>
      <c r="B589" s="54" t="s">
        <v>1538</v>
      </c>
      <c r="C589" s="54" t="s">
        <v>215</v>
      </c>
      <c r="D589" s="54" t="s">
        <v>297</v>
      </c>
      <c r="E589" s="55" t="s">
        <v>653</v>
      </c>
      <c r="F589" s="55" t="s">
        <v>1441</v>
      </c>
      <c r="G589" s="55" t="s">
        <v>658</v>
      </c>
      <c r="H589" s="41" t="s">
        <v>3</v>
      </c>
      <c r="I589" s="41" t="s">
        <v>3</v>
      </c>
      <c r="J589" s="40" t="s">
        <v>3</v>
      </c>
      <c r="K589" s="40" t="s">
        <v>3</v>
      </c>
      <c r="L589" s="40" t="s">
        <v>3</v>
      </c>
      <c r="M589" s="40" t="str">
        <f t="shared" si="81"/>
        <v>IfcProtectiveDeviceType and  é.tipoifc  only  FUSEDISCONNECTOR</v>
      </c>
      <c r="N589" s="36" t="str">
        <f t="shared" si="82"/>
        <v>Conceitos: Dispositivos.de.Proteção</v>
      </c>
      <c r="O589" s="36" t="str">
        <f t="shared" si="83"/>
        <v xml:space="preserve">IfcDistributionFlowElement </v>
      </c>
      <c r="P589" s="36" t="str">
        <f t="shared" si="84"/>
        <v xml:space="preserve">IfcFlowController </v>
      </c>
      <c r="Q589" s="50" t="str">
        <f t="shared" si="85"/>
        <v xml:space="preserve">IfcProtectiveDevice </v>
      </c>
      <c r="R589" s="48" t="str">
        <f t="shared" si="86"/>
        <v>IfcProtectiveDeviceType</v>
      </c>
      <c r="S589" s="48" t="str">
        <f t="shared" si="87"/>
        <v>FUSEDISCONNECTOR</v>
      </c>
      <c r="T589" s="36" t="str">
        <f t="shared" si="89"/>
        <v>Conceitos: Dispositivos.de.Proteção IfcDistributionFlowElement  IfcFlowController  IfcProtectiveDevice  IfcProtectiveDeviceType FUSÍVEL</v>
      </c>
      <c r="U589" s="58" t="s">
        <v>2184</v>
      </c>
      <c r="V589" s="49" t="s">
        <v>27</v>
      </c>
      <c r="W589" s="49" t="s">
        <v>27</v>
      </c>
      <c r="X589" s="57" t="str">
        <f t="shared" si="88"/>
        <v>IFC4X3ADD2-key_589</v>
      </c>
    </row>
    <row r="590" spans="1:24" ht="7.95" customHeight="1" x14ac:dyDescent="0.15">
      <c r="A590" s="53">
        <v>590</v>
      </c>
      <c r="B590" s="54" t="s">
        <v>1538</v>
      </c>
      <c r="C590" s="54" t="s">
        <v>215</v>
      </c>
      <c r="D590" s="54" t="s">
        <v>297</v>
      </c>
      <c r="E590" s="55" t="s">
        <v>653</v>
      </c>
      <c r="F590" s="55" t="s">
        <v>1441</v>
      </c>
      <c r="G590" s="55" t="s">
        <v>659</v>
      </c>
      <c r="H590" s="41" t="s">
        <v>3</v>
      </c>
      <c r="I590" s="41" t="s">
        <v>3</v>
      </c>
      <c r="J590" s="40" t="s">
        <v>3</v>
      </c>
      <c r="K590" s="40" t="s">
        <v>3</v>
      </c>
      <c r="L590" s="40" t="s">
        <v>3</v>
      </c>
      <c r="M590" s="40" t="str">
        <f t="shared" si="81"/>
        <v>IfcProtectiveDeviceType and  é.tipoifc  only  RESIDUALCURRENTCIRCUITBREAKER</v>
      </c>
      <c r="N590" s="36" t="str">
        <f t="shared" si="82"/>
        <v>Conceitos: Dispositivos.de.Proteção</v>
      </c>
      <c r="O590" s="36" t="str">
        <f t="shared" si="83"/>
        <v xml:space="preserve">IfcDistributionFlowElement </v>
      </c>
      <c r="P590" s="36" t="str">
        <f t="shared" si="84"/>
        <v xml:space="preserve">IfcFlowController </v>
      </c>
      <c r="Q590" s="50" t="str">
        <f t="shared" si="85"/>
        <v xml:space="preserve">IfcProtectiveDevice </v>
      </c>
      <c r="R590" s="48" t="str">
        <f t="shared" si="86"/>
        <v>IfcProtectiveDeviceType</v>
      </c>
      <c r="S590" s="48" t="str">
        <f t="shared" si="87"/>
        <v>RESIDUALCURRENTCIRCUITBREAKER</v>
      </c>
      <c r="T590" s="36" t="str">
        <f t="shared" si="89"/>
        <v>Conceitos: Dispositivos.de.Proteção IfcDistributionFlowElement  IfcFlowController  IfcProtectiveDevice  IfcProtectiveDeviceType DISJUNTOR.DE.CORRENTE.RESIDUAL</v>
      </c>
      <c r="U590" s="58" t="s">
        <v>2449</v>
      </c>
      <c r="V590" s="49" t="s">
        <v>27</v>
      </c>
      <c r="W590" s="49" t="s">
        <v>27</v>
      </c>
      <c r="X590" s="57" t="str">
        <f t="shared" si="88"/>
        <v>IFC4X3ADD2-key_590</v>
      </c>
    </row>
    <row r="591" spans="1:24" ht="7.95" customHeight="1" x14ac:dyDescent="0.15">
      <c r="A591" s="53">
        <v>591</v>
      </c>
      <c r="B591" s="54" t="s">
        <v>1538</v>
      </c>
      <c r="C591" s="54" t="s">
        <v>215</v>
      </c>
      <c r="D591" s="54" t="s">
        <v>297</v>
      </c>
      <c r="E591" s="55" t="s">
        <v>653</v>
      </c>
      <c r="F591" s="55" t="s">
        <v>1441</v>
      </c>
      <c r="G591" s="55" t="s">
        <v>660</v>
      </c>
      <c r="H591" s="41" t="s">
        <v>3</v>
      </c>
      <c r="I591" s="41" t="s">
        <v>3</v>
      </c>
      <c r="J591" s="40" t="s">
        <v>3</v>
      </c>
      <c r="K591" s="40" t="s">
        <v>3</v>
      </c>
      <c r="L591" s="40" t="s">
        <v>3</v>
      </c>
      <c r="M591" s="40" t="str">
        <f t="shared" si="81"/>
        <v>IfcProtectiveDeviceType and  é.tipoifc  only  RESIDUALCURRENTSWITCH</v>
      </c>
      <c r="N591" s="36" t="str">
        <f t="shared" si="82"/>
        <v>Conceitos: Dispositivos.de.Proteção</v>
      </c>
      <c r="O591" s="36" t="str">
        <f t="shared" si="83"/>
        <v xml:space="preserve">IfcDistributionFlowElement </v>
      </c>
      <c r="P591" s="36" t="str">
        <f t="shared" si="84"/>
        <v xml:space="preserve">IfcFlowController </v>
      </c>
      <c r="Q591" s="50" t="str">
        <f t="shared" si="85"/>
        <v xml:space="preserve">IfcProtectiveDevice </v>
      </c>
      <c r="R591" s="48" t="str">
        <f t="shared" si="86"/>
        <v>IfcProtectiveDeviceType</v>
      </c>
      <c r="S591" s="48" t="str">
        <f t="shared" si="87"/>
        <v>RESIDUALCURRENTSWITCH</v>
      </c>
      <c r="T591" s="36" t="str">
        <f t="shared" si="89"/>
        <v>Conceitos: Dispositivos.de.Proteção IfcDistributionFlowElement  IfcFlowController  IfcProtectiveDevice  IfcProtectiveDeviceType INTERRUPTOR.DE.CORRENTE.RESIDUAL</v>
      </c>
      <c r="U591" s="58" t="s">
        <v>2185</v>
      </c>
      <c r="V591" s="49" t="s">
        <v>27</v>
      </c>
      <c r="W591" s="49" t="s">
        <v>27</v>
      </c>
      <c r="X591" s="57" t="str">
        <f t="shared" si="88"/>
        <v>IFC4X3ADD2-key_591</v>
      </c>
    </row>
    <row r="592" spans="1:24" ht="7.95" customHeight="1" x14ac:dyDescent="0.15">
      <c r="A592" s="53">
        <v>592</v>
      </c>
      <c r="B592" s="54" t="s">
        <v>1538</v>
      </c>
      <c r="C592" s="54" t="s">
        <v>215</v>
      </c>
      <c r="D592" s="54" t="s">
        <v>297</v>
      </c>
      <c r="E592" s="55" t="s">
        <v>653</v>
      </c>
      <c r="F592" s="55" t="s">
        <v>1441</v>
      </c>
      <c r="G592" s="55" t="s">
        <v>661</v>
      </c>
      <c r="H592" s="41" t="s">
        <v>3</v>
      </c>
      <c r="I592" s="41" t="s">
        <v>3</v>
      </c>
      <c r="J592" s="40" t="s">
        <v>3</v>
      </c>
      <c r="K592" s="40" t="s">
        <v>3</v>
      </c>
      <c r="L592" s="40" t="s">
        <v>3</v>
      </c>
      <c r="M592" s="40" t="str">
        <f t="shared" si="81"/>
        <v>IfcProtectiveDeviceType and  é.tipoifc  only  SPARKGAP</v>
      </c>
      <c r="N592" s="36" t="str">
        <f t="shared" si="82"/>
        <v>Conceitos: Dispositivos.de.Proteção</v>
      </c>
      <c r="O592" s="36" t="str">
        <f t="shared" si="83"/>
        <v xml:space="preserve">IfcDistributionFlowElement </v>
      </c>
      <c r="P592" s="36" t="str">
        <f t="shared" si="84"/>
        <v xml:space="preserve">IfcFlowController </v>
      </c>
      <c r="Q592" s="50" t="str">
        <f t="shared" si="85"/>
        <v xml:space="preserve">IfcProtectiveDevice </v>
      </c>
      <c r="R592" s="48" t="str">
        <f t="shared" si="86"/>
        <v>IfcProtectiveDeviceType</v>
      </c>
      <c r="S592" s="48" t="str">
        <f t="shared" si="87"/>
        <v>SPARKGAP</v>
      </c>
      <c r="T592" s="36" t="str">
        <f t="shared" si="89"/>
        <v>Conceitos: Dispositivos.de.Proteção IfcDistributionFlowElement  IfcFlowController  IfcProtectiveDevice  IfcProtectiveDeviceType VARISTOR.TIPO.SPARKGAP</v>
      </c>
      <c r="U592" s="58" t="s">
        <v>2450</v>
      </c>
      <c r="V592" s="49" t="s">
        <v>27</v>
      </c>
      <c r="W592" s="49" t="s">
        <v>27</v>
      </c>
      <c r="X592" s="57" t="str">
        <f t="shared" si="88"/>
        <v>IFC4X3ADD2-key_592</v>
      </c>
    </row>
    <row r="593" spans="1:24" ht="7.95" customHeight="1" x14ac:dyDescent="0.15">
      <c r="A593" s="53">
        <v>593</v>
      </c>
      <c r="B593" s="54" t="s">
        <v>1538</v>
      </c>
      <c r="C593" s="54" t="s">
        <v>215</v>
      </c>
      <c r="D593" s="54" t="s">
        <v>297</v>
      </c>
      <c r="E593" s="55" t="s">
        <v>653</v>
      </c>
      <c r="F593" s="55" t="s">
        <v>1441</v>
      </c>
      <c r="G593" s="55" t="s">
        <v>662</v>
      </c>
      <c r="H593" s="41" t="s">
        <v>3</v>
      </c>
      <c r="I593" s="41" t="s">
        <v>3</v>
      </c>
      <c r="J593" s="40" t="s">
        <v>3</v>
      </c>
      <c r="K593" s="40" t="s">
        <v>3</v>
      </c>
      <c r="L593" s="40" t="s">
        <v>3</v>
      </c>
      <c r="M593" s="40" t="str">
        <f t="shared" si="81"/>
        <v>IfcProtectiveDeviceType and  é.tipoifc  only  VARISTOR</v>
      </c>
      <c r="N593" s="36" t="str">
        <f t="shared" si="82"/>
        <v>Conceitos: Dispositivos.de.Proteção</v>
      </c>
      <c r="O593" s="36" t="str">
        <f t="shared" si="83"/>
        <v xml:space="preserve">IfcDistributionFlowElement </v>
      </c>
      <c r="P593" s="36" t="str">
        <f t="shared" si="84"/>
        <v xml:space="preserve">IfcFlowController </v>
      </c>
      <c r="Q593" s="50" t="str">
        <f t="shared" si="85"/>
        <v xml:space="preserve">IfcProtectiveDevice </v>
      </c>
      <c r="R593" s="48" t="str">
        <f t="shared" si="86"/>
        <v>IfcProtectiveDeviceType</v>
      </c>
      <c r="S593" s="48" t="str">
        <f t="shared" si="87"/>
        <v>VARISTOR</v>
      </c>
      <c r="T593" s="36" t="str">
        <f t="shared" si="89"/>
        <v>Conceitos: Dispositivos.de.Proteção IfcDistributionFlowElement  IfcFlowController  IfcProtectiveDevice  IfcProtectiveDeviceType VARISTOR</v>
      </c>
      <c r="U593" s="58" t="s">
        <v>662</v>
      </c>
      <c r="V593" s="49" t="s">
        <v>27</v>
      </c>
      <c r="W593" s="49" t="s">
        <v>27</v>
      </c>
      <c r="X593" s="57" t="str">
        <f t="shared" si="88"/>
        <v>IFC4X3ADD2-key_593</v>
      </c>
    </row>
    <row r="594" spans="1:24" ht="7.95" customHeight="1" x14ac:dyDescent="0.15">
      <c r="A594" s="53">
        <v>594</v>
      </c>
      <c r="B594" s="54" t="s">
        <v>1538</v>
      </c>
      <c r="C594" s="54" t="s">
        <v>215</v>
      </c>
      <c r="D594" s="54" t="s">
        <v>297</v>
      </c>
      <c r="E594" s="55" t="s">
        <v>653</v>
      </c>
      <c r="F594" s="55" t="s">
        <v>1441</v>
      </c>
      <c r="G594" s="55" t="s">
        <v>663</v>
      </c>
      <c r="H594" s="41" t="s">
        <v>3</v>
      </c>
      <c r="I594" s="41" t="s">
        <v>3</v>
      </c>
      <c r="J594" s="40" t="s">
        <v>3</v>
      </c>
      <c r="K594" s="40" t="s">
        <v>3</v>
      </c>
      <c r="L594" s="40" t="s">
        <v>3</v>
      </c>
      <c r="M594" s="40" t="str">
        <f t="shared" si="81"/>
        <v>IfcProtectiveDeviceType and  é.tipoifc  only  VOLTAGELIMITER</v>
      </c>
      <c r="N594" s="36" t="str">
        <f t="shared" si="82"/>
        <v>Conceitos: Dispositivos.de.Proteção</v>
      </c>
      <c r="O594" s="36" t="str">
        <f t="shared" si="83"/>
        <v xml:space="preserve">IfcDistributionFlowElement </v>
      </c>
      <c r="P594" s="36" t="str">
        <f t="shared" si="84"/>
        <v xml:space="preserve">IfcFlowController </v>
      </c>
      <c r="Q594" s="50" t="str">
        <f t="shared" si="85"/>
        <v xml:space="preserve">IfcProtectiveDevice </v>
      </c>
      <c r="R594" s="48" t="str">
        <f t="shared" si="86"/>
        <v>IfcProtectiveDeviceType</v>
      </c>
      <c r="S594" s="48" t="str">
        <f t="shared" si="87"/>
        <v>VOLTAGELIMITER</v>
      </c>
      <c r="T594" s="36" t="str">
        <f t="shared" si="89"/>
        <v>Conceitos: Dispositivos.de.Proteção IfcDistributionFlowElement  IfcFlowController  IfcProtectiveDevice  IfcProtectiveDeviceType LIMITADOR.DE.TENSÃO</v>
      </c>
      <c r="U594" s="58" t="s">
        <v>1928</v>
      </c>
      <c r="V594" s="49" t="s">
        <v>27</v>
      </c>
      <c r="W594" s="49" t="s">
        <v>27</v>
      </c>
      <c r="X594" s="57" t="str">
        <f t="shared" si="88"/>
        <v>IFC4X3ADD2-key_594</v>
      </c>
    </row>
    <row r="595" spans="1:24" ht="7.95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1442</v>
      </c>
      <c r="G595" s="55" t="s">
        <v>697</v>
      </c>
      <c r="H595" s="41" t="s">
        <v>3</v>
      </c>
      <c r="I595" s="41" t="s">
        <v>3</v>
      </c>
      <c r="J595" s="40" t="s">
        <v>3</v>
      </c>
      <c r="K595" s="40" t="s">
        <v>3</v>
      </c>
      <c r="L595" s="40" t="s">
        <v>3</v>
      </c>
      <c r="M595" s="40" t="str">
        <f t="shared" si="81"/>
        <v>IfcSwitchingDeviceType and  é.tipoifc  only  CONTACTOR</v>
      </c>
      <c r="N595" s="36" t="str">
        <f t="shared" si="82"/>
        <v>Conceitos: Interruptores</v>
      </c>
      <c r="O595" s="36" t="str">
        <f t="shared" si="83"/>
        <v xml:space="preserve">IfcDistributionFlowElement </v>
      </c>
      <c r="P595" s="36" t="str">
        <f t="shared" si="84"/>
        <v xml:space="preserve">IfcFlowController </v>
      </c>
      <c r="Q595" s="50" t="str">
        <f t="shared" si="85"/>
        <v xml:space="preserve">IfcSwitchingDevice </v>
      </c>
      <c r="R595" s="48" t="str">
        <f t="shared" si="86"/>
        <v>IfcSwitchingDeviceType</v>
      </c>
      <c r="S595" s="48" t="str">
        <f t="shared" si="87"/>
        <v>CONTACTOR</v>
      </c>
      <c r="T595" s="36" t="str">
        <f t="shared" si="89"/>
        <v>Conceitos: Interruptores IfcDistributionFlowElement  IfcFlowController  IfcSwitchingDevice  IfcSwitchingDeviceType CONTATOR</v>
      </c>
      <c r="U595" s="58" t="s">
        <v>1707</v>
      </c>
      <c r="V595" s="49" t="s">
        <v>27</v>
      </c>
      <c r="W595" s="49" t="s">
        <v>27</v>
      </c>
      <c r="X595" s="57" t="str">
        <f t="shared" si="88"/>
        <v>IFC4X3ADD2-key_595</v>
      </c>
    </row>
    <row r="596" spans="1:24" ht="7.95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1442</v>
      </c>
      <c r="G596" s="55" t="s">
        <v>698</v>
      </c>
      <c r="H596" s="41" t="s">
        <v>3</v>
      </c>
      <c r="I596" s="41" t="s">
        <v>3</v>
      </c>
      <c r="J596" s="40" t="s">
        <v>3</v>
      </c>
      <c r="K596" s="40" t="s">
        <v>3</v>
      </c>
      <c r="L596" s="40" t="s">
        <v>3</v>
      </c>
      <c r="M596" s="40" t="str">
        <f t="shared" si="81"/>
        <v>IfcSwitchingDeviceType and  é.tipoifc  only  DIMMERSWITCH</v>
      </c>
      <c r="N596" s="36" t="str">
        <f t="shared" si="82"/>
        <v>Conceitos: Interruptores</v>
      </c>
      <c r="O596" s="36" t="str">
        <f t="shared" si="83"/>
        <v xml:space="preserve">IfcDistributionFlowElement </v>
      </c>
      <c r="P596" s="36" t="str">
        <f t="shared" si="84"/>
        <v xml:space="preserve">IfcFlowController </v>
      </c>
      <c r="Q596" s="50" t="str">
        <f t="shared" si="85"/>
        <v xml:space="preserve">IfcSwitchingDevice </v>
      </c>
      <c r="R596" s="48" t="str">
        <f t="shared" si="86"/>
        <v>IfcSwitchingDeviceType</v>
      </c>
      <c r="S596" s="48" t="str">
        <f t="shared" si="87"/>
        <v>DIMMERSWITCH</v>
      </c>
      <c r="T596" s="36" t="str">
        <f t="shared" si="89"/>
        <v>Conceitos: Interruptores IfcDistributionFlowElement  IfcFlowController  IfcSwitchingDevice  IfcSwitchingDeviceType DIMMER</v>
      </c>
      <c r="U596" s="58" t="s">
        <v>2186</v>
      </c>
      <c r="V596" s="49" t="s">
        <v>27</v>
      </c>
      <c r="W596" s="49" t="s">
        <v>27</v>
      </c>
      <c r="X596" s="57" t="str">
        <f t="shared" si="88"/>
        <v>IFC4X3ADD2-key_596</v>
      </c>
    </row>
    <row r="597" spans="1:24" ht="7.95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1442</v>
      </c>
      <c r="G597" s="55" t="s">
        <v>699</v>
      </c>
      <c r="H597" s="41" t="s">
        <v>3</v>
      </c>
      <c r="I597" s="41" t="s">
        <v>3</v>
      </c>
      <c r="J597" s="40" t="s">
        <v>3</v>
      </c>
      <c r="K597" s="40" t="s">
        <v>3</v>
      </c>
      <c r="L597" s="40" t="s">
        <v>3</v>
      </c>
      <c r="M597" s="40" t="str">
        <f t="shared" si="81"/>
        <v>IfcSwitchingDeviceType and  é.tipoifc  only  EMERGENCYSTOP</v>
      </c>
      <c r="N597" s="36" t="str">
        <f t="shared" si="82"/>
        <v>Conceitos: Interruptores</v>
      </c>
      <c r="O597" s="36" t="str">
        <f t="shared" si="83"/>
        <v xml:space="preserve">IfcDistributionFlowElement </v>
      </c>
      <c r="P597" s="36" t="str">
        <f t="shared" si="84"/>
        <v xml:space="preserve">IfcFlowController </v>
      </c>
      <c r="Q597" s="50" t="str">
        <f t="shared" si="85"/>
        <v xml:space="preserve">IfcSwitchingDevice </v>
      </c>
      <c r="R597" s="48" t="str">
        <f t="shared" si="86"/>
        <v>IfcSwitchingDeviceType</v>
      </c>
      <c r="S597" s="48" t="str">
        <f t="shared" si="87"/>
        <v>EMERGENCYSTOP</v>
      </c>
      <c r="T597" s="36" t="str">
        <f t="shared" si="89"/>
        <v>Conceitos: Interruptores IfcDistributionFlowElement  IfcFlowController  IfcSwitchingDevice  IfcSwitchingDeviceType PARADA.DE.EMERGÊNCIA</v>
      </c>
      <c r="U597" s="58" t="s">
        <v>1929</v>
      </c>
      <c r="V597" s="49" t="s">
        <v>27</v>
      </c>
      <c r="W597" s="49" t="s">
        <v>27</v>
      </c>
      <c r="X597" s="57" t="str">
        <f t="shared" si="88"/>
        <v>IFC4X3ADD2-key_597</v>
      </c>
    </row>
    <row r="598" spans="1:24" ht="7.95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1442</v>
      </c>
      <c r="G598" s="55" t="s">
        <v>700</v>
      </c>
      <c r="H598" s="41" t="s">
        <v>3</v>
      </c>
      <c r="I598" s="41" t="s">
        <v>3</v>
      </c>
      <c r="J598" s="40" t="s">
        <v>3</v>
      </c>
      <c r="K598" s="40" t="s">
        <v>3</v>
      </c>
      <c r="L598" s="40" t="s">
        <v>3</v>
      </c>
      <c r="M598" s="40" t="str">
        <f t="shared" si="81"/>
        <v>IfcSwitchingDeviceType and  é.tipoifc  only  KEYPAD</v>
      </c>
      <c r="N598" s="36" t="str">
        <f t="shared" si="82"/>
        <v>Conceitos: Interruptores</v>
      </c>
      <c r="O598" s="36" t="str">
        <f t="shared" si="83"/>
        <v xml:space="preserve">IfcDistributionFlowElement </v>
      </c>
      <c r="P598" s="36" t="str">
        <f t="shared" si="84"/>
        <v xml:space="preserve">IfcFlowController </v>
      </c>
      <c r="Q598" s="50" t="str">
        <f t="shared" si="85"/>
        <v xml:space="preserve">IfcSwitchingDevice </v>
      </c>
      <c r="R598" s="48" t="str">
        <f t="shared" si="86"/>
        <v>IfcSwitchingDeviceType</v>
      </c>
      <c r="S598" s="48" t="str">
        <f t="shared" si="87"/>
        <v>KEYPAD</v>
      </c>
      <c r="T598" s="36" t="str">
        <f t="shared" si="89"/>
        <v>Conceitos: Interruptores IfcDistributionFlowElement  IfcFlowController  IfcSwitchingDevice  IfcSwitchingDeviceType TECLADO.NUMÉRICO</v>
      </c>
      <c r="U598" s="58" t="s">
        <v>1930</v>
      </c>
      <c r="V598" s="49" t="s">
        <v>27</v>
      </c>
      <c r="W598" s="49" t="s">
        <v>27</v>
      </c>
      <c r="X598" s="57" t="str">
        <f t="shared" si="88"/>
        <v>IFC4X3ADD2-key_598</v>
      </c>
    </row>
    <row r="599" spans="1:24" ht="7.95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1442</v>
      </c>
      <c r="G599" s="55" t="s">
        <v>701</v>
      </c>
      <c r="H599" s="41" t="s">
        <v>3</v>
      </c>
      <c r="I599" s="41" t="s">
        <v>3</v>
      </c>
      <c r="J599" s="40" t="s">
        <v>3</v>
      </c>
      <c r="K599" s="40" t="s">
        <v>3</v>
      </c>
      <c r="L599" s="40" t="s">
        <v>3</v>
      </c>
      <c r="M599" s="40" t="str">
        <f t="shared" si="81"/>
        <v>IfcSwitchingDeviceType and  é.tipoifc  only  MOMENTARYSWITCH</v>
      </c>
      <c r="N599" s="36" t="str">
        <f t="shared" si="82"/>
        <v>Conceitos: Interruptores</v>
      </c>
      <c r="O599" s="36" t="str">
        <f t="shared" si="83"/>
        <v xml:space="preserve">IfcDistributionFlowElement </v>
      </c>
      <c r="P599" s="36" t="str">
        <f t="shared" si="84"/>
        <v xml:space="preserve">IfcFlowController </v>
      </c>
      <c r="Q599" s="50" t="str">
        <f t="shared" si="85"/>
        <v xml:space="preserve">IfcSwitchingDevice </v>
      </c>
      <c r="R599" s="48" t="str">
        <f t="shared" si="86"/>
        <v>IfcSwitchingDeviceType</v>
      </c>
      <c r="S599" s="48" t="str">
        <f t="shared" si="87"/>
        <v>MOMENTARYSWITCH</v>
      </c>
      <c r="T599" s="36" t="str">
        <f t="shared" si="89"/>
        <v>Conceitos: Interruptores IfcDistributionFlowElement  IfcFlowController  IfcSwitchingDevice  IfcSwitchingDeviceType INTERRUPTOR.MOMENTÂNEO</v>
      </c>
      <c r="U599" s="58" t="s">
        <v>2206</v>
      </c>
      <c r="V599" s="49" t="s">
        <v>27</v>
      </c>
      <c r="W599" s="49" t="s">
        <v>27</v>
      </c>
      <c r="X599" s="57" t="str">
        <f t="shared" si="88"/>
        <v>IFC4X3ADD2-key_599</v>
      </c>
    </row>
    <row r="600" spans="1:24" ht="7.95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1442</v>
      </c>
      <c r="G600" s="55" t="s">
        <v>702</v>
      </c>
      <c r="H600" s="41" t="s">
        <v>3</v>
      </c>
      <c r="I600" s="41" t="s">
        <v>3</v>
      </c>
      <c r="J600" s="40" t="s">
        <v>3</v>
      </c>
      <c r="K600" s="40" t="s">
        <v>3</v>
      </c>
      <c r="L600" s="40" t="s">
        <v>3</v>
      </c>
      <c r="M600" s="40" t="str">
        <f t="shared" si="81"/>
        <v>IfcSwitchingDeviceType and  é.tipoifc  only  SELECTORSWITCH</v>
      </c>
      <c r="N600" s="36" t="str">
        <f t="shared" si="82"/>
        <v>Conceitos: Interruptores</v>
      </c>
      <c r="O600" s="36" t="str">
        <f t="shared" si="83"/>
        <v xml:space="preserve">IfcDistributionFlowElement </v>
      </c>
      <c r="P600" s="36" t="str">
        <f t="shared" si="84"/>
        <v xml:space="preserve">IfcFlowController </v>
      </c>
      <c r="Q600" s="50" t="str">
        <f t="shared" si="85"/>
        <v xml:space="preserve">IfcSwitchingDevice </v>
      </c>
      <c r="R600" s="48" t="str">
        <f t="shared" si="86"/>
        <v>IfcSwitchingDeviceType</v>
      </c>
      <c r="S600" s="48" t="str">
        <f t="shared" si="87"/>
        <v>SELECTORSWITCH</v>
      </c>
      <c r="T600" s="36" t="str">
        <f t="shared" si="89"/>
        <v>Conceitos: Interruptores IfcDistributionFlowElement  IfcFlowController  IfcSwitchingDevice  IfcSwitchingDeviceType INTERRUPTOR.DE.SELEÇÃO</v>
      </c>
      <c r="U600" s="58" t="s">
        <v>2187</v>
      </c>
      <c r="V600" s="49" t="s">
        <v>27</v>
      </c>
      <c r="W600" s="49" t="s">
        <v>27</v>
      </c>
      <c r="X600" s="57" t="str">
        <f t="shared" si="88"/>
        <v>IFC4X3ADD2-key_600</v>
      </c>
    </row>
    <row r="601" spans="1:24" ht="7.95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1442</v>
      </c>
      <c r="G601" s="55" t="s">
        <v>703</v>
      </c>
      <c r="H601" s="41" t="s">
        <v>3</v>
      </c>
      <c r="I601" s="41" t="s">
        <v>3</v>
      </c>
      <c r="J601" s="40" t="s">
        <v>3</v>
      </c>
      <c r="K601" s="40" t="s">
        <v>3</v>
      </c>
      <c r="L601" s="40" t="s">
        <v>3</v>
      </c>
      <c r="M601" s="40" t="str">
        <f t="shared" si="81"/>
        <v>IfcSwitchingDeviceType and  é.tipoifc  only  STARTER</v>
      </c>
      <c r="N601" s="36" t="str">
        <f t="shared" si="82"/>
        <v>Conceitos: Interruptores</v>
      </c>
      <c r="O601" s="36" t="str">
        <f t="shared" si="83"/>
        <v xml:space="preserve">IfcDistributionFlowElement </v>
      </c>
      <c r="P601" s="36" t="str">
        <f t="shared" si="84"/>
        <v xml:space="preserve">IfcFlowController </v>
      </c>
      <c r="Q601" s="50" t="str">
        <f t="shared" si="85"/>
        <v xml:space="preserve">IfcSwitchingDevice </v>
      </c>
      <c r="R601" s="48" t="str">
        <f t="shared" si="86"/>
        <v>IfcSwitchingDeviceType</v>
      </c>
      <c r="S601" s="48" t="str">
        <f t="shared" si="87"/>
        <v>STARTER</v>
      </c>
      <c r="T601" s="36" t="str">
        <f t="shared" si="89"/>
        <v>Conceitos: Interruptores IfcDistributionFlowElement  IfcFlowController  IfcSwitchingDevice  IfcSwitchingDeviceType STARTER</v>
      </c>
      <c r="U601" s="58" t="s">
        <v>703</v>
      </c>
      <c r="V601" s="49" t="s">
        <v>27</v>
      </c>
      <c r="W601" s="49" t="s">
        <v>27</v>
      </c>
      <c r="X601" s="57" t="str">
        <f t="shared" si="88"/>
        <v>IFC4X3ADD2-key_601</v>
      </c>
    </row>
    <row r="602" spans="1:24" ht="7.95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1442</v>
      </c>
      <c r="G602" s="55" t="s">
        <v>704</v>
      </c>
      <c r="H602" s="41" t="s">
        <v>3</v>
      </c>
      <c r="I602" s="41" t="s">
        <v>3</v>
      </c>
      <c r="J602" s="40" t="s">
        <v>3</v>
      </c>
      <c r="K602" s="40" t="s">
        <v>3</v>
      </c>
      <c r="L602" s="40" t="s">
        <v>3</v>
      </c>
      <c r="M602" s="40" t="str">
        <f t="shared" si="81"/>
        <v>IfcSwitchingDeviceType and  é.tipoifc  only  START_AND_STOP_EQUIPMENT</v>
      </c>
      <c r="N602" s="36" t="str">
        <f t="shared" si="82"/>
        <v>Conceitos: Interruptores</v>
      </c>
      <c r="O602" s="36" t="str">
        <f t="shared" si="83"/>
        <v xml:space="preserve">IfcDistributionFlowElement </v>
      </c>
      <c r="P602" s="36" t="str">
        <f t="shared" si="84"/>
        <v xml:space="preserve">IfcFlowController </v>
      </c>
      <c r="Q602" s="50" t="str">
        <f t="shared" si="85"/>
        <v xml:space="preserve">IfcSwitchingDevice </v>
      </c>
      <c r="R602" s="48" t="str">
        <f t="shared" si="86"/>
        <v>IfcSwitchingDeviceType</v>
      </c>
      <c r="S602" s="48" t="str">
        <f t="shared" si="87"/>
        <v>START_AND_STOP_EQUIPMENT</v>
      </c>
      <c r="T602" s="36" t="str">
        <f t="shared" si="89"/>
        <v>Conceitos: Interruptores IfcDistributionFlowElement  IfcFlowController  IfcSwitchingDevice  IfcSwitchingDeviceType EQUIPEMANTO.START.AND.STOP</v>
      </c>
      <c r="U602" s="58" t="s">
        <v>2188</v>
      </c>
      <c r="V602" s="49" t="s">
        <v>27</v>
      </c>
      <c r="W602" s="49" t="s">
        <v>27</v>
      </c>
      <c r="X602" s="57" t="str">
        <f t="shared" si="88"/>
        <v>IFC4X3ADD2-key_602</v>
      </c>
    </row>
    <row r="603" spans="1:24" ht="7.95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1442</v>
      </c>
      <c r="G603" s="55" t="s">
        <v>705</v>
      </c>
      <c r="H603" s="41" t="s">
        <v>3</v>
      </c>
      <c r="I603" s="41" t="s">
        <v>3</v>
      </c>
      <c r="J603" s="40" t="s">
        <v>3</v>
      </c>
      <c r="K603" s="40" t="s">
        <v>3</v>
      </c>
      <c r="L603" s="40" t="s">
        <v>3</v>
      </c>
      <c r="M603" s="40" t="str">
        <f t="shared" si="81"/>
        <v>IfcSwitchingDeviceType and  é.tipoifc  only  SWITCHDISCONNECTOR</v>
      </c>
      <c r="N603" s="36" t="str">
        <f t="shared" si="82"/>
        <v>Conceitos: Interruptores</v>
      </c>
      <c r="O603" s="36" t="str">
        <f t="shared" si="83"/>
        <v xml:space="preserve">IfcDistributionFlowElement </v>
      </c>
      <c r="P603" s="36" t="str">
        <f t="shared" si="84"/>
        <v xml:space="preserve">IfcFlowController </v>
      </c>
      <c r="Q603" s="50" t="str">
        <f t="shared" si="85"/>
        <v xml:space="preserve">IfcSwitchingDevice </v>
      </c>
      <c r="R603" s="48" t="str">
        <f t="shared" si="86"/>
        <v>IfcSwitchingDeviceType</v>
      </c>
      <c r="S603" s="48" t="str">
        <f t="shared" si="87"/>
        <v>SWITCHDISCONNECTOR</v>
      </c>
      <c r="T603" s="36" t="str">
        <f t="shared" si="89"/>
        <v>Conceitos: Interruptores IfcDistributionFlowElement  IfcFlowController  IfcSwitchingDevice  IfcSwitchingDeviceType INTERRUPTOR.DISCONNECTOR</v>
      </c>
      <c r="U603" s="58" t="s">
        <v>2189</v>
      </c>
      <c r="V603" s="49" t="s">
        <v>27</v>
      </c>
      <c r="W603" s="49" t="s">
        <v>27</v>
      </c>
      <c r="X603" s="57" t="str">
        <f t="shared" si="88"/>
        <v>IFC4X3ADD2-key_603</v>
      </c>
    </row>
    <row r="604" spans="1:24" ht="7.95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1442</v>
      </c>
      <c r="G604" s="55" t="s">
        <v>706</v>
      </c>
      <c r="H604" s="41" t="s">
        <v>3</v>
      </c>
      <c r="I604" s="41" t="s">
        <v>3</v>
      </c>
      <c r="J604" s="40" t="s">
        <v>3</v>
      </c>
      <c r="K604" s="40" t="s">
        <v>3</v>
      </c>
      <c r="L604" s="40" t="s">
        <v>3</v>
      </c>
      <c r="M604" s="40" t="str">
        <f t="shared" si="81"/>
        <v>IfcSwitchingDeviceType and  é.tipoifc  only  TOGGLESWITCH</v>
      </c>
      <c r="N604" s="36" t="str">
        <f t="shared" si="82"/>
        <v>Conceitos: Interruptores</v>
      </c>
      <c r="O604" s="36" t="str">
        <f t="shared" si="83"/>
        <v xml:space="preserve">IfcDistributionFlowElement </v>
      </c>
      <c r="P604" s="36" t="str">
        <f t="shared" si="84"/>
        <v xml:space="preserve">IfcFlowController </v>
      </c>
      <c r="Q604" s="50" t="str">
        <f t="shared" si="85"/>
        <v xml:space="preserve">IfcSwitchingDevice </v>
      </c>
      <c r="R604" s="48" t="str">
        <f t="shared" si="86"/>
        <v>IfcSwitchingDeviceType</v>
      </c>
      <c r="S604" s="48" t="str">
        <f t="shared" si="87"/>
        <v>TOGGLESWITCH</v>
      </c>
      <c r="T604" s="36" t="str">
        <f t="shared" si="89"/>
        <v>Conceitos: Interruptores IfcDistributionFlowElement  IfcFlowController  IfcSwitchingDevice  IfcSwitchingDeviceType INTERRUPTOR.SELETOR</v>
      </c>
      <c r="U604" s="58" t="s">
        <v>1931</v>
      </c>
      <c r="V604" s="49" t="s">
        <v>27</v>
      </c>
      <c r="W604" s="49" t="s">
        <v>27</v>
      </c>
      <c r="X604" s="57" t="str">
        <f t="shared" si="88"/>
        <v>IFC4X3ADD2-key_604</v>
      </c>
    </row>
    <row r="605" spans="1:24" ht="7.95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1443</v>
      </c>
      <c r="G605" s="55" t="s">
        <v>735</v>
      </c>
      <c r="H605" s="41" t="s">
        <v>3</v>
      </c>
      <c r="I605" s="41" t="s">
        <v>3</v>
      </c>
      <c r="J605" s="40" t="s">
        <v>3</v>
      </c>
      <c r="K605" s="40" t="s">
        <v>3</v>
      </c>
      <c r="L605" s="40" t="s">
        <v>3</v>
      </c>
      <c r="M605" s="40" t="str">
        <f t="shared" si="81"/>
        <v>IfcValveType and  é.tipoifc  only  AIRRELEASE</v>
      </c>
      <c r="N605" s="36" t="str">
        <f t="shared" si="82"/>
        <v>Conceitos: Válvulas</v>
      </c>
      <c r="O605" s="36" t="str">
        <f t="shared" si="83"/>
        <v xml:space="preserve">IfcDistributionFlowElement </v>
      </c>
      <c r="P605" s="36" t="str">
        <f t="shared" si="84"/>
        <v xml:space="preserve">IfcFlowController </v>
      </c>
      <c r="Q605" s="50" t="str">
        <f t="shared" si="85"/>
        <v xml:space="preserve">IfcValve </v>
      </c>
      <c r="R605" s="48" t="str">
        <f t="shared" si="86"/>
        <v>IfcValveType</v>
      </c>
      <c r="S605" s="48" t="str">
        <f t="shared" si="87"/>
        <v>AIRRELEASE</v>
      </c>
      <c r="T605" s="36" t="str">
        <f t="shared" si="89"/>
        <v>Conceitos: Válvulas IfcDistributionFlowElement  IfcFlowController  IfcValve  IfcValveType VENTOSA</v>
      </c>
      <c r="U605" s="58" t="s">
        <v>2207</v>
      </c>
      <c r="V605" s="49" t="s">
        <v>27</v>
      </c>
      <c r="W605" s="49" t="s">
        <v>27</v>
      </c>
      <c r="X605" s="57" t="str">
        <f t="shared" si="88"/>
        <v>IFC4X3ADD2-key_605</v>
      </c>
    </row>
    <row r="606" spans="1:24" ht="7.95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1443</v>
      </c>
      <c r="G606" s="55" t="s">
        <v>736</v>
      </c>
      <c r="H606" s="41" t="s">
        <v>3</v>
      </c>
      <c r="I606" s="41" t="s">
        <v>3</v>
      </c>
      <c r="J606" s="40" t="s">
        <v>3</v>
      </c>
      <c r="K606" s="40" t="s">
        <v>3</v>
      </c>
      <c r="L606" s="40" t="s">
        <v>3</v>
      </c>
      <c r="M606" s="40" t="str">
        <f t="shared" si="81"/>
        <v>IfcValveType and  é.tipoifc  only  ANTIVACUUM</v>
      </c>
      <c r="N606" s="36" t="str">
        <f t="shared" si="82"/>
        <v>Conceitos: Válvulas</v>
      </c>
      <c r="O606" s="36" t="str">
        <f t="shared" si="83"/>
        <v xml:space="preserve">IfcDistributionFlowElement </v>
      </c>
      <c r="P606" s="36" t="str">
        <f t="shared" si="84"/>
        <v xml:space="preserve">IfcFlowController </v>
      </c>
      <c r="Q606" s="50" t="str">
        <f t="shared" si="85"/>
        <v xml:space="preserve">IfcValve </v>
      </c>
      <c r="R606" s="48" t="str">
        <f t="shared" si="86"/>
        <v>IfcValveType</v>
      </c>
      <c r="S606" s="48" t="str">
        <f t="shared" si="87"/>
        <v>ANTIVACUUM</v>
      </c>
      <c r="T606" s="36" t="str">
        <f t="shared" si="89"/>
        <v>Conceitos: Válvulas IfcDistributionFlowElement  IfcFlowController  IfcValve  IfcValveType ANTIVÁCUO</v>
      </c>
      <c r="U606" s="58" t="s">
        <v>1708</v>
      </c>
      <c r="V606" s="49" t="s">
        <v>27</v>
      </c>
      <c r="W606" s="49" t="s">
        <v>27</v>
      </c>
      <c r="X606" s="57" t="str">
        <f t="shared" si="88"/>
        <v>IFC4X3ADD2-key_606</v>
      </c>
    </row>
    <row r="607" spans="1:24" ht="7.95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1443</v>
      </c>
      <c r="G607" s="55" t="s">
        <v>737</v>
      </c>
      <c r="H607" s="41" t="s">
        <v>3</v>
      </c>
      <c r="I607" s="41" t="s">
        <v>3</v>
      </c>
      <c r="J607" s="40" t="s">
        <v>3</v>
      </c>
      <c r="K607" s="40" t="s">
        <v>3</v>
      </c>
      <c r="L607" s="40" t="s">
        <v>3</v>
      </c>
      <c r="M607" s="40" t="str">
        <f t="shared" si="81"/>
        <v>IfcValveType and  é.tipoifc  only  CHANGEOVER</v>
      </c>
      <c r="N607" s="36" t="str">
        <f t="shared" si="82"/>
        <v>Conceitos: Válvulas</v>
      </c>
      <c r="O607" s="36" t="str">
        <f t="shared" si="83"/>
        <v xml:space="preserve">IfcDistributionFlowElement </v>
      </c>
      <c r="P607" s="36" t="str">
        <f t="shared" si="84"/>
        <v xml:space="preserve">IfcFlowController </v>
      </c>
      <c r="Q607" s="50" t="str">
        <f t="shared" si="85"/>
        <v xml:space="preserve">IfcValve </v>
      </c>
      <c r="R607" s="48" t="str">
        <f t="shared" si="86"/>
        <v>IfcValveType</v>
      </c>
      <c r="S607" s="48" t="str">
        <f t="shared" si="87"/>
        <v>CHANGEOVER</v>
      </c>
      <c r="T607" s="36" t="str">
        <f t="shared" si="89"/>
        <v>Conceitos: Válvulas IfcDistributionFlowElement  IfcFlowController  IfcValve  IfcValveType VÁLVULA.DE.ALIVIO.TIPO.CHANGE-OVER</v>
      </c>
      <c r="U607" s="58" t="s">
        <v>2389</v>
      </c>
      <c r="V607" s="49" t="s">
        <v>27</v>
      </c>
      <c r="W607" s="49" t="s">
        <v>27</v>
      </c>
      <c r="X607" s="57" t="str">
        <f t="shared" si="88"/>
        <v>IFC4X3ADD2-key_607</v>
      </c>
    </row>
    <row r="608" spans="1:24" ht="7.95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1443</v>
      </c>
      <c r="G608" s="55" t="s">
        <v>738</v>
      </c>
      <c r="H608" s="41" t="s">
        <v>3</v>
      </c>
      <c r="I608" s="41" t="s">
        <v>3</v>
      </c>
      <c r="J608" s="40" t="s">
        <v>3</v>
      </c>
      <c r="K608" s="40" t="s">
        <v>3</v>
      </c>
      <c r="L608" s="40" t="s">
        <v>3</v>
      </c>
      <c r="M608" s="40" t="str">
        <f t="shared" si="81"/>
        <v>IfcValveType and  é.tipoifc  only  CHECK</v>
      </c>
      <c r="N608" s="36" t="str">
        <f t="shared" si="82"/>
        <v>Conceitos: Válvulas</v>
      </c>
      <c r="O608" s="36" t="str">
        <f t="shared" si="83"/>
        <v xml:space="preserve">IfcDistributionFlowElement </v>
      </c>
      <c r="P608" s="36" t="str">
        <f t="shared" si="84"/>
        <v xml:space="preserve">IfcFlowController </v>
      </c>
      <c r="Q608" s="50" t="str">
        <f t="shared" si="85"/>
        <v xml:space="preserve">IfcValve </v>
      </c>
      <c r="R608" s="48" t="str">
        <f t="shared" si="86"/>
        <v>IfcValveType</v>
      </c>
      <c r="S608" s="48" t="str">
        <f t="shared" si="87"/>
        <v>CHECK</v>
      </c>
      <c r="T608" s="36" t="str">
        <f t="shared" si="89"/>
        <v>Conceitos: Válvulas IfcDistributionFlowElement  IfcFlowController  IfcValve  IfcValveType VÁLVULA.DE.RETENÇÃO</v>
      </c>
      <c r="U608" s="58" t="s">
        <v>2390</v>
      </c>
      <c r="V608" s="49" t="s">
        <v>27</v>
      </c>
      <c r="W608" s="49" t="s">
        <v>27</v>
      </c>
      <c r="X608" s="57" t="str">
        <f t="shared" si="88"/>
        <v>IFC4X3ADD2-key_608</v>
      </c>
    </row>
    <row r="609" spans="1:24" ht="7.95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1443</v>
      </c>
      <c r="G609" s="55" t="s">
        <v>739</v>
      </c>
      <c r="H609" s="41" t="s">
        <v>3</v>
      </c>
      <c r="I609" s="41" t="s">
        <v>3</v>
      </c>
      <c r="J609" s="40" t="s">
        <v>3</v>
      </c>
      <c r="K609" s="40" t="s">
        <v>3</v>
      </c>
      <c r="L609" s="40" t="s">
        <v>3</v>
      </c>
      <c r="M609" s="40" t="str">
        <f t="shared" si="81"/>
        <v>IfcValveType and  é.tipoifc  only  COMMISSIONING</v>
      </c>
      <c r="N609" s="36" t="str">
        <f t="shared" si="82"/>
        <v>Conceitos: Válvulas</v>
      </c>
      <c r="O609" s="36" t="str">
        <f t="shared" si="83"/>
        <v xml:space="preserve">IfcDistributionFlowElement </v>
      </c>
      <c r="P609" s="36" t="str">
        <f t="shared" si="84"/>
        <v xml:space="preserve">IfcFlowController </v>
      </c>
      <c r="Q609" s="50" t="str">
        <f t="shared" si="85"/>
        <v xml:space="preserve">IfcValve </v>
      </c>
      <c r="R609" s="48" t="str">
        <f t="shared" si="86"/>
        <v>IfcValveType</v>
      </c>
      <c r="S609" s="48" t="str">
        <f t="shared" si="87"/>
        <v>COMMISSIONING</v>
      </c>
      <c r="T609" s="36" t="str">
        <f t="shared" si="89"/>
        <v>Conceitos: Válvulas IfcDistributionFlowElement  IfcFlowController  IfcValve  IfcValveType VÁLVULA.DE.COMISSIONAMENTO</v>
      </c>
      <c r="U609" s="58" t="s">
        <v>2452</v>
      </c>
      <c r="V609" s="49" t="s">
        <v>27</v>
      </c>
      <c r="W609" s="49" t="s">
        <v>27</v>
      </c>
      <c r="X609" s="57" t="str">
        <f t="shared" si="88"/>
        <v>IFC4X3ADD2-key_609</v>
      </c>
    </row>
    <row r="610" spans="1:24" ht="7.95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1443</v>
      </c>
      <c r="G610" s="55" t="s">
        <v>740</v>
      </c>
      <c r="H610" s="41" t="s">
        <v>3</v>
      </c>
      <c r="I610" s="41" t="s">
        <v>3</v>
      </c>
      <c r="J610" s="40" t="s">
        <v>3</v>
      </c>
      <c r="K610" s="40" t="s">
        <v>3</v>
      </c>
      <c r="L610" s="40" t="s">
        <v>3</v>
      </c>
      <c r="M610" s="40" t="str">
        <f t="shared" si="81"/>
        <v>IfcValveType and  é.tipoifc  only  DIVERTING</v>
      </c>
      <c r="N610" s="36" t="str">
        <f t="shared" si="82"/>
        <v>Conceitos: Válvulas</v>
      </c>
      <c r="O610" s="36" t="str">
        <f t="shared" si="83"/>
        <v xml:space="preserve">IfcDistributionFlowElement </v>
      </c>
      <c r="P610" s="36" t="str">
        <f t="shared" si="84"/>
        <v xml:space="preserve">IfcFlowController </v>
      </c>
      <c r="Q610" s="50" t="str">
        <f t="shared" si="85"/>
        <v xml:space="preserve">IfcValve </v>
      </c>
      <c r="R610" s="48" t="str">
        <f t="shared" si="86"/>
        <v>IfcValveType</v>
      </c>
      <c r="S610" s="48" t="str">
        <f t="shared" si="87"/>
        <v>DIVERTING</v>
      </c>
      <c r="T610" s="36" t="str">
        <f t="shared" si="89"/>
        <v>Conceitos: Válvulas IfcDistributionFlowElement  IfcFlowController  IfcValve  IfcValveType VÁLVULA.DE.TRÊS.VIAS</v>
      </c>
      <c r="U610" s="58" t="s">
        <v>2386</v>
      </c>
      <c r="V610" s="49" t="s">
        <v>27</v>
      </c>
      <c r="W610" s="49" t="s">
        <v>27</v>
      </c>
      <c r="X610" s="57" t="str">
        <f t="shared" si="88"/>
        <v>IFC4X3ADD2-key_610</v>
      </c>
    </row>
    <row r="611" spans="1:24" ht="7.95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1443</v>
      </c>
      <c r="G611" s="55" t="s">
        <v>741</v>
      </c>
      <c r="H611" s="41" t="s">
        <v>3</v>
      </c>
      <c r="I611" s="41" t="s">
        <v>3</v>
      </c>
      <c r="J611" s="40" t="s">
        <v>3</v>
      </c>
      <c r="K611" s="40" t="s">
        <v>3</v>
      </c>
      <c r="L611" s="40" t="s">
        <v>3</v>
      </c>
      <c r="M611" s="40" t="str">
        <f t="shared" si="81"/>
        <v>IfcValveType and  é.tipoifc  only  DOUBLECHECK</v>
      </c>
      <c r="N611" s="36" t="str">
        <f t="shared" si="82"/>
        <v>Conceitos: Válvulas</v>
      </c>
      <c r="O611" s="36" t="str">
        <f t="shared" si="83"/>
        <v xml:space="preserve">IfcDistributionFlowElement </v>
      </c>
      <c r="P611" s="36" t="str">
        <f t="shared" si="84"/>
        <v xml:space="preserve">IfcFlowController </v>
      </c>
      <c r="Q611" s="50" t="str">
        <f t="shared" si="85"/>
        <v xml:space="preserve">IfcValve </v>
      </c>
      <c r="R611" s="48" t="str">
        <f t="shared" si="86"/>
        <v>IfcValveType</v>
      </c>
      <c r="S611" s="48" t="str">
        <f t="shared" si="87"/>
        <v>DOUBLECHECK</v>
      </c>
      <c r="T611" s="36" t="str">
        <f t="shared" si="89"/>
        <v>Conceitos: Válvulas IfcDistributionFlowElement  IfcFlowController  IfcValve  IfcValveType VÁLVULA.DE.VERIFICAÇÃO.DUPLA</v>
      </c>
      <c r="U611" s="58" t="s">
        <v>2392</v>
      </c>
      <c r="V611" s="49" t="s">
        <v>27</v>
      </c>
      <c r="W611" s="49" t="s">
        <v>27</v>
      </c>
      <c r="X611" s="57" t="str">
        <f t="shared" si="88"/>
        <v>IFC4X3ADD2-key_611</v>
      </c>
    </row>
    <row r="612" spans="1:24" ht="7.95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1443</v>
      </c>
      <c r="G612" s="55" t="s">
        <v>742</v>
      </c>
      <c r="H612" s="41" t="s">
        <v>3</v>
      </c>
      <c r="I612" s="41" t="s">
        <v>3</v>
      </c>
      <c r="J612" s="40" t="s">
        <v>3</v>
      </c>
      <c r="K612" s="40" t="s">
        <v>3</v>
      </c>
      <c r="L612" s="40" t="s">
        <v>3</v>
      </c>
      <c r="M612" s="40" t="str">
        <f t="shared" si="81"/>
        <v>IfcValveType and  é.tipoifc  only  DOUBLEREGULATING</v>
      </c>
      <c r="N612" s="36" t="str">
        <f t="shared" si="82"/>
        <v>Conceitos: Válvulas</v>
      </c>
      <c r="O612" s="36" t="str">
        <f t="shared" si="83"/>
        <v xml:space="preserve">IfcDistributionFlowElement </v>
      </c>
      <c r="P612" s="36" t="str">
        <f t="shared" si="84"/>
        <v xml:space="preserve">IfcFlowController </v>
      </c>
      <c r="Q612" s="50" t="str">
        <f t="shared" si="85"/>
        <v xml:space="preserve">IfcValve </v>
      </c>
      <c r="R612" s="48" t="str">
        <f t="shared" si="86"/>
        <v>IfcValveType</v>
      </c>
      <c r="S612" s="48" t="str">
        <f t="shared" si="87"/>
        <v>DOUBLEREGULATING</v>
      </c>
      <c r="T612" s="36" t="str">
        <f t="shared" si="89"/>
        <v>Conceitos: Válvulas IfcDistributionFlowElement  IfcFlowController  IfcValve  IfcValveType VÁLVULA.DE.CONTROLE.DUPLA</v>
      </c>
      <c r="U612" s="58" t="s">
        <v>2391</v>
      </c>
      <c r="V612" s="49" t="s">
        <v>27</v>
      </c>
      <c r="W612" s="49" t="s">
        <v>27</v>
      </c>
      <c r="X612" s="57" t="str">
        <f t="shared" si="88"/>
        <v>IFC4X3ADD2-key_612</v>
      </c>
    </row>
    <row r="613" spans="1:24" ht="7.95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1443</v>
      </c>
      <c r="G613" s="55" t="s">
        <v>743</v>
      </c>
      <c r="H613" s="41" t="s">
        <v>3</v>
      </c>
      <c r="I613" s="41" t="s">
        <v>3</v>
      </c>
      <c r="J613" s="40" t="s">
        <v>3</v>
      </c>
      <c r="K613" s="40" t="s">
        <v>3</v>
      </c>
      <c r="L613" s="40" t="s">
        <v>3</v>
      </c>
      <c r="M613" s="40" t="str">
        <f t="shared" si="81"/>
        <v>IfcValveType and  é.tipoifc  only  DRAWOFFCOCK</v>
      </c>
      <c r="N613" s="36" t="str">
        <f t="shared" si="82"/>
        <v>Conceitos: Válvulas</v>
      </c>
      <c r="O613" s="36" t="str">
        <f t="shared" si="83"/>
        <v xml:space="preserve">IfcDistributionFlowElement </v>
      </c>
      <c r="P613" s="36" t="str">
        <f t="shared" si="84"/>
        <v xml:space="preserve">IfcFlowController </v>
      </c>
      <c r="Q613" s="50" t="str">
        <f t="shared" si="85"/>
        <v xml:space="preserve">IfcValve </v>
      </c>
      <c r="R613" s="48" t="str">
        <f t="shared" si="86"/>
        <v>IfcValveType</v>
      </c>
      <c r="S613" s="48" t="str">
        <f t="shared" si="87"/>
        <v>DRAWOFFCOCK</v>
      </c>
      <c r="T613" s="36" t="str">
        <f t="shared" si="89"/>
        <v>Conceitos: Válvulas IfcDistributionFlowElement  IfcFlowController  IfcValve  IfcValveType VÁLVULA.DE.AGULHA</v>
      </c>
      <c r="U613" s="8" t="s">
        <v>2384</v>
      </c>
      <c r="V613" s="49" t="s">
        <v>27</v>
      </c>
      <c r="W613" s="49" t="s">
        <v>27</v>
      </c>
      <c r="X613" s="57" t="str">
        <f t="shared" si="88"/>
        <v>IFC4X3ADD2-key_613</v>
      </c>
    </row>
    <row r="614" spans="1:24" ht="7.95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1443</v>
      </c>
      <c r="G614" s="55" t="s">
        <v>744</v>
      </c>
      <c r="H614" s="41" t="s">
        <v>3</v>
      </c>
      <c r="I614" s="41" t="s">
        <v>3</v>
      </c>
      <c r="J614" s="40" t="s">
        <v>3</v>
      </c>
      <c r="K614" s="40" t="s">
        <v>3</v>
      </c>
      <c r="L614" s="40" t="s">
        <v>3</v>
      </c>
      <c r="M614" s="40" t="str">
        <f t="shared" si="81"/>
        <v>IfcValveType and  é.tipoifc  only  FAUCET</v>
      </c>
      <c r="N614" s="36" t="str">
        <f t="shared" si="82"/>
        <v>Conceitos: Válvulas</v>
      </c>
      <c r="O614" s="36" t="str">
        <f t="shared" si="83"/>
        <v xml:space="preserve">IfcDistributionFlowElement </v>
      </c>
      <c r="P614" s="36" t="str">
        <f t="shared" si="84"/>
        <v xml:space="preserve">IfcFlowController </v>
      </c>
      <c r="Q614" s="50" t="str">
        <f t="shared" si="85"/>
        <v xml:space="preserve">IfcValve </v>
      </c>
      <c r="R614" s="48" t="str">
        <f t="shared" si="86"/>
        <v>IfcValveType</v>
      </c>
      <c r="S614" s="48" t="str">
        <f t="shared" si="87"/>
        <v>FAUCET</v>
      </c>
      <c r="T614" s="36" t="str">
        <f t="shared" si="89"/>
        <v>Conceitos: Válvulas IfcDistributionFlowElement  IfcFlowController  IfcValve  IfcValveType TORNEIRA</v>
      </c>
      <c r="U614" s="58" t="s">
        <v>1709</v>
      </c>
      <c r="V614" s="49" t="s">
        <v>27</v>
      </c>
      <c r="W614" s="49" t="s">
        <v>27</v>
      </c>
      <c r="X614" s="57" t="str">
        <f t="shared" si="88"/>
        <v>IFC4X3ADD2-key_614</v>
      </c>
    </row>
    <row r="615" spans="1:24" ht="7.95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1443</v>
      </c>
      <c r="G615" s="55" t="s">
        <v>745</v>
      </c>
      <c r="H615" s="41" t="s">
        <v>3</v>
      </c>
      <c r="I615" s="41" t="s">
        <v>3</v>
      </c>
      <c r="J615" s="40" t="s">
        <v>3</v>
      </c>
      <c r="K615" s="40" t="s">
        <v>3</v>
      </c>
      <c r="L615" s="40" t="s">
        <v>3</v>
      </c>
      <c r="M615" s="40" t="str">
        <f t="shared" si="81"/>
        <v>IfcValveType and  é.tipoifc  only  FLUSHING</v>
      </c>
      <c r="N615" s="36" t="str">
        <f t="shared" si="82"/>
        <v>Conceitos: Válvulas</v>
      </c>
      <c r="O615" s="36" t="str">
        <f t="shared" si="83"/>
        <v xml:space="preserve">IfcDistributionFlowElement </v>
      </c>
      <c r="P615" s="36" t="str">
        <f t="shared" si="84"/>
        <v xml:space="preserve">IfcFlowController </v>
      </c>
      <c r="Q615" s="50" t="str">
        <f t="shared" si="85"/>
        <v xml:space="preserve">IfcValve </v>
      </c>
      <c r="R615" s="48" t="str">
        <f t="shared" si="86"/>
        <v>IfcValveType</v>
      </c>
      <c r="S615" s="48" t="str">
        <f t="shared" si="87"/>
        <v>FLUSHING</v>
      </c>
      <c r="T615" s="36" t="str">
        <f t="shared" si="89"/>
        <v>Conceitos: Válvulas IfcDistributionFlowElement  IfcFlowController  IfcValve  IfcValveType VÁLVULA.DE.DESCARGA</v>
      </c>
      <c r="U615" s="58" t="s">
        <v>2387</v>
      </c>
      <c r="V615" s="49" t="s">
        <v>27</v>
      </c>
      <c r="W615" s="49" t="s">
        <v>27</v>
      </c>
      <c r="X615" s="57" t="str">
        <f t="shared" si="88"/>
        <v>IFC4X3ADD2-key_615</v>
      </c>
    </row>
    <row r="616" spans="1:24" ht="7.95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1443</v>
      </c>
      <c r="G616" s="55" t="s">
        <v>746</v>
      </c>
      <c r="H616" s="41" t="s">
        <v>3</v>
      </c>
      <c r="I616" s="41" t="s">
        <v>3</v>
      </c>
      <c r="J616" s="40" t="s">
        <v>3</v>
      </c>
      <c r="K616" s="40" t="s">
        <v>3</v>
      </c>
      <c r="L616" s="40" t="s">
        <v>3</v>
      </c>
      <c r="M616" s="40" t="str">
        <f t="shared" si="81"/>
        <v>IfcValveType and  é.tipoifc  only  GASCOCK</v>
      </c>
      <c r="N616" s="36" t="str">
        <f t="shared" si="82"/>
        <v>Conceitos: Válvulas</v>
      </c>
      <c r="O616" s="36" t="str">
        <f t="shared" si="83"/>
        <v xml:space="preserve">IfcDistributionFlowElement </v>
      </c>
      <c r="P616" s="36" t="str">
        <f t="shared" si="84"/>
        <v xml:space="preserve">IfcFlowController </v>
      </c>
      <c r="Q616" s="50" t="str">
        <f t="shared" si="85"/>
        <v xml:space="preserve">IfcValve </v>
      </c>
      <c r="R616" s="48" t="str">
        <f t="shared" si="86"/>
        <v>IfcValveType</v>
      </c>
      <c r="S616" s="48" t="str">
        <f t="shared" si="87"/>
        <v>GASCOCK</v>
      </c>
      <c r="T616" s="36" t="str">
        <f t="shared" si="89"/>
        <v>Conceitos: Válvulas IfcDistributionFlowElement  IfcFlowController  IfcValve  IfcValveType PONTO.DE.GÁS</v>
      </c>
      <c r="U616" s="58" t="s">
        <v>2208</v>
      </c>
      <c r="V616" s="49" t="s">
        <v>27</v>
      </c>
      <c r="W616" s="49" t="s">
        <v>27</v>
      </c>
      <c r="X616" s="57" t="str">
        <f t="shared" si="88"/>
        <v>IFC4X3ADD2-key_616</v>
      </c>
    </row>
    <row r="617" spans="1:24" ht="7.95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1443</v>
      </c>
      <c r="G617" s="55" t="s">
        <v>747</v>
      </c>
      <c r="H617" s="41" t="s">
        <v>3</v>
      </c>
      <c r="I617" s="41" t="s">
        <v>3</v>
      </c>
      <c r="J617" s="40" t="s">
        <v>3</v>
      </c>
      <c r="K617" s="40" t="s">
        <v>3</v>
      </c>
      <c r="L617" s="40" t="s">
        <v>3</v>
      </c>
      <c r="M617" s="40" t="str">
        <f t="shared" si="81"/>
        <v>IfcValveType and  é.tipoifc  only  GASTAP</v>
      </c>
      <c r="N617" s="36" t="str">
        <f t="shared" si="82"/>
        <v>Conceitos: Válvulas</v>
      </c>
      <c r="O617" s="36" t="str">
        <f t="shared" si="83"/>
        <v xml:space="preserve">IfcDistributionFlowElement </v>
      </c>
      <c r="P617" s="36" t="str">
        <f t="shared" si="84"/>
        <v xml:space="preserve">IfcFlowController </v>
      </c>
      <c r="Q617" s="50" t="str">
        <f t="shared" si="85"/>
        <v xml:space="preserve">IfcValve </v>
      </c>
      <c r="R617" s="48" t="str">
        <f t="shared" si="86"/>
        <v>IfcValveType</v>
      </c>
      <c r="S617" s="48" t="str">
        <f t="shared" si="87"/>
        <v>GASTAP</v>
      </c>
      <c r="T617" s="36" t="str">
        <f t="shared" si="89"/>
        <v>Conceitos: Válvulas IfcDistributionFlowElement  IfcFlowController  IfcValve  IfcValveType GASTAP</v>
      </c>
      <c r="U617" s="58" t="s">
        <v>747</v>
      </c>
      <c r="V617" s="49" t="s">
        <v>27</v>
      </c>
      <c r="W617" s="49" t="s">
        <v>27</v>
      </c>
      <c r="X617" s="57" t="str">
        <f t="shared" si="88"/>
        <v>IFC4X3ADD2-key_617</v>
      </c>
    </row>
    <row r="618" spans="1:24" ht="7.95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1443</v>
      </c>
      <c r="G618" s="55" t="s">
        <v>748</v>
      </c>
      <c r="H618" s="41" t="s">
        <v>3</v>
      </c>
      <c r="I618" s="41" t="s">
        <v>3</v>
      </c>
      <c r="J618" s="40" t="s">
        <v>3</v>
      </c>
      <c r="K618" s="40" t="s">
        <v>3</v>
      </c>
      <c r="L618" s="40" t="s">
        <v>3</v>
      </c>
      <c r="M618" s="40" t="str">
        <f t="shared" si="81"/>
        <v>IfcValveType and  é.tipoifc  only  ISOLATING</v>
      </c>
      <c r="N618" s="36" t="str">
        <f t="shared" si="82"/>
        <v>Conceitos: Válvulas</v>
      </c>
      <c r="O618" s="36" t="str">
        <f t="shared" si="83"/>
        <v xml:space="preserve">IfcDistributionFlowElement </v>
      </c>
      <c r="P618" s="36" t="str">
        <f t="shared" si="84"/>
        <v xml:space="preserve">IfcFlowController </v>
      </c>
      <c r="Q618" s="50" t="str">
        <f t="shared" si="85"/>
        <v xml:space="preserve">IfcValve </v>
      </c>
      <c r="R618" s="48" t="str">
        <f t="shared" si="86"/>
        <v>IfcValveType</v>
      </c>
      <c r="S618" s="48" t="str">
        <f t="shared" si="87"/>
        <v>ISOLATING</v>
      </c>
      <c r="T618" s="36" t="str">
        <f t="shared" si="89"/>
        <v>Conceitos: Válvulas IfcDistributionFlowElement  IfcFlowController  IfcValve  IfcValveType SIFÃO</v>
      </c>
      <c r="U618" s="58" t="s">
        <v>2190</v>
      </c>
      <c r="V618" s="49" t="s">
        <v>27</v>
      </c>
      <c r="W618" s="49" t="s">
        <v>27</v>
      </c>
      <c r="X618" s="57" t="str">
        <f t="shared" si="88"/>
        <v>IFC4X3ADD2-key_618</v>
      </c>
    </row>
    <row r="619" spans="1:24" ht="7.95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1443</v>
      </c>
      <c r="G619" s="55" t="s">
        <v>749</v>
      </c>
      <c r="H619" s="41" t="s">
        <v>3</v>
      </c>
      <c r="I619" s="41" t="s">
        <v>3</v>
      </c>
      <c r="J619" s="40" t="s">
        <v>3</v>
      </c>
      <c r="K619" s="40" t="s">
        <v>3</v>
      </c>
      <c r="L619" s="40" t="s">
        <v>3</v>
      </c>
      <c r="M619" s="40" t="str">
        <f t="shared" si="81"/>
        <v>IfcValveType and  é.tipoifc  only  MIXING</v>
      </c>
      <c r="N619" s="36" t="str">
        <f t="shared" si="82"/>
        <v>Conceitos: Válvulas</v>
      </c>
      <c r="O619" s="36" t="str">
        <f t="shared" si="83"/>
        <v xml:space="preserve">IfcDistributionFlowElement </v>
      </c>
      <c r="P619" s="36" t="str">
        <f t="shared" si="84"/>
        <v xml:space="preserve">IfcFlowController </v>
      </c>
      <c r="Q619" s="50" t="str">
        <f t="shared" si="85"/>
        <v xml:space="preserve">IfcValve </v>
      </c>
      <c r="R619" s="48" t="str">
        <f t="shared" si="86"/>
        <v>IfcValveType</v>
      </c>
      <c r="S619" s="48" t="str">
        <f t="shared" si="87"/>
        <v>MIXING</v>
      </c>
      <c r="T619" s="36" t="str">
        <f t="shared" si="89"/>
        <v>Conceitos: Válvulas IfcDistributionFlowElement  IfcFlowController  IfcValve  IfcValveType MISTURADOR</v>
      </c>
      <c r="U619" s="58" t="s">
        <v>2191</v>
      </c>
      <c r="V619" s="49" t="s">
        <v>27</v>
      </c>
      <c r="W619" s="49" t="s">
        <v>27</v>
      </c>
      <c r="X619" s="57" t="str">
        <f t="shared" si="88"/>
        <v>IFC4X3ADD2-key_619</v>
      </c>
    </row>
    <row r="620" spans="1:24" ht="7.95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1443</v>
      </c>
      <c r="G620" s="55" t="s">
        <v>750</v>
      </c>
      <c r="H620" s="41" t="s">
        <v>3</v>
      </c>
      <c r="I620" s="41" t="s">
        <v>3</v>
      </c>
      <c r="J620" s="40" t="s">
        <v>3</v>
      </c>
      <c r="K620" s="40" t="s">
        <v>3</v>
      </c>
      <c r="L620" s="40" t="s">
        <v>3</v>
      </c>
      <c r="M620" s="40" t="str">
        <f t="shared" si="81"/>
        <v>IfcValveType and  é.tipoifc  only  PRESSUREREDUCING</v>
      </c>
      <c r="N620" s="36" t="str">
        <f t="shared" si="82"/>
        <v>Conceitos: Válvulas</v>
      </c>
      <c r="O620" s="36" t="str">
        <f t="shared" si="83"/>
        <v xml:space="preserve">IfcDistributionFlowElement </v>
      </c>
      <c r="P620" s="36" t="str">
        <f t="shared" si="84"/>
        <v xml:space="preserve">IfcFlowController </v>
      </c>
      <c r="Q620" s="50" t="str">
        <f t="shared" si="85"/>
        <v xml:space="preserve">IfcValve </v>
      </c>
      <c r="R620" s="48" t="str">
        <f t="shared" si="86"/>
        <v>IfcValveType</v>
      </c>
      <c r="S620" s="48" t="str">
        <f t="shared" si="87"/>
        <v>PRESSUREREDUCING</v>
      </c>
      <c r="T620" s="36" t="str">
        <f t="shared" si="89"/>
        <v>Conceitos: Válvulas IfcDistributionFlowElement  IfcFlowController  IfcValve  IfcValveType REDUÇÃO.DE.PRESSÃO</v>
      </c>
      <c r="U620" s="58" t="s">
        <v>1932</v>
      </c>
      <c r="V620" s="49" t="s">
        <v>27</v>
      </c>
      <c r="W620" s="49" t="s">
        <v>27</v>
      </c>
      <c r="X620" s="57" t="str">
        <f t="shared" si="88"/>
        <v>IFC4X3ADD2-key_620</v>
      </c>
    </row>
    <row r="621" spans="1:24" ht="7.95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1443</v>
      </c>
      <c r="G621" s="55" t="s">
        <v>751</v>
      </c>
      <c r="H621" s="41" t="s">
        <v>3</v>
      </c>
      <c r="I621" s="41" t="s">
        <v>3</v>
      </c>
      <c r="J621" s="40" t="s">
        <v>3</v>
      </c>
      <c r="K621" s="40" t="s">
        <v>3</v>
      </c>
      <c r="L621" s="40" t="s">
        <v>3</v>
      </c>
      <c r="M621" s="40" t="str">
        <f t="shared" si="81"/>
        <v>IfcValveType and  é.tipoifc  only  PRESSURERELIEF</v>
      </c>
      <c r="N621" s="36" t="str">
        <f t="shared" si="82"/>
        <v>Conceitos: Válvulas</v>
      </c>
      <c r="O621" s="36" t="str">
        <f t="shared" si="83"/>
        <v xml:space="preserve">IfcDistributionFlowElement </v>
      </c>
      <c r="P621" s="36" t="str">
        <f t="shared" si="84"/>
        <v xml:space="preserve">IfcFlowController </v>
      </c>
      <c r="Q621" s="50" t="str">
        <f t="shared" si="85"/>
        <v xml:space="preserve">IfcValve </v>
      </c>
      <c r="R621" s="48" t="str">
        <f t="shared" si="86"/>
        <v>IfcValveType</v>
      </c>
      <c r="S621" s="48" t="str">
        <f t="shared" si="87"/>
        <v>PRESSURERELIEF</v>
      </c>
      <c r="T621" s="36" t="str">
        <f t="shared" si="89"/>
        <v>Conceitos: Válvulas IfcDistributionFlowElement  IfcFlowController  IfcValve  IfcValveType ALÍVIO.DE.PRESSÃO</v>
      </c>
      <c r="U621" s="58" t="s">
        <v>1933</v>
      </c>
      <c r="V621" s="49" t="s">
        <v>27</v>
      </c>
      <c r="W621" s="49" t="s">
        <v>27</v>
      </c>
      <c r="X621" s="57" t="str">
        <f t="shared" si="88"/>
        <v>IFC4X3ADD2-key_621</v>
      </c>
    </row>
    <row r="622" spans="1:24" ht="7.95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1443</v>
      </c>
      <c r="G622" s="55" t="s">
        <v>752</v>
      </c>
      <c r="H622" s="41" t="s">
        <v>3</v>
      </c>
      <c r="I622" s="41" t="s">
        <v>3</v>
      </c>
      <c r="J622" s="40" t="s">
        <v>3</v>
      </c>
      <c r="K622" s="40" t="s">
        <v>3</v>
      </c>
      <c r="L622" s="40" t="s">
        <v>3</v>
      </c>
      <c r="M622" s="40" t="str">
        <f t="shared" si="81"/>
        <v>IfcValveType and  é.tipoifc  only  REGULATING</v>
      </c>
      <c r="N622" s="36" t="str">
        <f t="shared" si="82"/>
        <v>Conceitos: Válvulas</v>
      </c>
      <c r="O622" s="36" t="str">
        <f t="shared" si="83"/>
        <v xml:space="preserve">IfcDistributionFlowElement </v>
      </c>
      <c r="P622" s="36" t="str">
        <f t="shared" si="84"/>
        <v xml:space="preserve">IfcFlowController </v>
      </c>
      <c r="Q622" s="50" t="str">
        <f t="shared" si="85"/>
        <v xml:space="preserve">IfcValve </v>
      </c>
      <c r="R622" s="48" t="str">
        <f t="shared" si="86"/>
        <v>IfcValveType</v>
      </c>
      <c r="S622" s="48" t="str">
        <f t="shared" si="87"/>
        <v>REGULATING</v>
      </c>
      <c r="T622" s="36" t="str">
        <f t="shared" si="89"/>
        <v>Conceitos: Válvulas IfcDistributionFlowElement  IfcFlowController  IfcValve  IfcValveType REGULAÇÃO</v>
      </c>
      <c r="U622" s="58" t="s">
        <v>1710</v>
      </c>
      <c r="V622" s="49" t="s">
        <v>27</v>
      </c>
      <c r="W622" s="49" t="s">
        <v>27</v>
      </c>
      <c r="X622" s="57" t="str">
        <f t="shared" si="88"/>
        <v>IFC4X3ADD2-key_622</v>
      </c>
    </row>
    <row r="623" spans="1:24" ht="7.95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1443</v>
      </c>
      <c r="G623" s="55" t="s">
        <v>753</v>
      </c>
      <c r="H623" s="41" t="s">
        <v>3</v>
      </c>
      <c r="I623" s="41" t="s">
        <v>3</v>
      </c>
      <c r="J623" s="40" t="s">
        <v>3</v>
      </c>
      <c r="K623" s="40" t="s">
        <v>3</v>
      </c>
      <c r="L623" s="40" t="s">
        <v>3</v>
      </c>
      <c r="M623" s="40" t="str">
        <f t="shared" si="81"/>
        <v>IfcValveType and  é.tipoifc  only  SAFETYCUTOFF</v>
      </c>
      <c r="N623" s="36" t="str">
        <f t="shared" si="82"/>
        <v>Conceitos: Válvulas</v>
      </c>
      <c r="O623" s="36" t="str">
        <f t="shared" si="83"/>
        <v xml:space="preserve">IfcDistributionFlowElement </v>
      </c>
      <c r="P623" s="36" t="str">
        <f t="shared" si="84"/>
        <v xml:space="preserve">IfcFlowController </v>
      </c>
      <c r="Q623" s="50" t="str">
        <f t="shared" si="85"/>
        <v xml:space="preserve">IfcValve </v>
      </c>
      <c r="R623" s="48" t="str">
        <f t="shared" si="86"/>
        <v>IfcValveType</v>
      </c>
      <c r="S623" s="48" t="str">
        <f t="shared" si="87"/>
        <v>SAFETYCUTOFF</v>
      </c>
      <c r="T623" s="36" t="str">
        <f t="shared" si="89"/>
        <v>Conceitos: Válvulas IfcDistributionFlowElement  IfcFlowController  IfcValve  IfcValveType VÁLVULA.DE.SEGURANÇA</v>
      </c>
      <c r="U623" s="58" t="s">
        <v>2388</v>
      </c>
      <c r="V623" s="49" t="s">
        <v>27</v>
      </c>
      <c r="W623" s="49" t="s">
        <v>27</v>
      </c>
      <c r="X623" s="57" t="str">
        <f t="shared" si="88"/>
        <v>IFC4X3ADD2-key_623</v>
      </c>
    </row>
    <row r="624" spans="1:24" ht="7.95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1443</v>
      </c>
      <c r="G624" s="55" t="s">
        <v>754</v>
      </c>
      <c r="H624" s="41" t="s">
        <v>3</v>
      </c>
      <c r="I624" s="41" t="s">
        <v>3</v>
      </c>
      <c r="J624" s="40" t="s">
        <v>3</v>
      </c>
      <c r="K624" s="40" t="s">
        <v>3</v>
      </c>
      <c r="L624" s="40" t="s">
        <v>3</v>
      </c>
      <c r="M624" s="40" t="str">
        <f t="shared" si="81"/>
        <v>IfcValveType and  é.tipoifc  only  STEAMTRAP</v>
      </c>
      <c r="N624" s="36" t="str">
        <f t="shared" si="82"/>
        <v>Conceitos: Válvulas</v>
      </c>
      <c r="O624" s="36" t="str">
        <f t="shared" si="83"/>
        <v xml:space="preserve">IfcDistributionFlowElement </v>
      </c>
      <c r="P624" s="36" t="str">
        <f t="shared" si="84"/>
        <v xml:space="preserve">IfcFlowController </v>
      </c>
      <c r="Q624" s="50" t="str">
        <f t="shared" si="85"/>
        <v xml:space="preserve">IfcValve </v>
      </c>
      <c r="R624" s="48" t="str">
        <f t="shared" si="86"/>
        <v>IfcValveType</v>
      </c>
      <c r="S624" s="48" t="str">
        <f t="shared" si="87"/>
        <v>STEAMTRAP</v>
      </c>
      <c r="T624" s="36" t="str">
        <f t="shared" si="89"/>
        <v>Conceitos: Válvulas IfcDistributionFlowElement  IfcFlowController  IfcValve  IfcValveType ARMADILHA.DE.VAPOR</v>
      </c>
      <c r="U624" s="58" t="s">
        <v>1934</v>
      </c>
      <c r="V624" s="49" t="s">
        <v>27</v>
      </c>
      <c r="W624" s="49" t="s">
        <v>27</v>
      </c>
      <c r="X624" s="57" t="str">
        <f t="shared" si="88"/>
        <v>IFC4X3ADD2-key_624</v>
      </c>
    </row>
    <row r="625" spans="1:24" ht="7.95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1443</v>
      </c>
      <c r="G625" s="55" t="s">
        <v>755</v>
      </c>
      <c r="H625" s="41" t="s">
        <v>3</v>
      </c>
      <c r="I625" s="41" t="s">
        <v>3</v>
      </c>
      <c r="J625" s="40" t="s">
        <v>3</v>
      </c>
      <c r="K625" s="40" t="s">
        <v>3</v>
      </c>
      <c r="L625" s="40" t="s">
        <v>3</v>
      </c>
      <c r="M625" s="40" t="str">
        <f t="shared" si="81"/>
        <v>IfcValveType and  é.tipoifc  only  STOPCOCK</v>
      </c>
      <c r="N625" s="36" t="str">
        <f t="shared" si="82"/>
        <v>Conceitos: Válvulas</v>
      </c>
      <c r="O625" s="36" t="str">
        <f t="shared" si="83"/>
        <v xml:space="preserve">IfcDistributionFlowElement </v>
      </c>
      <c r="P625" s="36" t="str">
        <f t="shared" si="84"/>
        <v xml:space="preserve">IfcFlowController </v>
      </c>
      <c r="Q625" s="50" t="str">
        <f t="shared" si="85"/>
        <v xml:space="preserve">IfcValve </v>
      </c>
      <c r="R625" s="48" t="str">
        <f t="shared" si="86"/>
        <v>IfcValveType</v>
      </c>
      <c r="S625" s="48" t="str">
        <f t="shared" si="87"/>
        <v>STOPCOCK</v>
      </c>
      <c r="T625" s="36" t="str">
        <f t="shared" si="89"/>
        <v>Conceitos: Válvulas IfcDistributionFlowElement  IfcFlowController  IfcValve  IfcValveType VÁLVULA.STOPCOCK</v>
      </c>
      <c r="U625" s="58" t="s">
        <v>2385</v>
      </c>
      <c r="V625" s="49" t="s">
        <v>27</v>
      </c>
      <c r="W625" s="49" t="s">
        <v>27</v>
      </c>
      <c r="X625" s="57" t="str">
        <f t="shared" si="88"/>
        <v>IFC4X3ADD2-key_625</v>
      </c>
    </row>
    <row r="626" spans="1:24" ht="7.95" customHeight="1" x14ac:dyDescent="0.15">
      <c r="A626" s="53">
        <v>626</v>
      </c>
      <c r="B626" s="54" t="s">
        <v>1539</v>
      </c>
      <c r="C626" s="54" t="s">
        <v>215</v>
      </c>
      <c r="D626" s="54" t="s">
        <v>493</v>
      </c>
      <c r="E626" s="55" t="s">
        <v>494</v>
      </c>
      <c r="F626" s="55" t="s">
        <v>1444</v>
      </c>
      <c r="G626" s="55" t="s">
        <v>495</v>
      </c>
      <c r="H626" s="41" t="s">
        <v>3</v>
      </c>
      <c r="I626" s="41" t="s">
        <v>3</v>
      </c>
      <c r="J626" s="40" t="str">
        <f>_xlfn.CONCAT( C626, " and  é.classeifc  only  ", D626, )</f>
        <v>IfcDistributionFlowElement and  é.classeifc  only  IfcFlowStorageDevice</v>
      </c>
      <c r="K626" s="40" t="s">
        <v>3</v>
      </c>
      <c r="L626" s="40" t="s">
        <v>3</v>
      </c>
      <c r="M626" s="40" t="str">
        <f t="shared" si="81"/>
        <v>IfcElectricFlowStorageDeviceType and  é.tipoifc  only  BATTERY</v>
      </c>
      <c r="N626" s="36" t="str">
        <f t="shared" si="82"/>
        <v>Conceitos: Armazenamento.Elétrico</v>
      </c>
      <c r="O626" s="36" t="str">
        <f t="shared" si="83"/>
        <v xml:space="preserve">IfcDistributionFlowElement </v>
      </c>
      <c r="P626" s="36" t="str">
        <f t="shared" si="84"/>
        <v xml:space="preserve">IfcFlowStorageDevice </v>
      </c>
      <c r="Q626" s="50" t="str">
        <f t="shared" si="85"/>
        <v xml:space="preserve">IfcElectricFlowStorageDevice </v>
      </c>
      <c r="R626" s="48" t="str">
        <f t="shared" si="86"/>
        <v>IfcElectricFlowStorageDeviceType</v>
      </c>
      <c r="S626" s="48" t="str">
        <f t="shared" si="87"/>
        <v>BATTERY</v>
      </c>
      <c r="T626" s="36" t="str">
        <f t="shared" si="89"/>
        <v>Conceitos: Armazenamento.Elétrico IfcDistributionFlowElement  IfcFlowStorageDevice  IfcElectricFlowStorageDevice  IfcElectricFlowStorageDeviceType BATERIA</v>
      </c>
      <c r="U626" s="58" t="s">
        <v>1711</v>
      </c>
      <c r="V626" s="49" t="s">
        <v>27</v>
      </c>
      <c r="W626" s="49" t="s">
        <v>27</v>
      </c>
      <c r="X626" s="57" t="str">
        <f t="shared" si="88"/>
        <v>IFC4X3ADD2-key_626</v>
      </c>
    </row>
    <row r="627" spans="1:24" ht="7.95" customHeight="1" x14ac:dyDescent="0.15">
      <c r="A627" s="53">
        <v>627</v>
      </c>
      <c r="B627" s="54" t="s">
        <v>1539</v>
      </c>
      <c r="C627" s="54" t="s">
        <v>215</v>
      </c>
      <c r="D627" s="54" t="s">
        <v>493</v>
      </c>
      <c r="E627" s="55" t="s">
        <v>494</v>
      </c>
      <c r="F627" s="55" t="s">
        <v>1444</v>
      </c>
      <c r="G627" s="55" t="s">
        <v>496</v>
      </c>
      <c r="H627" s="41" t="s">
        <v>3</v>
      </c>
      <c r="I627" s="41" t="s">
        <v>3</v>
      </c>
      <c r="J627" s="40" t="s">
        <v>3</v>
      </c>
      <c r="K627" s="40" t="s">
        <v>3</v>
      </c>
      <c r="L627" s="40" t="s">
        <v>3</v>
      </c>
      <c r="M627" s="40" t="str">
        <f t="shared" si="81"/>
        <v>IfcElectricFlowStorageDeviceType and  é.tipoifc  only  CAPACITOR</v>
      </c>
      <c r="N627" s="36" t="str">
        <f t="shared" si="82"/>
        <v>Conceitos: Armazenamento.Elétrico</v>
      </c>
      <c r="O627" s="36" t="str">
        <f t="shared" si="83"/>
        <v xml:space="preserve">IfcDistributionFlowElement </v>
      </c>
      <c r="P627" s="36" t="str">
        <f t="shared" si="84"/>
        <v xml:space="preserve">IfcFlowStorageDevice </v>
      </c>
      <c r="Q627" s="50" t="str">
        <f t="shared" si="85"/>
        <v xml:space="preserve">IfcElectricFlowStorageDevice </v>
      </c>
      <c r="R627" s="48" t="str">
        <f t="shared" si="86"/>
        <v>IfcElectricFlowStorageDeviceType</v>
      </c>
      <c r="S627" s="48" t="str">
        <f t="shared" si="87"/>
        <v>CAPACITOR</v>
      </c>
      <c r="T627" s="36" t="str">
        <f t="shared" si="89"/>
        <v>Conceitos: Armazenamento.Elétrico IfcDistributionFlowElement  IfcFlowStorageDevice  IfcElectricFlowStorageDevice  IfcElectricFlowStorageDeviceType CAPACITOR</v>
      </c>
      <c r="U627" s="58" t="s">
        <v>496</v>
      </c>
      <c r="V627" s="49" t="s">
        <v>27</v>
      </c>
      <c r="W627" s="49" t="s">
        <v>27</v>
      </c>
      <c r="X627" s="57" t="str">
        <f t="shared" si="88"/>
        <v>IFC4X3ADD2-key_627</v>
      </c>
    </row>
    <row r="628" spans="1:24" ht="7.95" customHeight="1" x14ac:dyDescent="0.15">
      <c r="A628" s="53">
        <v>628</v>
      </c>
      <c r="B628" s="54" t="s">
        <v>1539</v>
      </c>
      <c r="C628" s="54" t="s">
        <v>215</v>
      </c>
      <c r="D628" s="54" t="s">
        <v>493</v>
      </c>
      <c r="E628" s="55" t="s">
        <v>494</v>
      </c>
      <c r="F628" s="55" t="s">
        <v>1444</v>
      </c>
      <c r="G628" s="55" t="s">
        <v>497</v>
      </c>
      <c r="H628" s="41" t="s">
        <v>3</v>
      </c>
      <c r="I628" s="41" t="s">
        <v>3</v>
      </c>
      <c r="J628" s="40" t="s">
        <v>3</v>
      </c>
      <c r="K628" s="40" t="s">
        <v>3</v>
      </c>
      <c r="L628" s="40" t="s">
        <v>3</v>
      </c>
      <c r="M628" s="40" t="str">
        <f t="shared" si="81"/>
        <v>IfcElectricFlowStorageDeviceType and  é.tipoifc  only  CAPACITORBANK</v>
      </c>
      <c r="N628" s="36" t="str">
        <f t="shared" si="82"/>
        <v>Conceitos: Armazenamento.Elétrico</v>
      </c>
      <c r="O628" s="36" t="str">
        <f t="shared" si="83"/>
        <v xml:space="preserve">IfcDistributionFlowElement </v>
      </c>
      <c r="P628" s="36" t="str">
        <f t="shared" si="84"/>
        <v xml:space="preserve">IfcFlowStorageDevice </v>
      </c>
      <c r="Q628" s="50" t="str">
        <f t="shared" si="85"/>
        <v xml:space="preserve">IfcElectricFlowStorageDevice </v>
      </c>
      <c r="R628" s="48" t="str">
        <f t="shared" si="86"/>
        <v>IfcElectricFlowStorageDeviceType</v>
      </c>
      <c r="S628" s="48" t="str">
        <f t="shared" si="87"/>
        <v>CAPACITORBANK</v>
      </c>
      <c r="T628" s="36" t="str">
        <f t="shared" si="89"/>
        <v>Conceitos: Armazenamento.Elétrico IfcDistributionFlowElement  IfcFlowStorageDevice  IfcElectricFlowStorageDevice  IfcElectricFlowStorageDeviceType BANCO.DE.CAPACITORES</v>
      </c>
      <c r="U628" s="58" t="s">
        <v>1935</v>
      </c>
      <c r="V628" s="49" t="s">
        <v>27</v>
      </c>
      <c r="W628" s="49" t="s">
        <v>27</v>
      </c>
      <c r="X628" s="57" t="str">
        <f t="shared" si="88"/>
        <v>IFC4X3ADD2-key_628</v>
      </c>
    </row>
    <row r="629" spans="1:24" ht="7.95" customHeight="1" x14ac:dyDescent="0.15">
      <c r="A629" s="53">
        <v>629</v>
      </c>
      <c r="B629" s="54" t="s">
        <v>1539</v>
      </c>
      <c r="C629" s="54" t="s">
        <v>215</v>
      </c>
      <c r="D629" s="54" t="s">
        <v>493</v>
      </c>
      <c r="E629" s="55" t="s">
        <v>494</v>
      </c>
      <c r="F629" s="55" t="s">
        <v>1444</v>
      </c>
      <c r="G629" s="55" t="s">
        <v>498</v>
      </c>
      <c r="H629" s="41" t="s">
        <v>3</v>
      </c>
      <c r="I629" s="41" t="s">
        <v>3</v>
      </c>
      <c r="J629" s="40" t="s">
        <v>3</v>
      </c>
      <c r="K629" s="40" t="s">
        <v>3</v>
      </c>
      <c r="L629" s="40" t="s">
        <v>3</v>
      </c>
      <c r="M629" s="40" t="str">
        <f t="shared" si="81"/>
        <v>IfcElectricFlowStorageDeviceType and  é.tipoifc  only  COMPENSATOR</v>
      </c>
      <c r="N629" s="36" t="str">
        <f t="shared" si="82"/>
        <v>Conceitos: Armazenamento.Elétrico</v>
      </c>
      <c r="O629" s="36" t="str">
        <f t="shared" si="83"/>
        <v xml:space="preserve">IfcDistributionFlowElement </v>
      </c>
      <c r="P629" s="36" t="str">
        <f t="shared" si="84"/>
        <v xml:space="preserve">IfcFlowStorageDevice </v>
      </c>
      <c r="Q629" s="50" t="str">
        <f t="shared" si="85"/>
        <v xml:space="preserve">IfcElectricFlowStorageDevice </v>
      </c>
      <c r="R629" s="48" t="str">
        <f t="shared" si="86"/>
        <v>IfcElectricFlowStorageDeviceType</v>
      </c>
      <c r="S629" s="48" t="str">
        <f t="shared" si="87"/>
        <v>COMPENSATOR</v>
      </c>
      <c r="T629" s="36" t="str">
        <f t="shared" si="89"/>
        <v>Conceitos: Armazenamento.Elétrico IfcDistributionFlowElement  IfcFlowStorageDevice  IfcElectricFlowStorageDevice  IfcElectricFlowStorageDeviceType COMPENSADOR</v>
      </c>
      <c r="U629" s="58" t="s">
        <v>1712</v>
      </c>
      <c r="V629" s="49" t="s">
        <v>27</v>
      </c>
      <c r="W629" s="49" t="s">
        <v>27</v>
      </c>
      <c r="X629" s="57" t="str">
        <f t="shared" si="88"/>
        <v>IFC4X3ADD2-key_629</v>
      </c>
    </row>
    <row r="630" spans="1:24" ht="7.95" customHeight="1" x14ac:dyDescent="0.15">
      <c r="A630" s="53">
        <v>630</v>
      </c>
      <c r="B630" s="54" t="s">
        <v>1539</v>
      </c>
      <c r="C630" s="54" t="s">
        <v>215</v>
      </c>
      <c r="D630" s="54" t="s">
        <v>493</v>
      </c>
      <c r="E630" s="55" t="s">
        <v>494</v>
      </c>
      <c r="F630" s="55" t="s">
        <v>1444</v>
      </c>
      <c r="G630" s="55" t="s">
        <v>499</v>
      </c>
      <c r="H630" s="41" t="s">
        <v>3</v>
      </c>
      <c r="I630" s="41" t="s">
        <v>3</v>
      </c>
      <c r="J630" s="40" t="s">
        <v>3</v>
      </c>
      <c r="K630" s="40" t="s">
        <v>3</v>
      </c>
      <c r="L630" s="40" t="s">
        <v>3</v>
      </c>
      <c r="M630" s="40" t="str">
        <f t="shared" si="81"/>
        <v>IfcElectricFlowStorageDeviceType and  é.tipoifc  only  HARMONICFILTER</v>
      </c>
      <c r="N630" s="36" t="str">
        <f t="shared" si="82"/>
        <v>Conceitos: Armazenamento.Elétrico</v>
      </c>
      <c r="O630" s="36" t="str">
        <f t="shared" si="83"/>
        <v xml:space="preserve">IfcDistributionFlowElement </v>
      </c>
      <c r="P630" s="36" t="str">
        <f t="shared" si="84"/>
        <v xml:space="preserve">IfcFlowStorageDevice </v>
      </c>
      <c r="Q630" s="50" t="str">
        <f t="shared" si="85"/>
        <v xml:space="preserve">IfcElectricFlowStorageDevice </v>
      </c>
      <c r="R630" s="48" t="str">
        <f t="shared" si="86"/>
        <v>IfcElectricFlowStorageDeviceType</v>
      </c>
      <c r="S630" s="48" t="str">
        <f t="shared" si="87"/>
        <v>HARMONICFILTER</v>
      </c>
      <c r="T630" s="36" t="str">
        <f t="shared" si="89"/>
        <v>Conceitos: Armazenamento.Elétrico IfcDistributionFlowElement  IfcFlowStorageDevice  IfcElectricFlowStorageDevice  IfcElectricFlowStorageDeviceType FILTRO.HARMÔNICO</v>
      </c>
      <c r="U630" s="58" t="s">
        <v>1936</v>
      </c>
      <c r="V630" s="49" t="s">
        <v>27</v>
      </c>
      <c r="W630" s="49" t="s">
        <v>27</v>
      </c>
      <c r="X630" s="57" t="str">
        <f t="shared" si="88"/>
        <v>IFC4X3ADD2-key_630</v>
      </c>
    </row>
    <row r="631" spans="1:24" ht="7.95" customHeight="1" x14ac:dyDescent="0.15">
      <c r="A631" s="53">
        <v>631</v>
      </c>
      <c r="B631" s="54" t="s">
        <v>1539</v>
      </c>
      <c r="C631" s="54" t="s">
        <v>215</v>
      </c>
      <c r="D631" s="54" t="s">
        <v>493</v>
      </c>
      <c r="E631" s="55" t="s">
        <v>494</v>
      </c>
      <c r="F631" s="55" t="s">
        <v>1444</v>
      </c>
      <c r="G631" s="55" t="s">
        <v>500</v>
      </c>
      <c r="H631" s="41" t="s">
        <v>3</v>
      </c>
      <c r="I631" s="41" t="s">
        <v>3</v>
      </c>
      <c r="J631" s="40" t="s">
        <v>3</v>
      </c>
      <c r="K631" s="40" t="s">
        <v>3</v>
      </c>
      <c r="L631" s="40" t="s">
        <v>3</v>
      </c>
      <c r="M631" s="40" t="str">
        <f t="shared" si="81"/>
        <v>IfcElectricFlowStorageDeviceType and  é.tipoifc  only  INDUCTOR</v>
      </c>
      <c r="N631" s="36" t="str">
        <f t="shared" si="82"/>
        <v>Conceitos: Armazenamento.Elétrico</v>
      </c>
      <c r="O631" s="36" t="str">
        <f t="shared" si="83"/>
        <v xml:space="preserve">IfcDistributionFlowElement </v>
      </c>
      <c r="P631" s="36" t="str">
        <f t="shared" si="84"/>
        <v xml:space="preserve">IfcFlowStorageDevice </v>
      </c>
      <c r="Q631" s="50" t="str">
        <f t="shared" si="85"/>
        <v xml:space="preserve">IfcElectricFlowStorageDevice </v>
      </c>
      <c r="R631" s="48" t="str">
        <f t="shared" si="86"/>
        <v>IfcElectricFlowStorageDeviceType</v>
      </c>
      <c r="S631" s="48" t="str">
        <f t="shared" si="87"/>
        <v>INDUCTOR</v>
      </c>
      <c r="T631" s="36" t="str">
        <f t="shared" si="89"/>
        <v>Conceitos: Armazenamento.Elétrico IfcDistributionFlowElement  IfcFlowStorageDevice  IfcElectricFlowStorageDevice  IfcElectricFlowStorageDeviceType INDUTOR</v>
      </c>
      <c r="U631" s="58" t="s">
        <v>1713</v>
      </c>
      <c r="V631" s="49" t="s">
        <v>27</v>
      </c>
      <c r="W631" s="49" t="s">
        <v>27</v>
      </c>
      <c r="X631" s="57" t="str">
        <f t="shared" si="88"/>
        <v>IFC4X3ADD2-key_631</v>
      </c>
    </row>
    <row r="632" spans="1:24" ht="7.95" customHeight="1" x14ac:dyDescent="0.15">
      <c r="A632" s="53">
        <v>632</v>
      </c>
      <c r="B632" s="54" t="s">
        <v>1539</v>
      </c>
      <c r="C632" s="54" t="s">
        <v>215</v>
      </c>
      <c r="D632" s="54" t="s">
        <v>493</v>
      </c>
      <c r="E632" s="55" t="s">
        <v>494</v>
      </c>
      <c r="F632" s="55" t="s">
        <v>1444</v>
      </c>
      <c r="G632" s="55" t="s">
        <v>501</v>
      </c>
      <c r="H632" s="41" t="s">
        <v>3</v>
      </c>
      <c r="I632" s="41" t="s">
        <v>3</v>
      </c>
      <c r="J632" s="40" t="s">
        <v>3</v>
      </c>
      <c r="K632" s="40" t="s">
        <v>3</v>
      </c>
      <c r="L632" s="40" t="s">
        <v>3</v>
      </c>
      <c r="M632" s="40" t="str">
        <f t="shared" si="81"/>
        <v>IfcElectricFlowStorageDeviceType and  é.tipoifc  only  INDUCTORBANK</v>
      </c>
      <c r="N632" s="36" t="str">
        <f t="shared" si="82"/>
        <v>Conceitos: Armazenamento.Elétrico</v>
      </c>
      <c r="O632" s="36" t="str">
        <f t="shared" si="83"/>
        <v xml:space="preserve">IfcDistributionFlowElement </v>
      </c>
      <c r="P632" s="36" t="str">
        <f t="shared" si="84"/>
        <v xml:space="preserve">IfcFlowStorageDevice </v>
      </c>
      <c r="Q632" s="50" t="str">
        <f t="shared" si="85"/>
        <v xml:space="preserve">IfcElectricFlowStorageDevice </v>
      </c>
      <c r="R632" s="48" t="str">
        <f t="shared" si="86"/>
        <v>IfcElectricFlowStorageDeviceType</v>
      </c>
      <c r="S632" s="48" t="str">
        <f t="shared" si="87"/>
        <v>INDUCTORBANK</v>
      </c>
      <c r="T632" s="36" t="str">
        <f t="shared" si="89"/>
        <v>Conceitos: Armazenamento.Elétrico IfcDistributionFlowElement  IfcFlowStorageDevice  IfcElectricFlowStorageDevice  IfcElectricFlowStorageDeviceType BANCO.DE.INDUTORES</v>
      </c>
      <c r="U632" s="58" t="s">
        <v>2209</v>
      </c>
      <c r="V632" s="49" t="s">
        <v>27</v>
      </c>
      <c r="W632" s="49" t="s">
        <v>27</v>
      </c>
      <c r="X632" s="57" t="str">
        <f t="shared" si="88"/>
        <v>IFC4X3ADD2-key_632</v>
      </c>
    </row>
    <row r="633" spans="1:24" ht="7.95" customHeight="1" x14ac:dyDescent="0.15">
      <c r="A633" s="53">
        <v>633</v>
      </c>
      <c r="B633" s="54" t="s">
        <v>1539</v>
      </c>
      <c r="C633" s="54" t="s">
        <v>215</v>
      </c>
      <c r="D633" s="54" t="s">
        <v>493</v>
      </c>
      <c r="E633" s="55" t="s">
        <v>494</v>
      </c>
      <c r="F633" s="55" t="s">
        <v>1444</v>
      </c>
      <c r="G633" s="55" t="s">
        <v>502</v>
      </c>
      <c r="H633" s="41" t="s">
        <v>3</v>
      </c>
      <c r="I633" s="41" t="s">
        <v>3</v>
      </c>
      <c r="J633" s="40" t="s">
        <v>3</v>
      </c>
      <c r="K633" s="40" t="s">
        <v>3</v>
      </c>
      <c r="L633" s="40" t="s">
        <v>3</v>
      </c>
      <c r="M633" s="40" t="str">
        <f t="shared" si="81"/>
        <v>IfcElectricFlowStorageDeviceType and  é.tipoifc  only  RECHARGER</v>
      </c>
      <c r="N633" s="36" t="str">
        <f t="shared" si="82"/>
        <v>Conceitos: Armazenamento.Elétrico</v>
      </c>
      <c r="O633" s="36" t="str">
        <f t="shared" si="83"/>
        <v xml:space="preserve">IfcDistributionFlowElement </v>
      </c>
      <c r="P633" s="36" t="str">
        <f t="shared" si="84"/>
        <v xml:space="preserve">IfcFlowStorageDevice </v>
      </c>
      <c r="Q633" s="50" t="str">
        <f t="shared" si="85"/>
        <v xml:space="preserve">IfcElectricFlowStorageDevice </v>
      </c>
      <c r="R633" s="48" t="str">
        <f t="shared" si="86"/>
        <v>IfcElectricFlowStorageDeviceType</v>
      </c>
      <c r="S633" s="48" t="str">
        <f t="shared" si="87"/>
        <v>RECHARGER</v>
      </c>
      <c r="T633" s="36" t="str">
        <f t="shared" si="89"/>
        <v>Conceitos: Armazenamento.Elétrico IfcDistributionFlowElement  IfcFlowStorageDevice  IfcElectricFlowStorageDevice  IfcElectricFlowStorageDeviceType RECARGA</v>
      </c>
      <c r="U633" s="58" t="s">
        <v>1714</v>
      </c>
      <c r="V633" s="49" t="s">
        <v>27</v>
      </c>
      <c r="W633" s="49" t="s">
        <v>27</v>
      </c>
      <c r="X633" s="57" t="str">
        <f t="shared" si="88"/>
        <v>IFC4X3ADD2-key_633</v>
      </c>
    </row>
    <row r="634" spans="1:24" ht="7.95" customHeight="1" x14ac:dyDescent="0.15">
      <c r="A634" s="53">
        <v>634</v>
      </c>
      <c r="B634" s="54" t="s">
        <v>1539</v>
      </c>
      <c r="C634" s="54" t="s">
        <v>215</v>
      </c>
      <c r="D634" s="54" t="s">
        <v>493</v>
      </c>
      <c r="E634" s="55" t="s">
        <v>494</v>
      </c>
      <c r="F634" s="55" t="s">
        <v>1444</v>
      </c>
      <c r="G634" s="55" t="s">
        <v>503</v>
      </c>
      <c r="H634" s="41" t="s">
        <v>3</v>
      </c>
      <c r="I634" s="41" t="s">
        <v>3</v>
      </c>
      <c r="J634" s="40" t="s">
        <v>3</v>
      </c>
      <c r="K634" s="40" t="s">
        <v>3</v>
      </c>
      <c r="L634" s="40" t="s">
        <v>3</v>
      </c>
      <c r="M634" s="40" t="str">
        <f t="shared" si="81"/>
        <v>IfcElectricFlowStorageDeviceType and  é.tipoifc  only  UPS</v>
      </c>
      <c r="N634" s="36" t="str">
        <f t="shared" si="82"/>
        <v>Conceitos: Armazenamento.Elétrico</v>
      </c>
      <c r="O634" s="36" t="str">
        <f t="shared" si="83"/>
        <v xml:space="preserve">IfcDistributionFlowElement </v>
      </c>
      <c r="P634" s="36" t="str">
        <f t="shared" si="84"/>
        <v xml:space="preserve">IfcFlowStorageDevice </v>
      </c>
      <c r="Q634" s="50" t="str">
        <f t="shared" si="85"/>
        <v xml:space="preserve">IfcElectricFlowStorageDevice </v>
      </c>
      <c r="R634" s="48" t="str">
        <f t="shared" si="86"/>
        <v>IfcElectricFlowStorageDeviceType</v>
      </c>
      <c r="S634" s="48" t="str">
        <f t="shared" si="87"/>
        <v>UPS</v>
      </c>
      <c r="T634" s="36" t="str">
        <f t="shared" si="89"/>
        <v>Conceitos: Armazenamento.Elétrico IfcDistributionFlowElement  IfcFlowStorageDevice  IfcElectricFlowStorageDevice  IfcElectricFlowStorageDeviceType UNIDADE.UPS</v>
      </c>
      <c r="U634" s="58" t="s">
        <v>2453</v>
      </c>
      <c r="V634" s="49" t="s">
        <v>27</v>
      </c>
      <c r="W634" s="49" t="s">
        <v>27</v>
      </c>
      <c r="X634" s="57" t="str">
        <f t="shared" si="88"/>
        <v>IFC4X3ADD2-key_634</v>
      </c>
    </row>
    <row r="635" spans="1:24" ht="7.95" customHeight="1" x14ac:dyDescent="0.15">
      <c r="A635" s="53">
        <v>635</v>
      </c>
      <c r="B635" s="54" t="s">
        <v>1540</v>
      </c>
      <c r="C635" s="54" t="s">
        <v>215</v>
      </c>
      <c r="D635" s="54" t="s">
        <v>493</v>
      </c>
      <c r="E635" s="55" t="s">
        <v>707</v>
      </c>
      <c r="F635" s="55" t="s">
        <v>1445</v>
      </c>
      <c r="G635" s="55" t="s">
        <v>708</v>
      </c>
      <c r="H635" s="41" t="s">
        <v>3</v>
      </c>
      <c r="I635" s="41" t="s">
        <v>3</v>
      </c>
      <c r="J635" s="40" t="s">
        <v>3</v>
      </c>
      <c r="K635" s="40" t="s">
        <v>3</v>
      </c>
      <c r="L635" s="40" t="s">
        <v>3</v>
      </c>
      <c r="M635" s="40" t="str">
        <f t="shared" si="81"/>
        <v>IfcTankType and  é.tipoifc  only  BASIN</v>
      </c>
      <c r="N635" s="36" t="str">
        <f t="shared" si="82"/>
        <v>Conceitos: Armazenamento.Tanques</v>
      </c>
      <c r="O635" s="36" t="str">
        <f t="shared" si="83"/>
        <v xml:space="preserve">IfcDistributionFlowElement </v>
      </c>
      <c r="P635" s="36" t="str">
        <f t="shared" si="84"/>
        <v xml:space="preserve">IfcFlowStorageDevice </v>
      </c>
      <c r="Q635" s="50" t="str">
        <f t="shared" si="85"/>
        <v xml:space="preserve">IfcTank </v>
      </c>
      <c r="R635" s="48" t="str">
        <f t="shared" si="86"/>
        <v>IfcTankType</v>
      </c>
      <c r="S635" s="48" t="str">
        <f t="shared" si="87"/>
        <v>BASIN</v>
      </c>
      <c r="T635" s="36" t="str">
        <f t="shared" si="89"/>
        <v>Conceitos: Armazenamento.Tanques IfcDistributionFlowElement  IfcFlowStorageDevice  IfcTank  IfcTankType BACIA</v>
      </c>
      <c r="U635" s="58" t="s">
        <v>1715</v>
      </c>
      <c r="V635" s="49" t="s">
        <v>27</v>
      </c>
      <c r="W635" s="49" t="s">
        <v>27</v>
      </c>
      <c r="X635" s="57" t="str">
        <f t="shared" si="88"/>
        <v>IFC4X3ADD2-key_635</v>
      </c>
    </row>
    <row r="636" spans="1:24" ht="7.95" customHeight="1" x14ac:dyDescent="0.15">
      <c r="A636" s="53">
        <v>636</v>
      </c>
      <c r="B636" s="54" t="s">
        <v>1540</v>
      </c>
      <c r="C636" s="54" t="s">
        <v>215</v>
      </c>
      <c r="D636" s="54" t="s">
        <v>493</v>
      </c>
      <c r="E636" s="55" t="s">
        <v>707</v>
      </c>
      <c r="F636" s="55" t="s">
        <v>1445</v>
      </c>
      <c r="G636" s="55" t="s">
        <v>709</v>
      </c>
      <c r="H636" s="41" t="s">
        <v>3</v>
      </c>
      <c r="I636" s="41" t="s">
        <v>3</v>
      </c>
      <c r="J636" s="40" t="s">
        <v>3</v>
      </c>
      <c r="K636" s="40" t="s">
        <v>3</v>
      </c>
      <c r="L636" s="40" t="s">
        <v>3</v>
      </c>
      <c r="M636" s="40" t="str">
        <f t="shared" si="81"/>
        <v>IfcTankType and  é.tipoifc  only  BREAKPRESSURE</v>
      </c>
      <c r="N636" s="36" t="str">
        <f t="shared" si="82"/>
        <v>Conceitos: Armazenamento.Tanques</v>
      </c>
      <c r="O636" s="36" t="str">
        <f t="shared" si="83"/>
        <v xml:space="preserve">IfcDistributionFlowElement </v>
      </c>
      <c r="P636" s="36" t="str">
        <f t="shared" si="84"/>
        <v xml:space="preserve">IfcFlowStorageDevice </v>
      </c>
      <c r="Q636" s="50" t="str">
        <f t="shared" si="85"/>
        <v xml:space="preserve">IfcTank </v>
      </c>
      <c r="R636" s="48" t="str">
        <f t="shared" si="86"/>
        <v>IfcTankType</v>
      </c>
      <c r="S636" s="48" t="str">
        <f t="shared" si="87"/>
        <v>BREAKPRESSURE</v>
      </c>
      <c r="T636" s="36" t="str">
        <f t="shared" si="89"/>
        <v>Conceitos: Armazenamento.Tanques IfcDistributionFlowElement  IfcFlowStorageDevice  IfcTank  IfcTankType VALVULA.DE.PRESSÃO</v>
      </c>
      <c r="U636" s="58" t="s">
        <v>2210</v>
      </c>
      <c r="V636" s="49" t="s">
        <v>27</v>
      </c>
      <c r="W636" s="49" t="s">
        <v>27</v>
      </c>
      <c r="X636" s="57" t="str">
        <f t="shared" si="88"/>
        <v>IFC4X3ADD2-key_636</v>
      </c>
    </row>
    <row r="637" spans="1:24" ht="7.95" customHeight="1" x14ac:dyDescent="0.15">
      <c r="A637" s="53">
        <v>637</v>
      </c>
      <c r="B637" s="54" t="s">
        <v>1540</v>
      </c>
      <c r="C637" s="54" t="s">
        <v>215</v>
      </c>
      <c r="D637" s="54" t="s">
        <v>493</v>
      </c>
      <c r="E637" s="55" t="s">
        <v>707</v>
      </c>
      <c r="F637" s="55" t="s">
        <v>1445</v>
      </c>
      <c r="G637" s="55" t="s">
        <v>710</v>
      </c>
      <c r="H637" s="41" t="s">
        <v>3</v>
      </c>
      <c r="I637" s="41" t="s">
        <v>3</v>
      </c>
      <c r="J637" s="40" t="s">
        <v>3</v>
      </c>
      <c r="K637" s="40" t="s">
        <v>3</v>
      </c>
      <c r="L637" s="40" t="s">
        <v>3</v>
      </c>
      <c r="M637" s="40" t="str">
        <f t="shared" si="81"/>
        <v>IfcTankType and  é.tipoifc  only  EXPANSION</v>
      </c>
      <c r="N637" s="36" t="str">
        <f t="shared" si="82"/>
        <v>Conceitos: Armazenamento.Tanques</v>
      </c>
      <c r="O637" s="36" t="str">
        <f t="shared" si="83"/>
        <v xml:space="preserve">IfcDistributionFlowElement </v>
      </c>
      <c r="P637" s="36" t="str">
        <f t="shared" si="84"/>
        <v xml:space="preserve">IfcFlowStorageDevice </v>
      </c>
      <c r="Q637" s="50" t="str">
        <f t="shared" si="85"/>
        <v xml:space="preserve">IfcTank </v>
      </c>
      <c r="R637" s="48" t="str">
        <f t="shared" si="86"/>
        <v>IfcTankType</v>
      </c>
      <c r="S637" s="48" t="str">
        <f t="shared" si="87"/>
        <v>EXPANSION</v>
      </c>
      <c r="T637" s="36" t="str">
        <f t="shared" si="89"/>
        <v>Conceitos: Armazenamento.Tanques IfcDistributionFlowElement  IfcFlowStorageDevice  IfcTank  IfcTankType TANQUE.DE.EXPANSÃO</v>
      </c>
      <c r="U637" s="58" t="s">
        <v>2456</v>
      </c>
      <c r="V637" s="49" t="s">
        <v>27</v>
      </c>
      <c r="W637" s="49" t="s">
        <v>27</v>
      </c>
      <c r="X637" s="57" t="str">
        <f t="shared" si="88"/>
        <v>IFC4X3ADD2-key_637</v>
      </c>
    </row>
    <row r="638" spans="1:24" ht="7.95" customHeight="1" x14ac:dyDescent="0.15">
      <c r="A638" s="53">
        <v>638</v>
      </c>
      <c r="B638" s="54" t="s">
        <v>1540</v>
      </c>
      <c r="C638" s="54" t="s">
        <v>215</v>
      </c>
      <c r="D638" s="54" t="s">
        <v>493</v>
      </c>
      <c r="E638" s="55" t="s">
        <v>707</v>
      </c>
      <c r="F638" s="55" t="s">
        <v>1445</v>
      </c>
      <c r="G638" s="55" t="s">
        <v>711</v>
      </c>
      <c r="H638" s="41" t="s">
        <v>3</v>
      </c>
      <c r="I638" s="41" t="s">
        <v>3</v>
      </c>
      <c r="J638" s="40" t="s">
        <v>3</v>
      </c>
      <c r="K638" s="40" t="s">
        <v>3</v>
      </c>
      <c r="L638" s="40" t="s">
        <v>3</v>
      </c>
      <c r="M638" s="40" t="str">
        <f t="shared" si="81"/>
        <v>IfcTankType and  é.tipoifc  only  FEEDANDEXPANSION</v>
      </c>
      <c r="N638" s="36" t="str">
        <f t="shared" si="82"/>
        <v>Conceitos: Armazenamento.Tanques</v>
      </c>
      <c r="O638" s="36" t="str">
        <f t="shared" si="83"/>
        <v xml:space="preserve">IfcDistributionFlowElement </v>
      </c>
      <c r="P638" s="36" t="str">
        <f t="shared" si="84"/>
        <v xml:space="preserve">IfcFlowStorageDevice </v>
      </c>
      <c r="Q638" s="50" t="str">
        <f t="shared" si="85"/>
        <v xml:space="preserve">IfcTank </v>
      </c>
      <c r="R638" s="48" t="str">
        <f t="shared" si="86"/>
        <v>IfcTankType</v>
      </c>
      <c r="S638" s="48" t="str">
        <f t="shared" si="87"/>
        <v>FEEDANDEXPANSION</v>
      </c>
      <c r="T638" s="36" t="str">
        <f t="shared" si="89"/>
        <v>Conceitos: Armazenamento.Tanques IfcDistributionFlowElement  IfcFlowStorageDevice  IfcTank  IfcTankType VALVULA.DE.ALIMENTAÇÃO.E.EXPANSÃO</v>
      </c>
      <c r="U638" s="58" t="s">
        <v>2211</v>
      </c>
      <c r="V638" s="49" t="s">
        <v>27</v>
      </c>
      <c r="W638" s="49" t="s">
        <v>27</v>
      </c>
      <c r="X638" s="57" t="str">
        <f t="shared" si="88"/>
        <v>IFC4X3ADD2-key_638</v>
      </c>
    </row>
    <row r="639" spans="1:24" ht="7.95" customHeight="1" x14ac:dyDescent="0.15">
      <c r="A639" s="53">
        <v>639</v>
      </c>
      <c r="B639" s="54" t="s">
        <v>1540</v>
      </c>
      <c r="C639" s="54" t="s">
        <v>215</v>
      </c>
      <c r="D639" s="54" t="s">
        <v>493</v>
      </c>
      <c r="E639" s="55" t="s">
        <v>707</v>
      </c>
      <c r="F639" s="55" t="s">
        <v>1445</v>
      </c>
      <c r="G639" s="55" t="s">
        <v>712</v>
      </c>
      <c r="H639" s="41" t="s">
        <v>3</v>
      </c>
      <c r="I639" s="41" t="s">
        <v>3</v>
      </c>
      <c r="J639" s="40" t="s">
        <v>3</v>
      </c>
      <c r="K639" s="40" t="s">
        <v>3</v>
      </c>
      <c r="L639" s="40" t="s">
        <v>3</v>
      </c>
      <c r="M639" s="40" t="str">
        <f t="shared" si="81"/>
        <v>IfcTankType and  é.tipoifc  only  OILRETENTIONTRAY</v>
      </c>
      <c r="N639" s="36" t="str">
        <f t="shared" si="82"/>
        <v>Conceitos: Armazenamento.Tanques</v>
      </c>
      <c r="O639" s="36" t="str">
        <f t="shared" si="83"/>
        <v xml:space="preserve">IfcDistributionFlowElement </v>
      </c>
      <c r="P639" s="36" t="str">
        <f t="shared" si="84"/>
        <v xml:space="preserve">IfcFlowStorageDevice </v>
      </c>
      <c r="Q639" s="50" t="str">
        <f t="shared" si="85"/>
        <v xml:space="preserve">IfcTank </v>
      </c>
      <c r="R639" s="48" t="str">
        <f t="shared" si="86"/>
        <v>IfcTankType</v>
      </c>
      <c r="S639" s="48" t="str">
        <f t="shared" si="87"/>
        <v>OILRETENTIONTRAY</v>
      </c>
      <c r="T639" s="36" t="str">
        <f t="shared" si="89"/>
        <v>Conceitos: Armazenamento.Tanques IfcDistributionFlowElement  IfcFlowStorageDevice  IfcTank  IfcTankType BANDEJA.DE.RETENÇÃO.DE.ÓLEO</v>
      </c>
      <c r="U639" s="58" t="s">
        <v>1937</v>
      </c>
      <c r="V639" s="49" t="s">
        <v>27</v>
      </c>
      <c r="W639" s="49" t="s">
        <v>27</v>
      </c>
      <c r="X639" s="57" t="str">
        <f t="shared" si="88"/>
        <v>IFC4X3ADD2-key_639</v>
      </c>
    </row>
    <row r="640" spans="1:24" ht="7.95" customHeight="1" x14ac:dyDescent="0.15">
      <c r="A640" s="53">
        <v>640</v>
      </c>
      <c r="B640" s="54" t="s">
        <v>1540</v>
      </c>
      <c r="C640" s="54" t="s">
        <v>215</v>
      </c>
      <c r="D640" s="54" t="s">
        <v>493</v>
      </c>
      <c r="E640" s="55" t="s">
        <v>707</v>
      </c>
      <c r="F640" s="55" t="s">
        <v>1445</v>
      </c>
      <c r="G640" s="55" t="s">
        <v>713</v>
      </c>
      <c r="H640" s="41" t="s">
        <v>3</v>
      </c>
      <c r="I640" s="41" t="s">
        <v>3</v>
      </c>
      <c r="J640" s="40" t="s">
        <v>3</v>
      </c>
      <c r="K640" s="40" t="s">
        <v>3</v>
      </c>
      <c r="L640" s="40" t="s">
        <v>3</v>
      </c>
      <c r="M640" s="40" t="str">
        <f t="shared" si="81"/>
        <v>IfcTankType and  é.tipoifc  only  PRESSUREVESSEL</v>
      </c>
      <c r="N640" s="36" t="str">
        <f t="shared" si="82"/>
        <v>Conceitos: Armazenamento.Tanques</v>
      </c>
      <c r="O640" s="36" t="str">
        <f t="shared" si="83"/>
        <v xml:space="preserve">IfcDistributionFlowElement </v>
      </c>
      <c r="P640" s="36" t="str">
        <f t="shared" si="84"/>
        <v xml:space="preserve">IfcFlowStorageDevice </v>
      </c>
      <c r="Q640" s="50" t="str">
        <f t="shared" si="85"/>
        <v xml:space="preserve">IfcTank </v>
      </c>
      <c r="R640" s="48" t="str">
        <f t="shared" si="86"/>
        <v>IfcTankType</v>
      </c>
      <c r="S640" s="48" t="str">
        <f t="shared" si="87"/>
        <v>PRESSUREVESSEL</v>
      </c>
      <c r="T640" s="36" t="str">
        <f t="shared" si="89"/>
        <v>Conceitos: Armazenamento.Tanques IfcDistributionFlowElement  IfcFlowStorageDevice  IfcTank  IfcTankType TANQUE.DE.PRESSÃO</v>
      </c>
      <c r="U640" s="58" t="s">
        <v>2212</v>
      </c>
      <c r="V640" s="49" t="s">
        <v>27</v>
      </c>
      <c r="W640" s="49" t="s">
        <v>27</v>
      </c>
      <c r="X640" s="57" t="str">
        <f t="shared" si="88"/>
        <v>IFC4X3ADD2-key_640</v>
      </c>
    </row>
    <row r="641" spans="1:24" ht="7.95" customHeight="1" x14ac:dyDescent="0.15">
      <c r="A641" s="53">
        <v>641</v>
      </c>
      <c r="B641" s="54" t="s">
        <v>1540</v>
      </c>
      <c r="C641" s="54" t="s">
        <v>215</v>
      </c>
      <c r="D641" s="54" t="s">
        <v>493</v>
      </c>
      <c r="E641" s="55" t="s">
        <v>707</v>
      </c>
      <c r="F641" s="55" t="s">
        <v>1445</v>
      </c>
      <c r="G641" s="55" t="s">
        <v>714</v>
      </c>
      <c r="H641" s="41" t="s">
        <v>3</v>
      </c>
      <c r="I641" s="41" t="s">
        <v>3</v>
      </c>
      <c r="J641" s="40" t="s">
        <v>3</v>
      </c>
      <c r="K641" s="40" t="s">
        <v>3</v>
      </c>
      <c r="L641" s="40" t="s">
        <v>3</v>
      </c>
      <c r="M641" s="40" t="str">
        <f t="shared" si="81"/>
        <v>IfcTankType and  é.tipoifc  only  STORAGE</v>
      </c>
      <c r="N641" s="36" t="str">
        <f t="shared" si="82"/>
        <v>Conceitos: Armazenamento.Tanques</v>
      </c>
      <c r="O641" s="36" t="str">
        <f t="shared" si="83"/>
        <v xml:space="preserve">IfcDistributionFlowElement </v>
      </c>
      <c r="P641" s="36" t="str">
        <f t="shared" si="84"/>
        <v xml:space="preserve">IfcFlowStorageDevice </v>
      </c>
      <c r="Q641" s="50" t="str">
        <f t="shared" si="85"/>
        <v xml:space="preserve">IfcTank </v>
      </c>
      <c r="R641" s="48" t="str">
        <f t="shared" si="86"/>
        <v>IfcTankType</v>
      </c>
      <c r="S641" s="48" t="str">
        <f t="shared" si="87"/>
        <v>STORAGE</v>
      </c>
      <c r="T641" s="36" t="str">
        <f t="shared" si="89"/>
        <v>Conceitos: Armazenamento.Tanques IfcDistributionFlowElement  IfcFlowStorageDevice  IfcTank  IfcTankType TANQUE.DE.ARMAZENAMENTO</v>
      </c>
      <c r="U641" s="58" t="s">
        <v>2454</v>
      </c>
      <c r="V641" s="49" t="s">
        <v>27</v>
      </c>
      <c r="W641" s="49" t="s">
        <v>27</v>
      </c>
      <c r="X641" s="57" t="str">
        <f t="shared" si="88"/>
        <v>IFC4X3ADD2-key_641</v>
      </c>
    </row>
    <row r="642" spans="1:24" ht="7.95" customHeight="1" x14ac:dyDescent="0.15">
      <c r="A642" s="53">
        <v>642</v>
      </c>
      <c r="B642" s="54" t="s">
        <v>1540</v>
      </c>
      <c r="C642" s="54" t="s">
        <v>215</v>
      </c>
      <c r="D642" s="54" t="s">
        <v>493</v>
      </c>
      <c r="E642" s="55" t="s">
        <v>707</v>
      </c>
      <c r="F642" s="55" t="s">
        <v>1445</v>
      </c>
      <c r="G642" s="55" t="s">
        <v>715</v>
      </c>
      <c r="H642" s="41" t="s">
        <v>3</v>
      </c>
      <c r="I642" s="41" t="s">
        <v>3</v>
      </c>
      <c r="J642" s="40" t="s">
        <v>3</v>
      </c>
      <c r="K642" s="40" t="s">
        <v>3</v>
      </c>
      <c r="L642" s="40" t="s">
        <v>3</v>
      </c>
      <c r="M642" s="40" t="str">
        <f t="shared" ref="M642:M705" si="90">_xlfn.CONCAT( F642, " and  é.tipoifc  only  ", G642, )</f>
        <v>IfcTankType and  é.tipoifc  only  VESSEL</v>
      </c>
      <c r="N642" s="36" t="str">
        <f t="shared" ref="N642:N705" si="91">_xlfn.CONCAT("Conceitos: ", B642)</f>
        <v>Conceitos: Armazenamento.Tanques</v>
      </c>
      <c r="O642" s="36" t="str">
        <f t="shared" ref="O642:O705" si="92">_xlfn.CONCAT(C642," ")</f>
        <v xml:space="preserve">IfcDistributionFlowElement </v>
      </c>
      <c r="P642" s="36" t="str">
        <f t="shared" ref="P642:P705" si="93">_xlfn.CONCAT(D642," ")</f>
        <v xml:space="preserve">IfcFlowStorageDevice </v>
      </c>
      <c r="Q642" s="50" t="str">
        <f t="shared" ref="Q642:Q705" si="94">_xlfn.CONCAT(E642," ")</f>
        <v xml:space="preserve">IfcTank </v>
      </c>
      <c r="R642" s="48" t="str">
        <f t="shared" ref="R642:R705" si="95">_xlfn.CONCAT(F642, )</f>
        <v>IfcTankType</v>
      </c>
      <c r="S642" s="48" t="str">
        <f t="shared" ref="S642:S705" si="96">_xlfn.CONCAT(G642, )</f>
        <v>VESSEL</v>
      </c>
      <c r="T642" s="36" t="str">
        <f t="shared" si="89"/>
        <v>Conceitos: Armazenamento.Tanques IfcDistributionFlowElement  IfcFlowStorageDevice  IfcTank  IfcTankType NAVIO.TANQUE</v>
      </c>
      <c r="U642" s="58" t="s">
        <v>2455</v>
      </c>
      <c r="V642" s="49" t="s">
        <v>27</v>
      </c>
      <c r="W642" s="49" t="s">
        <v>27</v>
      </c>
      <c r="X642" s="57" t="str">
        <f t="shared" ref="X642:X705" si="97">_xlfn.CONCAT("IFC4X3ADD2-key_",A642)</f>
        <v>IFC4X3ADD2-key_642</v>
      </c>
    </row>
    <row r="643" spans="1:24" ht="7.95" customHeight="1" x14ac:dyDescent="0.15">
      <c r="A643" s="53">
        <v>643</v>
      </c>
      <c r="B643" s="54" t="s">
        <v>1541</v>
      </c>
      <c r="C643" s="54" t="s">
        <v>215</v>
      </c>
      <c r="D643" s="54" t="s">
        <v>302</v>
      </c>
      <c r="E643" s="55" t="s">
        <v>506</v>
      </c>
      <c r="F643" s="55" t="s">
        <v>1446</v>
      </c>
      <c r="G643" s="55" t="s">
        <v>507</v>
      </c>
      <c r="H643" s="41" t="s">
        <v>3</v>
      </c>
      <c r="I643" s="41" t="s">
        <v>3</v>
      </c>
      <c r="J643" s="40" t="str">
        <f>_xlfn.CONCAT( C643, " and  é.classeifc  only  ", D643, )</f>
        <v>IfcDistributionFlowElement and  é.classeifc  only  IfcEnergyConversionDevice</v>
      </c>
      <c r="K643" s="40" t="s">
        <v>3</v>
      </c>
      <c r="L643" s="40" t="s">
        <v>3</v>
      </c>
      <c r="M643" s="40" t="str">
        <f t="shared" si="90"/>
        <v>IfcElectricGeneratorType and  é.tipoifc  only  CHP</v>
      </c>
      <c r="N643" s="36" t="str">
        <f t="shared" si="91"/>
        <v>Conceitos: Geração.Elétrica</v>
      </c>
      <c r="O643" s="36" t="str">
        <f t="shared" si="92"/>
        <v xml:space="preserve">IfcDistributionFlowElement </v>
      </c>
      <c r="P643" s="36" t="str">
        <f t="shared" si="93"/>
        <v xml:space="preserve">IfcEnergyConversionDevice </v>
      </c>
      <c r="Q643" s="50" t="str">
        <f t="shared" si="94"/>
        <v xml:space="preserve">IfcElectricGenerator </v>
      </c>
      <c r="R643" s="48" t="str">
        <f t="shared" si="95"/>
        <v>IfcElectricGeneratorType</v>
      </c>
      <c r="S643" s="48" t="str">
        <f t="shared" si="96"/>
        <v>CHP</v>
      </c>
      <c r="T643" s="36" t="str">
        <f t="shared" ref="T643:T706" si="98">_xlfn.CONCAT(SUBSTITUTE(N643, "null", " ")," ",SUBSTITUTE(O643, "null", " ")," ",SUBSTITUTE(P643, "null", " ")," ",SUBSTITUTE(Q643, "null", " ")," ", SUBSTITUTE(R643, "null", " ")," ", SUBSTITUTE(U643, "null", " "))</f>
        <v>Conceitos: Geração.Elétrica IfcDistributionFlowElement  IfcEnergyConversionDevice  IfcElectricGenerator  IfcElectricGeneratorType CHP</v>
      </c>
      <c r="U643" s="58" t="s">
        <v>507</v>
      </c>
      <c r="V643" s="49" t="s">
        <v>27</v>
      </c>
      <c r="W643" s="49" t="s">
        <v>27</v>
      </c>
      <c r="X643" s="57" t="str">
        <f t="shared" si="97"/>
        <v>IFC4X3ADD2-key_643</v>
      </c>
    </row>
    <row r="644" spans="1:24" ht="7.95" customHeight="1" x14ac:dyDescent="0.15">
      <c r="A644" s="53">
        <v>644</v>
      </c>
      <c r="B644" s="54" t="s">
        <v>1541</v>
      </c>
      <c r="C644" s="54" t="s">
        <v>215</v>
      </c>
      <c r="D644" s="54" t="s">
        <v>302</v>
      </c>
      <c r="E644" s="55" t="s">
        <v>506</v>
      </c>
      <c r="F644" s="55" t="s">
        <v>1446</v>
      </c>
      <c r="G644" s="55" t="s">
        <v>508</v>
      </c>
      <c r="H644" s="41" t="s">
        <v>3</v>
      </c>
      <c r="I644" s="41" t="s">
        <v>3</v>
      </c>
      <c r="J644" s="40" t="s">
        <v>3</v>
      </c>
      <c r="K644" s="40" t="s">
        <v>3</v>
      </c>
      <c r="L644" s="40" t="s">
        <v>3</v>
      </c>
      <c r="M644" s="40" t="str">
        <f t="shared" si="90"/>
        <v>IfcElectricGeneratorType and  é.tipoifc  only  ENGINEGENERATOR</v>
      </c>
      <c r="N644" s="36" t="str">
        <f t="shared" si="91"/>
        <v>Conceitos: Geração.Elétrica</v>
      </c>
      <c r="O644" s="36" t="str">
        <f t="shared" si="92"/>
        <v xml:space="preserve">IfcDistributionFlowElement </v>
      </c>
      <c r="P644" s="36" t="str">
        <f t="shared" si="93"/>
        <v xml:space="preserve">IfcEnergyConversionDevice </v>
      </c>
      <c r="Q644" s="50" t="str">
        <f t="shared" si="94"/>
        <v xml:space="preserve">IfcElectricGenerator </v>
      </c>
      <c r="R644" s="48" t="str">
        <f t="shared" si="95"/>
        <v>IfcElectricGeneratorType</v>
      </c>
      <c r="S644" s="48" t="str">
        <f t="shared" si="96"/>
        <v>ENGINEGENERATOR</v>
      </c>
      <c r="T644" s="36" t="str">
        <f t="shared" si="98"/>
        <v>Conceitos: Geração.Elétrica IfcDistributionFlowElement  IfcEnergyConversionDevice  IfcElectricGenerator  IfcElectricGeneratorType GERADOR.DE.FORÇA</v>
      </c>
      <c r="U644" s="58" t="s">
        <v>2213</v>
      </c>
      <c r="V644" s="49" t="s">
        <v>27</v>
      </c>
      <c r="W644" s="49" t="s">
        <v>27</v>
      </c>
      <c r="X644" s="57" t="str">
        <f t="shared" si="97"/>
        <v>IFC4X3ADD2-key_644</v>
      </c>
    </row>
    <row r="645" spans="1:24" ht="7.95" customHeight="1" x14ac:dyDescent="0.15">
      <c r="A645" s="53">
        <v>645</v>
      </c>
      <c r="B645" s="54" t="s">
        <v>1541</v>
      </c>
      <c r="C645" s="54" t="s">
        <v>215</v>
      </c>
      <c r="D645" s="54" t="s">
        <v>302</v>
      </c>
      <c r="E645" s="55" t="s">
        <v>506</v>
      </c>
      <c r="F645" s="55" t="s">
        <v>1446</v>
      </c>
      <c r="G645" s="55" t="s">
        <v>509</v>
      </c>
      <c r="H645" s="41" t="s">
        <v>3</v>
      </c>
      <c r="I645" s="41" t="s">
        <v>3</v>
      </c>
      <c r="J645" s="40" t="s">
        <v>3</v>
      </c>
      <c r="K645" s="40" t="s">
        <v>3</v>
      </c>
      <c r="L645" s="40" t="s">
        <v>3</v>
      </c>
      <c r="M645" s="40" t="str">
        <f t="shared" si="90"/>
        <v>IfcElectricGeneratorType and  é.tipoifc  only  STANDALONE</v>
      </c>
      <c r="N645" s="36" t="str">
        <f t="shared" si="91"/>
        <v>Conceitos: Geração.Elétrica</v>
      </c>
      <c r="O645" s="36" t="str">
        <f t="shared" si="92"/>
        <v xml:space="preserve">IfcDistributionFlowElement </v>
      </c>
      <c r="P645" s="36" t="str">
        <f t="shared" si="93"/>
        <v xml:space="preserve">IfcEnergyConversionDevice </v>
      </c>
      <c r="Q645" s="50" t="str">
        <f t="shared" si="94"/>
        <v xml:space="preserve">IfcElectricGenerator </v>
      </c>
      <c r="R645" s="48" t="str">
        <f t="shared" si="95"/>
        <v>IfcElectricGeneratorType</v>
      </c>
      <c r="S645" s="48" t="str">
        <f t="shared" si="96"/>
        <v>STANDALONE</v>
      </c>
      <c r="T645" s="36" t="str">
        <f t="shared" si="98"/>
        <v>Conceitos: Geração.Elétrica IfcDistributionFlowElement  IfcEnergyConversionDevice  IfcElectricGenerator  IfcElectricGeneratorType AUTÔNOMO</v>
      </c>
      <c r="U645" s="58" t="s">
        <v>1716</v>
      </c>
      <c r="V645" s="49" t="s">
        <v>27</v>
      </c>
      <c r="W645" s="49" t="s">
        <v>27</v>
      </c>
      <c r="X645" s="57" t="str">
        <f t="shared" si="97"/>
        <v>IFC4X3ADD2-key_645</v>
      </c>
    </row>
    <row r="646" spans="1:24" ht="7.95" customHeight="1" x14ac:dyDescent="0.15">
      <c r="A646" s="53">
        <v>646</v>
      </c>
      <c r="B646" s="54" t="s">
        <v>1541</v>
      </c>
      <c r="C646" s="54" t="s">
        <v>215</v>
      </c>
      <c r="D646" s="54" t="s">
        <v>302</v>
      </c>
      <c r="E646" s="55" t="s">
        <v>684</v>
      </c>
      <c r="F646" s="55" t="s">
        <v>1447</v>
      </c>
      <c r="G646" s="55" t="s">
        <v>685</v>
      </c>
      <c r="H646" s="41" t="s">
        <v>3</v>
      </c>
      <c r="I646" s="41" t="s">
        <v>3</v>
      </c>
      <c r="J646" s="40" t="s">
        <v>3</v>
      </c>
      <c r="K646" s="40" t="s">
        <v>3</v>
      </c>
      <c r="L646" s="40" t="s">
        <v>3</v>
      </c>
      <c r="M646" s="40" t="str">
        <f t="shared" si="90"/>
        <v>IfcSolarDeviceType and  é.tipoifc  only  SOLARCOLLECTOR</v>
      </c>
      <c r="N646" s="36" t="str">
        <f t="shared" si="91"/>
        <v>Conceitos: Geração.Elétrica</v>
      </c>
      <c r="O646" s="36" t="str">
        <f t="shared" si="92"/>
        <v xml:space="preserve">IfcDistributionFlowElement </v>
      </c>
      <c r="P646" s="36" t="str">
        <f t="shared" si="93"/>
        <v xml:space="preserve">IfcEnergyConversionDevice </v>
      </c>
      <c r="Q646" s="50" t="str">
        <f t="shared" si="94"/>
        <v xml:space="preserve">IfcSolarDevice </v>
      </c>
      <c r="R646" s="48" t="str">
        <f t="shared" si="95"/>
        <v>IfcSolarDeviceType</v>
      </c>
      <c r="S646" s="48" t="str">
        <f t="shared" si="96"/>
        <v>SOLARCOLLECTOR</v>
      </c>
      <c r="T646" s="36" t="str">
        <f t="shared" si="98"/>
        <v>Conceitos: Geração.Elétrica IfcDistributionFlowElement  IfcEnergyConversionDevice  IfcSolarDevice  IfcSolarDeviceType COLECTOR.SOLAR</v>
      </c>
      <c r="U646" s="58" t="s">
        <v>1938</v>
      </c>
      <c r="V646" s="49" t="s">
        <v>27</v>
      </c>
      <c r="W646" s="49" t="s">
        <v>27</v>
      </c>
      <c r="X646" s="57" t="str">
        <f t="shared" si="97"/>
        <v>IFC4X3ADD2-key_646</v>
      </c>
    </row>
    <row r="647" spans="1:24" ht="7.95" customHeight="1" x14ac:dyDescent="0.15">
      <c r="A647" s="53">
        <v>647</v>
      </c>
      <c r="B647" s="54" t="s">
        <v>1541</v>
      </c>
      <c r="C647" s="54" t="s">
        <v>215</v>
      </c>
      <c r="D647" s="54" t="s">
        <v>302</v>
      </c>
      <c r="E647" s="55" t="s">
        <v>684</v>
      </c>
      <c r="F647" s="55" t="s">
        <v>1447</v>
      </c>
      <c r="G647" s="55" t="s">
        <v>686</v>
      </c>
      <c r="H647" s="41" t="s">
        <v>3</v>
      </c>
      <c r="I647" s="41" t="s">
        <v>3</v>
      </c>
      <c r="J647" s="40" t="s">
        <v>3</v>
      </c>
      <c r="K647" s="40" t="s">
        <v>3</v>
      </c>
      <c r="L647" s="40" t="s">
        <v>3</v>
      </c>
      <c r="M647" s="40" t="str">
        <f t="shared" si="90"/>
        <v>IfcSolarDeviceType and  é.tipoifc  only  SOLARPANEL</v>
      </c>
      <c r="N647" s="36" t="str">
        <f t="shared" si="91"/>
        <v>Conceitos: Geração.Elétrica</v>
      </c>
      <c r="O647" s="36" t="str">
        <f t="shared" si="92"/>
        <v xml:space="preserve">IfcDistributionFlowElement </v>
      </c>
      <c r="P647" s="36" t="str">
        <f t="shared" si="93"/>
        <v xml:space="preserve">IfcEnergyConversionDevice </v>
      </c>
      <c r="Q647" s="50" t="str">
        <f t="shared" si="94"/>
        <v xml:space="preserve">IfcSolarDevice </v>
      </c>
      <c r="R647" s="48" t="str">
        <f t="shared" si="95"/>
        <v>IfcSolarDeviceType</v>
      </c>
      <c r="S647" s="48" t="str">
        <f t="shared" si="96"/>
        <v>SOLARPANEL</v>
      </c>
      <c r="T647" s="36" t="str">
        <f t="shared" si="98"/>
        <v>Conceitos: Geração.Elétrica IfcDistributionFlowElement  IfcEnergyConversionDevice  IfcSolarDevice  IfcSolarDeviceType PAINEL.SOLAR</v>
      </c>
      <c r="U647" s="58" t="s">
        <v>2214</v>
      </c>
      <c r="V647" s="49" t="s">
        <v>27</v>
      </c>
      <c r="W647" s="49" t="s">
        <v>27</v>
      </c>
      <c r="X647" s="57" t="str">
        <f t="shared" si="97"/>
        <v>IFC4X3ADD2-key_647</v>
      </c>
    </row>
    <row r="648" spans="1:24" ht="7.95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1448</v>
      </c>
      <c r="G648" s="55" t="s">
        <v>512</v>
      </c>
      <c r="H648" s="41" t="s">
        <v>3</v>
      </c>
      <c r="I648" s="41" t="s">
        <v>3</v>
      </c>
      <c r="J648" s="40" t="s">
        <v>3</v>
      </c>
      <c r="K648" s="40" t="s">
        <v>3</v>
      </c>
      <c r="L648" s="40" t="s">
        <v>3</v>
      </c>
      <c r="M648" s="40" t="str">
        <f t="shared" si="90"/>
        <v>IfcElectricMotorType and  é.tipoifc  only  DC</v>
      </c>
      <c r="N648" s="36" t="str">
        <f t="shared" si="91"/>
        <v>Conceitos: Motores.Elétricos</v>
      </c>
      <c r="O648" s="36" t="str">
        <f t="shared" si="92"/>
        <v xml:space="preserve">IfcDistributionFlowElement </v>
      </c>
      <c r="P648" s="36" t="str">
        <f t="shared" si="93"/>
        <v xml:space="preserve">IfcEnergyConversionDevice </v>
      </c>
      <c r="Q648" s="50" t="str">
        <f t="shared" si="94"/>
        <v xml:space="preserve">IfcElectricMotor </v>
      </c>
      <c r="R648" s="48" t="str">
        <f t="shared" si="95"/>
        <v>IfcElectricMotorType</v>
      </c>
      <c r="S648" s="48" t="str">
        <f t="shared" si="96"/>
        <v>DC</v>
      </c>
      <c r="T648" s="36" t="str">
        <f t="shared" si="98"/>
        <v>Conceitos: Motores.Elétricos IfcDistributionFlowElement  IfcEnergyConversionDevice  IfcElectricMotor  IfcElectricMotorType DC</v>
      </c>
      <c r="U648" s="58" t="s">
        <v>512</v>
      </c>
      <c r="V648" s="49" t="s">
        <v>27</v>
      </c>
      <c r="W648" s="49" t="s">
        <v>27</v>
      </c>
      <c r="X648" s="57" t="str">
        <f t="shared" si="97"/>
        <v>IFC4X3ADD2-key_648</v>
      </c>
    </row>
    <row r="649" spans="1:24" ht="7.95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1448</v>
      </c>
      <c r="G649" s="55" t="s">
        <v>513</v>
      </c>
      <c r="H649" s="41" t="s">
        <v>3</v>
      </c>
      <c r="I649" s="41" t="s">
        <v>3</v>
      </c>
      <c r="J649" s="40" t="s">
        <v>3</v>
      </c>
      <c r="K649" s="40" t="s">
        <v>3</v>
      </c>
      <c r="L649" s="40" t="s">
        <v>3</v>
      </c>
      <c r="M649" s="40" t="str">
        <f t="shared" si="90"/>
        <v>IfcElectricMotorType and  é.tipoifc  only  INDUCTION</v>
      </c>
      <c r="N649" s="36" t="str">
        <f t="shared" si="91"/>
        <v>Conceitos: Motores.Elétricos</v>
      </c>
      <c r="O649" s="36" t="str">
        <f t="shared" si="92"/>
        <v xml:space="preserve">IfcDistributionFlowElement </v>
      </c>
      <c r="P649" s="36" t="str">
        <f t="shared" si="93"/>
        <v xml:space="preserve">IfcEnergyConversionDevice </v>
      </c>
      <c r="Q649" s="50" t="str">
        <f t="shared" si="94"/>
        <v xml:space="preserve">IfcElectricMotor </v>
      </c>
      <c r="R649" s="48" t="str">
        <f t="shared" si="95"/>
        <v>IfcElectricMotorType</v>
      </c>
      <c r="S649" s="48" t="str">
        <f t="shared" si="96"/>
        <v>INDUCTION</v>
      </c>
      <c r="T649" s="36" t="str">
        <f t="shared" si="98"/>
        <v>Conceitos: Motores.Elétricos IfcDistributionFlowElement  IfcEnergyConversionDevice  IfcElectricMotor  IfcElectricMotorType INDUÇÃO</v>
      </c>
      <c r="U649" s="58" t="s">
        <v>1717</v>
      </c>
      <c r="V649" s="49" t="s">
        <v>27</v>
      </c>
      <c r="W649" s="49" t="s">
        <v>27</v>
      </c>
      <c r="X649" s="57" t="str">
        <f t="shared" si="97"/>
        <v>IFC4X3ADD2-key_649</v>
      </c>
    </row>
    <row r="650" spans="1:24" ht="7.95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1448</v>
      </c>
      <c r="G650" s="55" t="s">
        <v>514</v>
      </c>
      <c r="H650" s="41" t="s">
        <v>3</v>
      </c>
      <c r="I650" s="41" t="s">
        <v>3</v>
      </c>
      <c r="J650" s="40" t="s">
        <v>3</v>
      </c>
      <c r="K650" s="40" t="s">
        <v>3</v>
      </c>
      <c r="L650" s="40" t="s">
        <v>3</v>
      </c>
      <c r="M650" s="40" t="str">
        <f t="shared" si="90"/>
        <v>IfcElectricMotorType and  é.tipoifc  only  POLYPHASE</v>
      </c>
      <c r="N650" s="36" t="str">
        <f t="shared" si="91"/>
        <v>Conceitos: Motores.Elétricos</v>
      </c>
      <c r="O650" s="36" t="str">
        <f t="shared" si="92"/>
        <v xml:space="preserve">IfcDistributionFlowElement </v>
      </c>
      <c r="P650" s="36" t="str">
        <f t="shared" si="93"/>
        <v xml:space="preserve">IfcEnergyConversionDevice </v>
      </c>
      <c r="Q650" s="50" t="str">
        <f t="shared" si="94"/>
        <v xml:space="preserve">IfcElectricMotor </v>
      </c>
      <c r="R650" s="48" t="str">
        <f t="shared" si="95"/>
        <v>IfcElectricMotorType</v>
      </c>
      <c r="S650" s="48" t="str">
        <f t="shared" si="96"/>
        <v>POLYPHASE</v>
      </c>
      <c r="T650" s="36" t="str">
        <f t="shared" si="98"/>
        <v>Conceitos: Motores.Elétricos IfcDistributionFlowElement  IfcEnergyConversionDevice  IfcElectricMotor  IfcElectricMotorType POLIFÁSICO</v>
      </c>
      <c r="U650" s="58" t="s">
        <v>1718</v>
      </c>
      <c r="V650" s="49" t="s">
        <v>27</v>
      </c>
      <c r="W650" s="49" t="s">
        <v>27</v>
      </c>
      <c r="X650" s="57" t="str">
        <f t="shared" si="97"/>
        <v>IFC4X3ADD2-key_650</v>
      </c>
    </row>
    <row r="651" spans="1:24" ht="7.95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1448</v>
      </c>
      <c r="G651" s="55" t="s">
        <v>515</v>
      </c>
      <c r="H651" s="41" t="s">
        <v>3</v>
      </c>
      <c r="I651" s="41" t="s">
        <v>3</v>
      </c>
      <c r="J651" s="40" t="s">
        <v>3</v>
      </c>
      <c r="K651" s="40" t="s">
        <v>3</v>
      </c>
      <c r="L651" s="40" t="s">
        <v>3</v>
      </c>
      <c r="M651" s="40" t="str">
        <f t="shared" si="90"/>
        <v>IfcElectricMotorType and  é.tipoifc  only  RELUCTANCESYNCHRONOUS</v>
      </c>
      <c r="N651" s="36" t="str">
        <f t="shared" si="91"/>
        <v>Conceitos: Motores.Elétricos</v>
      </c>
      <c r="O651" s="36" t="str">
        <f t="shared" si="92"/>
        <v xml:space="preserve">IfcDistributionFlowElement </v>
      </c>
      <c r="P651" s="36" t="str">
        <f t="shared" si="93"/>
        <v xml:space="preserve">IfcEnergyConversionDevice </v>
      </c>
      <c r="Q651" s="50" t="str">
        <f t="shared" si="94"/>
        <v xml:space="preserve">IfcElectricMotor </v>
      </c>
      <c r="R651" s="48" t="str">
        <f t="shared" si="95"/>
        <v>IfcElectricMotorType</v>
      </c>
      <c r="S651" s="48" t="str">
        <f t="shared" si="96"/>
        <v>RELUCTANCESYNCHRONOUS</v>
      </c>
      <c r="T651" s="36" t="str">
        <f t="shared" si="98"/>
        <v>Conceitos: Motores.Elétricos IfcDistributionFlowElement  IfcEnergyConversionDevice  IfcElectricMotor  IfcElectricMotorType RELUTÂNCIA.ASSÍNCRONAS</v>
      </c>
      <c r="U651" s="58" t="s">
        <v>2215</v>
      </c>
      <c r="V651" s="49" t="s">
        <v>27</v>
      </c>
      <c r="W651" s="49" t="s">
        <v>27</v>
      </c>
      <c r="X651" s="57" t="str">
        <f t="shared" si="97"/>
        <v>IFC4X3ADD2-key_651</v>
      </c>
    </row>
    <row r="652" spans="1:24" ht="7.95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1448</v>
      </c>
      <c r="G652" s="55" t="s">
        <v>516</v>
      </c>
      <c r="H652" s="41" t="s">
        <v>3</v>
      </c>
      <c r="I652" s="41" t="s">
        <v>3</v>
      </c>
      <c r="J652" s="40" t="s">
        <v>3</v>
      </c>
      <c r="K652" s="40" t="s">
        <v>3</v>
      </c>
      <c r="L652" s="40" t="s">
        <v>3</v>
      </c>
      <c r="M652" s="40" t="str">
        <f t="shared" si="90"/>
        <v>IfcElectricMotorType and  é.tipoifc  only  SYNCHRONOUS</v>
      </c>
      <c r="N652" s="36" t="str">
        <f t="shared" si="91"/>
        <v>Conceitos: Motores.Elétricos</v>
      </c>
      <c r="O652" s="36" t="str">
        <f t="shared" si="92"/>
        <v xml:space="preserve">IfcDistributionFlowElement </v>
      </c>
      <c r="P652" s="36" t="str">
        <f t="shared" si="93"/>
        <v xml:space="preserve">IfcEnergyConversionDevice </v>
      </c>
      <c r="Q652" s="50" t="str">
        <f t="shared" si="94"/>
        <v xml:space="preserve">IfcElectricMotor </v>
      </c>
      <c r="R652" s="48" t="str">
        <f t="shared" si="95"/>
        <v>IfcElectricMotorType</v>
      </c>
      <c r="S652" s="48" t="str">
        <f t="shared" si="96"/>
        <v>SYNCHRONOUS</v>
      </c>
      <c r="T652" s="36" t="str">
        <f t="shared" si="98"/>
        <v>Conceitos: Motores.Elétricos IfcDistributionFlowElement  IfcEnergyConversionDevice  IfcElectricMotor  IfcElectricMotorType SÍNCRONO</v>
      </c>
      <c r="U652" s="58" t="s">
        <v>1719</v>
      </c>
      <c r="V652" s="49" t="s">
        <v>27</v>
      </c>
      <c r="W652" s="49" t="s">
        <v>27</v>
      </c>
      <c r="X652" s="57" t="str">
        <f t="shared" si="97"/>
        <v>IFC4X3ADD2-key_652</v>
      </c>
    </row>
    <row r="653" spans="1:24" ht="7.95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1449</v>
      </c>
      <c r="G653" s="55" t="s">
        <v>524</v>
      </c>
      <c r="H653" s="41" t="s">
        <v>3</v>
      </c>
      <c r="I653" s="41" t="s">
        <v>3</v>
      </c>
      <c r="J653" s="40" t="s">
        <v>3</v>
      </c>
      <c r="K653" s="40" t="s">
        <v>3</v>
      </c>
      <c r="L653" s="40" t="s">
        <v>3</v>
      </c>
      <c r="M653" s="40" t="str">
        <f t="shared" si="90"/>
        <v>IfcEngineType and  é.tipoifc  only  EXTERNALCOMBUSTION</v>
      </c>
      <c r="N653" s="36" t="str">
        <f t="shared" si="91"/>
        <v>Conceitos: Máquinas.de.Combustão</v>
      </c>
      <c r="O653" s="36" t="str">
        <f t="shared" si="92"/>
        <v xml:space="preserve">IfcDistributionFlowElement </v>
      </c>
      <c r="P653" s="36" t="str">
        <f t="shared" si="93"/>
        <v xml:space="preserve">IfcEnergyConversionDevice </v>
      </c>
      <c r="Q653" s="50" t="str">
        <f t="shared" si="94"/>
        <v xml:space="preserve">IfcEngine </v>
      </c>
      <c r="R653" s="48" t="str">
        <f t="shared" si="95"/>
        <v>IfcEngineType</v>
      </c>
      <c r="S653" s="48" t="str">
        <f t="shared" si="96"/>
        <v>EXTERNALCOMBUSTION</v>
      </c>
      <c r="T653" s="36" t="str">
        <f t="shared" si="98"/>
        <v>Conceitos: Máquinas.de.Combustão IfcDistributionFlowElement  IfcEnergyConversionDevice  IfcEngine  IfcEngineType COMBUSTÃO.EXTERNA</v>
      </c>
      <c r="U653" s="58" t="s">
        <v>1939</v>
      </c>
      <c r="V653" s="49" t="s">
        <v>27</v>
      </c>
      <c r="W653" s="49" t="s">
        <v>27</v>
      </c>
      <c r="X653" s="57" t="str">
        <f t="shared" si="97"/>
        <v>IFC4X3ADD2-key_653</v>
      </c>
    </row>
    <row r="654" spans="1:24" ht="7.95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1449</v>
      </c>
      <c r="G654" s="55" t="s">
        <v>525</v>
      </c>
      <c r="H654" s="41" t="s">
        <v>3</v>
      </c>
      <c r="I654" s="41" t="s">
        <v>3</v>
      </c>
      <c r="J654" s="40" t="s">
        <v>3</v>
      </c>
      <c r="K654" s="40" t="s">
        <v>3</v>
      </c>
      <c r="L654" s="40" t="s">
        <v>3</v>
      </c>
      <c r="M654" s="40" t="str">
        <f t="shared" si="90"/>
        <v>IfcEngineType and  é.tipoifc  only  INTERNALCOMBUSTION</v>
      </c>
      <c r="N654" s="36" t="str">
        <f t="shared" si="91"/>
        <v>Conceitos: Máquinas.de.Combustão</v>
      </c>
      <c r="O654" s="36" t="str">
        <f t="shared" si="92"/>
        <v xml:space="preserve">IfcDistributionFlowElement </v>
      </c>
      <c r="P654" s="36" t="str">
        <f t="shared" si="93"/>
        <v xml:space="preserve">IfcEnergyConversionDevice </v>
      </c>
      <c r="Q654" s="50" t="str">
        <f t="shared" si="94"/>
        <v xml:space="preserve">IfcEngine </v>
      </c>
      <c r="R654" s="48" t="str">
        <f t="shared" si="95"/>
        <v>IfcEngineType</v>
      </c>
      <c r="S654" s="48" t="str">
        <f t="shared" si="96"/>
        <v>INTERNALCOMBUSTION</v>
      </c>
      <c r="T654" s="36" t="str">
        <f t="shared" si="98"/>
        <v>Conceitos: Máquinas.de.Combustão IfcDistributionFlowElement  IfcEnergyConversionDevice  IfcEngine  IfcEngineType COMBUSTÃO.INTERNA</v>
      </c>
      <c r="U654" s="58" t="s">
        <v>1940</v>
      </c>
      <c r="V654" s="49" t="s">
        <v>27</v>
      </c>
      <c r="W654" s="49" t="s">
        <v>27</v>
      </c>
      <c r="X654" s="57" t="str">
        <f t="shared" si="97"/>
        <v>IFC4X3ADD2-key_654</v>
      </c>
    </row>
    <row r="655" spans="1:24" ht="7.95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1450</v>
      </c>
      <c r="G655" s="55" t="s">
        <v>528</v>
      </c>
      <c r="H655" s="41" t="s">
        <v>3</v>
      </c>
      <c r="I655" s="41" t="s">
        <v>3</v>
      </c>
      <c r="J655" s="40" t="s">
        <v>3</v>
      </c>
      <c r="K655" s="40" t="s">
        <v>3</v>
      </c>
      <c r="L655" s="40" t="s">
        <v>3</v>
      </c>
      <c r="M655" s="40" t="str">
        <f t="shared" si="90"/>
        <v>IfcEvaporativeCoolerType and  é.tipoifc  only  DIRECTEVAPORATIVEAIRWASHER</v>
      </c>
      <c r="N655" s="36" t="str">
        <f t="shared" si="91"/>
        <v>Conceitos: Evaporadoras.ArCond.</v>
      </c>
      <c r="O655" s="36" t="str">
        <f t="shared" si="92"/>
        <v xml:space="preserve">IfcDistributionFlowElement </v>
      </c>
      <c r="P655" s="36" t="str">
        <f t="shared" si="93"/>
        <v xml:space="preserve">IfcEnergyConversionDevice </v>
      </c>
      <c r="Q655" s="50" t="str">
        <f t="shared" si="94"/>
        <v xml:space="preserve">IfcEvaporativeCooler </v>
      </c>
      <c r="R655" s="48" t="str">
        <f t="shared" si="95"/>
        <v>IfcEvaporativeCoolerType</v>
      </c>
      <c r="S655" s="48" t="str">
        <f t="shared" si="96"/>
        <v>DIRECTEVAPORATIVEAIRWASHER</v>
      </c>
      <c r="T655" s="36" t="str">
        <f t="shared" si="98"/>
        <v>Conceitos: Evaporadoras.ArCond. IfcDistributionFlowElement  IfcEnergyConversionDevice  IfcEvaporativeCooler  IfcEvaporativeCoolerType LAVADORA.DE.AR.EVAPORAÇÃO.DIRETA</v>
      </c>
      <c r="U655" s="58" t="s">
        <v>2216</v>
      </c>
      <c r="V655" s="49" t="s">
        <v>27</v>
      </c>
      <c r="W655" s="49" t="s">
        <v>27</v>
      </c>
      <c r="X655" s="57" t="str">
        <f t="shared" si="97"/>
        <v>IFC4X3ADD2-key_655</v>
      </c>
    </row>
    <row r="656" spans="1:24" ht="7.95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1450</v>
      </c>
      <c r="G656" s="55" t="s">
        <v>529</v>
      </c>
      <c r="H656" s="41" t="s">
        <v>3</v>
      </c>
      <c r="I656" s="41" t="s">
        <v>3</v>
      </c>
      <c r="J656" s="40" t="s">
        <v>3</v>
      </c>
      <c r="K656" s="40" t="s">
        <v>3</v>
      </c>
      <c r="L656" s="40" t="s">
        <v>3</v>
      </c>
      <c r="M656" s="40" t="str">
        <f t="shared" si="90"/>
        <v>IfcEvaporativeCoolerType and  é.tipoifc  only  DIRECTEVAPORATIVEPACKAGEDROTARYAIRCOOLER</v>
      </c>
      <c r="N656" s="36" t="str">
        <f t="shared" si="91"/>
        <v>Conceitos: Evaporadoras.ArCond.</v>
      </c>
      <c r="O656" s="36" t="str">
        <f t="shared" si="92"/>
        <v xml:space="preserve">IfcDistributionFlowElement </v>
      </c>
      <c r="P656" s="36" t="str">
        <f t="shared" si="93"/>
        <v xml:space="preserve">IfcEnergyConversionDevice </v>
      </c>
      <c r="Q656" s="50" t="str">
        <f t="shared" si="94"/>
        <v xml:space="preserve">IfcEvaporativeCooler </v>
      </c>
      <c r="R656" s="48" t="str">
        <f t="shared" si="95"/>
        <v>IfcEvaporativeCoolerType</v>
      </c>
      <c r="S656" s="48" t="str">
        <f t="shared" si="96"/>
        <v>DIRECTEVAPORATIVEPACKAGEDROTARYAIRCOOLER</v>
      </c>
      <c r="T656" s="36" t="str">
        <f t="shared" si="98"/>
        <v>Conceitos: Evaporadoras.ArCond. IfcDistributionFlowElement  IfcEnergyConversionDevice  IfcEvaporativeCooler  IfcEvaporativeCoolerType UNIDADE.EVAPORADORA.DE.AR.ROTATIVA</v>
      </c>
      <c r="U656" s="58" t="s">
        <v>2457</v>
      </c>
      <c r="V656" s="49" t="s">
        <v>27</v>
      </c>
      <c r="W656" s="49" t="s">
        <v>27</v>
      </c>
      <c r="X656" s="57" t="str">
        <f t="shared" si="97"/>
        <v>IFC4X3ADD2-key_656</v>
      </c>
    </row>
    <row r="657" spans="1:24" ht="7.95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1450</v>
      </c>
      <c r="G657" s="55" t="s">
        <v>530</v>
      </c>
      <c r="H657" s="41" t="s">
        <v>3</v>
      </c>
      <c r="I657" s="41" t="s">
        <v>3</v>
      </c>
      <c r="J657" s="40" t="s">
        <v>3</v>
      </c>
      <c r="K657" s="40" t="s">
        <v>3</v>
      </c>
      <c r="L657" s="40" t="s">
        <v>3</v>
      </c>
      <c r="M657" s="40" t="str">
        <f t="shared" si="90"/>
        <v>IfcEvaporativeCoolerType and  é.tipoifc  only  DIRECTEVAPORATIVERANDOMMEDIAAIRCOOLER</v>
      </c>
      <c r="N657" s="36" t="str">
        <f t="shared" si="91"/>
        <v>Conceitos: Evaporadoras.ArCond.</v>
      </c>
      <c r="O657" s="36" t="str">
        <f t="shared" si="92"/>
        <v xml:space="preserve">IfcDistributionFlowElement </v>
      </c>
      <c r="P657" s="36" t="str">
        <f t="shared" si="93"/>
        <v xml:space="preserve">IfcEnergyConversionDevice </v>
      </c>
      <c r="Q657" s="50" t="str">
        <f t="shared" si="94"/>
        <v xml:space="preserve">IfcEvaporativeCooler </v>
      </c>
      <c r="R657" s="48" t="str">
        <f t="shared" si="95"/>
        <v>IfcEvaporativeCoolerType</v>
      </c>
      <c r="S657" s="48" t="str">
        <f t="shared" si="96"/>
        <v>DIRECTEVAPORATIVERANDOMMEDIAAIRCOOLER</v>
      </c>
      <c r="T657" s="36" t="str">
        <f t="shared" si="98"/>
        <v>Conceitos: Evaporadoras.ArCond. IfcDistributionFlowElement  IfcEnergyConversionDevice  IfcEvaporativeCooler  IfcEvaporativeCoolerType UNIDADE.EVAPORADORA.DE.AR.TIPO.RANDOM</v>
      </c>
      <c r="U657" s="58" t="s">
        <v>2458</v>
      </c>
      <c r="V657" s="49" t="s">
        <v>27</v>
      </c>
      <c r="W657" s="49" t="s">
        <v>27</v>
      </c>
      <c r="X657" s="57" t="str">
        <f t="shared" si="97"/>
        <v>IFC4X3ADD2-key_657</v>
      </c>
    </row>
    <row r="658" spans="1:24" ht="7.95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1450</v>
      </c>
      <c r="G658" s="55" t="s">
        <v>531</v>
      </c>
      <c r="H658" s="41" t="s">
        <v>3</v>
      </c>
      <c r="I658" s="41" t="s">
        <v>3</v>
      </c>
      <c r="J658" s="40" t="s">
        <v>3</v>
      </c>
      <c r="K658" s="40" t="s">
        <v>3</v>
      </c>
      <c r="L658" s="40" t="s">
        <v>3</v>
      </c>
      <c r="M658" s="40" t="str">
        <f t="shared" si="90"/>
        <v>IfcEvaporativeCoolerType and  é.tipoifc  only  DIRECTEVAPORATIVERIGIDMEDIAAIRCOOLER</v>
      </c>
      <c r="N658" s="36" t="str">
        <f t="shared" si="91"/>
        <v>Conceitos: Evaporadoras.ArCond.</v>
      </c>
      <c r="O658" s="36" t="str">
        <f t="shared" si="92"/>
        <v xml:space="preserve">IfcDistributionFlowElement </v>
      </c>
      <c r="P658" s="36" t="str">
        <f t="shared" si="93"/>
        <v xml:space="preserve">IfcEnergyConversionDevice </v>
      </c>
      <c r="Q658" s="50" t="str">
        <f t="shared" si="94"/>
        <v xml:space="preserve">IfcEvaporativeCooler </v>
      </c>
      <c r="R658" s="48" t="str">
        <f t="shared" si="95"/>
        <v>IfcEvaporativeCoolerType</v>
      </c>
      <c r="S658" s="48" t="str">
        <f t="shared" si="96"/>
        <v>DIRECTEVAPORATIVERIGIDMEDIAAIRCOOLER</v>
      </c>
      <c r="T658" s="36" t="str">
        <f t="shared" si="98"/>
        <v>Conceitos: Evaporadoras.ArCond. IfcDistributionFlowElement  IfcEnergyConversionDevice  IfcEvaporativeCooler  IfcEvaporativeCoolerType UNIDADE.EVAPORADORA.DE.AR.TIPO.RIGID.MEDIA</v>
      </c>
      <c r="U658" s="58" t="s">
        <v>2459</v>
      </c>
      <c r="V658" s="49" t="s">
        <v>27</v>
      </c>
      <c r="W658" s="49" t="s">
        <v>27</v>
      </c>
      <c r="X658" s="57" t="str">
        <f t="shared" si="97"/>
        <v>IFC4X3ADD2-key_658</v>
      </c>
    </row>
    <row r="659" spans="1:24" ht="7.95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1450</v>
      </c>
      <c r="G659" s="55" t="s">
        <v>532</v>
      </c>
      <c r="H659" s="41" t="s">
        <v>3</v>
      </c>
      <c r="I659" s="41" t="s">
        <v>3</v>
      </c>
      <c r="J659" s="40" t="s">
        <v>3</v>
      </c>
      <c r="K659" s="40" t="s">
        <v>3</v>
      </c>
      <c r="L659" s="40" t="s">
        <v>3</v>
      </c>
      <c r="M659" s="40" t="str">
        <f t="shared" si="90"/>
        <v>IfcEvaporativeCoolerType and  é.tipoifc  only  DIRECTEVAPORATIVESLINGERSPACKAGEDAIRCOOLER</v>
      </c>
      <c r="N659" s="36" t="str">
        <f t="shared" si="91"/>
        <v>Conceitos: Evaporadoras.ArCond.</v>
      </c>
      <c r="O659" s="36" t="str">
        <f t="shared" si="92"/>
        <v xml:space="preserve">IfcDistributionFlowElement </v>
      </c>
      <c r="P659" s="36" t="str">
        <f t="shared" si="93"/>
        <v xml:space="preserve">IfcEnergyConversionDevice </v>
      </c>
      <c r="Q659" s="50" t="str">
        <f t="shared" si="94"/>
        <v xml:space="preserve">IfcEvaporativeCooler </v>
      </c>
      <c r="R659" s="48" t="str">
        <f t="shared" si="95"/>
        <v>IfcEvaporativeCoolerType</v>
      </c>
      <c r="S659" s="48" t="str">
        <f t="shared" si="96"/>
        <v>DIRECTEVAPORATIVESLINGERSPACKAGEDAIRCOOLER</v>
      </c>
      <c r="T659" s="36" t="str">
        <f t="shared" si="98"/>
        <v>Conceitos: Evaporadoras.ArCond. IfcDistributionFlowElement  IfcEnergyConversionDevice  IfcEvaporativeCooler  IfcEvaporativeCoolerType UNIDADE.EVAPORADORA.DE.AR.TIPO.SLINGERS</v>
      </c>
      <c r="U659" s="58" t="s">
        <v>2460</v>
      </c>
      <c r="V659" s="49" t="s">
        <v>27</v>
      </c>
      <c r="W659" s="49" t="s">
        <v>27</v>
      </c>
      <c r="X659" s="57" t="str">
        <f t="shared" si="97"/>
        <v>IFC4X3ADD2-key_659</v>
      </c>
    </row>
    <row r="660" spans="1:24" ht="7.95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1450</v>
      </c>
      <c r="G660" s="55" t="s">
        <v>533</v>
      </c>
      <c r="H660" s="41" t="s">
        <v>3</v>
      </c>
      <c r="I660" s="41" t="s">
        <v>3</v>
      </c>
      <c r="J660" s="40" t="s">
        <v>3</v>
      </c>
      <c r="K660" s="40" t="s">
        <v>3</v>
      </c>
      <c r="L660" s="40" t="s">
        <v>3</v>
      </c>
      <c r="M660" s="40" t="str">
        <f t="shared" si="90"/>
        <v>IfcEvaporativeCoolerType and  é.tipoifc  only  INDIRECTDIRECTCOMBINATION</v>
      </c>
      <c r="N660" s="36" t="str">
        <f t="shared" si="91"/>
        <v>Conceitos: Evaporadoras.ArCond.</v>
      </c>
      <c r="O660" s="36" t="str">
        <f t="shared" si="92"/>
        <v xml:space="preserve">IfcDistributionFlowElement </v>
      </c>
      <c r="P660" s="36" t="str">
        <f t="shared" si="93"/>
        <v xml:space="preserve">IfcEnergyConversionDevice </v>
      </c>
      <c r="Q660" s="50" t="str">
        <f t="shared" si="94"/>
        <v xml:space="preserve">IfcEvaporativeCooler </v>
      </c>
      <c r="R660" s="48" t="str">
        <f t="shared" si="95"/>
        <v>IfcEvaporativeCoolerType</v>
      </c>
      <c r="S660" s="48" t="str">
        <f t="shared" si="96"/>
        <v>INDIRECTDIRECTCOMBINATION</v>
      </c>
      <c r="T660" s="36" t="str">
        <f t="shared" si="98"/>
        <v>Conceitos: Evaporadoras.ArCond. IfcDistributionFlowElement  IfcEnergyConversionDevice  IfcEvaporativeCooler  IfcEvaporativeCoolerType UNIDADE.EVAPORADORA.INDIRETA.DIRECTA</v>
      </c>
      <c r="U660" s="58" t="s">
        <v>2461</v>
      </c>
      <c r="V660" s="49" t="s">
        <v>27</v>
      </c>
      <c r="W660" s="49" t="s">
        <v>27</v>
      </c>
      <c r="X660" s="57" t="str">
        <f t="shared" si="97"/>
        <v>IFC4X3ADD2-key_660</v>
      </c>
    </row>
    <row r="661" spans="1:24" ht="7.95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1450</v>
      </c>
      <c r="G661" s="55" t="s">
        <v>534</v>
      </c>
      <c r="H661" s="41" t="s">
        <v>3</v>
      </c>
      <c r="I661" s="41" t="s">
        <v>3</v>
      </c>
      <c r="J661" s="40" t="s">
        <v>3</v>
      </c>
      <c r="K661" s="40" t="s">
        <v>3</v>
      </c>
      <c r="L661" s="40" t="s">
        <v>3</v>
      </c>
      <c r="M661" s="40" t="str">
        <f t="shared" si="90"/>
        <v>IfcEvaporativeCoolerType and  é.tipoifc  only  INDIRECTEVAPORATIVECOOLINGTOWERORCOILCOOLER</v>
      </c>
      <c r="N661" s="36" t="str">
        <f t="shared" si="91"/>
        <v>Conceitos: Evaporadoras.ArCond.</v>
      </c>
      <c r="O661" s="36" t="str">
        <f t="shared" si="92"/>
        <v xml:space="preserve">IfcDistributionFlowElement </v>
      </c>
      <c r="P661" s="36" t="str">
        <f t="shared" si="93"/>
        <v xml:space="preserve">IfcEnergyConversionDevice </v>
      </c>
      <c r="Q661" s="50" t="str">
        <f t="shared" si="94"/>
        <v xml:space="preserve">IfcEvaporativeCooler </v>
      </c>
      <c r="R661" s="48" t="str">
        <f t="shared" si="95"/>
        <v>IfcEvaporativeCoolerType</v>
      </c>
      <c r="S661" s="48" t="str">
        <f t="shared" si="96"/>
        <v>INDIRECTEVAPORATIVECOOLINGTOWERORCOILCOOLER</v>
      </c>
      <c r="T661" s="36" t="str">
        <f t="shared" si="98"/>
        <v>Conceitos: Evaporadoras.ArCond. IfcDistributionFlowElement  IfcEnergyConversionDevice  IfcEvaporativeCooler  IfcEvaporativeCoolerType RESFRIAMENTO.EVAPORATIVO.INDIRETO</v>
      </c>
      <c r="U661" s="58" t="s">
        <v>2462</v>
      </c>
      <c r="V661" s="49" t="s">
        <v>27</v>
      </c>
      <c r="W661" s="49" t="s">
        <v>27</v>
      </c>
      <c r="X661" s="57" t="str">
        <f t="shared" si="97"/>
        <v>IFC4X3ADD2-key_661</v>
      </c>
    </row>
    <row r="662" spans="1:24" ht="7.95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1450</v>
      </c>
      <c r="G662" s="55" t="s">
        <v>535</v>
      </c>
      <c r="H662" s="41" t="s">
        <v>3</v>
      </c>
      <c r="I662" s="41" t="s">
        <v>3</v>
      </c>
      <c r="J662" s="40" t="s">
        <v>3</v>
      </c>
      <c r="K662" s="40" t="s">
        <v>3</v>
      </c>
      <c r="L662" s="40" t="s">
        <v>3</v>
      </c>
      <c r="M662" s="40" t="str">
        <f t="shared" si="90"/>
        <v>IfcEvaporativeCoolerType and  é.tipoifc  only  INDIRECTEVAPORATIVEPACKAGEAIRCOOLER</v>
      </c>
      <c r="N662" s="36" t="str">
        <f t="shared" si="91"/>
        <v>Conceitos: Evaporadoras.ArCond.</v>
      </c>
      <c r="O662" s="36" t="str">
        <f t="shared" si="92"/>
        <v xml:space="preserve">IfcDistributionFlowElement </v>
      </c>
      <c r="P662" s="36" t="str">
        <f t="shared" si="93"/>
        <v xml:space="preserve">IfcEnergyConversionDevice </v>
      </c>
      <c r="Q662" s="50" t="str">
        <f t="shared" si="94"/>
        <v xml:space="preserve">IfcEvaporativeCooler </v>
      </c>
      <c r="R662" s="48" t="str">
        <f t="shared" si="95"/>
        <v>IfcEvaporativeCoolerType</v>
      </c>
      <c r="S662" s="48" t="str">
        <f t="shared" si="96"/>
        <v>INDIRECTEVAPORATIVEPACKAGEAIRCOOLER</v>
      </c>
      <c r="T662" s="36" t="str">
        <f t="shared" si="98"/>
        <v>Conceitos: Evaporadoras.ArCond. IfcDistributionFlowElement  IfcEnergyConversionDevice  IfcEvaporativeCooler  IfcEvaporativeCoolerType UNIDADE.EVAPORADORA.DE.AR.INDIRETA</v>
      </c>
      <c r="U662" s="58" t="s">
        <v>2463</v>
      </c>
      <c r="V662" s="49" t="s">
        <v>27</v>
      </c>
      <c r="W662" s="49" t="s">
        <v>27</v>
      </c>
      <c r="X662" s="57" t="str">
        <f t="shared" si="97"/>
        <v>IFC4X3ADD2-key_662</v>
      </c>
    </row>
    <row r="663" spans="1:24" ht="7.95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1450</v>
      </c>
      <c r="G663" s="55" t="s">
        <v>536</v>
      </c>
      <c r="H663" s="41" t="s">
        <v>3</v>
      </c>
      <c r="I663" s="41" t="s">
        <v>3</v>
      </c>
      <c r="J663" s="40" t="s">
        <v>3</v>
      </c>
      <c r="K663" s="40" t="s">
        <v>3</v>
      </c>
      <c r="L663" s="40" t="s">
        <v>3</v>
      </c>
      <c r="M663" s="40" t="str">
        <f t="shared" si="90"/>
        <v>IfcEvaporativeCoolerType and  é.tipoifc  only  INDIRECTEVAPORATIVEWETCOIL</v>
      </c>
      <c r="N663" s="36" t="str">
        <f t="shared" si="91"/>
        <v>Conceitos: Evaporadoras.ArCond.</v>
      </c>
      <c r="O663" s="36" t="str">
        <f t="shared" si="92"/>
        <v xml:space="preserve">IfcDistributionFlowElement </v>
      </c>
      <c r="P663" s="36" t="str">
        <f t="shared" si="93"/>
        <v xml:space="preserve">IfcEnergyConversionDevice </v>
      </c>
      <c r="Q663" s="50" t="str">
        <f t="shared" si="94"/>
        <v xml:space="preserve">IfcEvaporativeCooler </v>
      </c>
      <c r="R663" s="48" t="str">
        <f t="shared" si="95"/>
        <v>IfcEvaporativeCoolerType</v>
      </c>
      <c r="S663" s="48" t="str">
        <f t="shared" si="96"/>
        <v>INDIRECTEVAPORATIVEWETCOIL</v>
      </c>
      <c r="T663" s="36" t="str">
        <f t="shared" si="98"/>
        <v>Conceitos: Evaporadoras.ArCond. IfcDistributionFlowElement  IfcEnergyConversionDevice  IfcEvaporativeCooler  IfcEvaporativeCoolerType EVAPORADORA.INDIRETA</v>
      </c>
      <c r="U663" s="58" t="s">
        <v>2464</v>
      </c>
      <c r="V663" s="49" t="s">
        <v>27</v>
      </c>
      <c r="W663" s="49" t="s">
        <v>27</v>
      </c>
      <c r="X663" s="57" t="str">
        <f t="shared" si="97"/>
        <v>IFC4X3ADD2-key_663</v>
      </c>
    </row>
    <row r="664" spans="1:24" ht="7.95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1451</v>
      </c>
      <c r="G664" s="55" t="s">
        <v>538</v>
      </c>
      <c r="H664" s="41" t="s">
        <v>3</v>
      </c>
      <c r="I664" s="41" t="s">
        <v>3</v>
      </c>
      <c r="J664" s="40" t="s">
        <v>3</v>
      </c>
      <c r="K664" s="40" t="s">
        <v>3</v>
      </c>
      <c r="L664" s="40" t="s">
        <v>3</v>
      </c>
      <c r="M664" s="40" t="str">
        <f t="shared" si="90"/>
        <v>IfcEvaporatorType and  é.tipoifc  only  DIRECTEXPANSION</v>
      </c>
      <c r="N664" s="36" t="str">
        <f t="shared" si="91"/>
        <v>Conceitos: Evaporadoras.ArCond.</v>
      </c>
      <c r="O664" s="36" t="str">
        <f t="shared" si="92"/>
        <v xml:space="preserve">IfcDistributionFlowElement </v>
      </c>
      <c r="P664" s="36" t="str">
        <f t="shared" si="93"/>
        <v xml:space="preserve">IfcEnergyConversionDevice </v>
      </c>
      <c r="Q664" s="50" t="str">
        <f t="shared" si="94"/>
        <v xml:space="preserve">IfcEvaporator </v>
      </c>
      <c r="R664" s="48" t="str">
        <f t="shared" si="95"/>
        <v>IfcEvaporatorType</v>
      </c>
      <c r="S664" s="48" t="str">
        <f t="shared" si="96"/>
        <v>DIRECTEXPANSION</v>
      </c>
      <c r="T664" s="36" t="str">
        <f t="shared" si="98"/>
        <v>Conceitos: Evaporadoras.ArCond. IfcDistributionFlowElement  IfcEnergyConversionDevice  IfcEvaporator  IfcEvaporatorType EVAPORADORA.DE.EXPANSÃO.DIRETA</v>
      </c>
      <c r="U664" s="58" t="s">
        <v>2465</v>
      </c>
      <c r="V664" s="49" t="s">
        <v>27</v>
      </c>
      <c r="W664" s="49" t="s">
        <v>27</v>
      </c>
      <c r="X664" s="57" t="str">
        <f t="shared" si="97"/>
        <v>IFC4X3ADD2-key_664</v>
      </c>
    </row>
    <row r="665" spans="1:24" ht="7.95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1451</v>
      </c>
      <c r="G665" s="55" t="s">
        <v>540</v>
      </c>
      <c r="H665" s="41" t="s">
        <v>3</v>
      </c>
      <c r="I665" s="41" t="s">
        <v>3</v>
      </c>
      <c r="J665" s="40" t="s">
        <v>3</v>
      </c>
      <c r="K665" s="40" t="s">
        <v>3</v>
      </c>
      <c r="L665" s="40" t="s">
        <v>3</v>
      </c>
      <c r="M665" s="40" t="str">
        <f t="shared" si="90"/>
        <v>IfcEvaporatorType and  é.tipoifc  only  DIRECTEXPANSIONBRAZEDPLATE</v>
      </c>
      <c r="N665" s="36" t="str">
        <f t="shared" si="91"/>
        <v>Conceitos: Evaporadoras</v>
      </c>
      <c r="O665" s="36" t="str">
        <f t="shared" si="92"/>
        <v xml:space="preserve">IfcDistributionFlowElement </v>
      </c>
      <c r="P665" s="36" t="str">
        <f t="shared" si="93"/>
        <v xml:space="preserve">IfcEnergyConversionDevice </v>
      </c>
      <c r="Q665" s="50" t="str">
        <f t="shared" si="94"/>
        <v xml:space="preserve">IfcEvaporator </v>
      </c>
      <c r="R665" s="48" t="str">
        <f t="shared" si="95"/>
        <v>IfcEvaporatorType</v>
      </c>
      <c r="S665" s="48" t="str">
        <f t="shared" si="96"/>
        <v>DIRECTEXPANSIONBRAZEDPLATE</v>
      </c>
      <c r="T665" s="36" t="str">
        <f t="shared" si="98"/>
        <v>Conceitos: Evaporadoras IfcDistributionFlowElement  IfcEnergyConversionDevice  IfcEvaporator  IfcEvaporatorType PLACA.DE.EXPANSÃO.DIRETA</v>
      </c>
      <c r="U665" s="58" t="s">
        <v>2466</v>
      </c>
      <c r="V665" s="49" t="s">
        <v>27</v>
      </c>
      <c r="W665" s="49" t="s">
        <v>27</v>
      </c>
      <c r="X665" s="57" t="str">
        <f t="shared" si="97"/>
        <v>IFC4X3ADD2-key_665</v>
      </c>
    </row>
    <row r="666" spans="1:24" ht="7.95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1451</v>
      </c>
      <c r="G666" s="55" t="s">
        <v>541</v>
      </c>
      <c r="H666" s="41" t="s">
        <v>3</v>
      </c>
      <c r="I666" s="41" t="s">
        <v>3</v>
      </c>
      <c r="J666" s="40" t="s">
        <v>3</v>
      </c>
      <c r="K666" s="40" t="s">
        <v>3</v>
      </c>
      <c r="L666" s="40" t="s">
        <v>3</v>
      </c>
      <c r="M666" s="40" t="str">
        <f t="shared" si="90"/>
        <v>IfcEvaporatorType and  é.tipoifc  only  DIRECTEXPANSIONSHELLANDTUBE</v>
      </c>
      <c r="N666" s="36" t="str">
        <f t="shared" si="91"/>
        <v>Conceitos: Evaporadoras</v>
      </c>
      <c r="O666" s="36" t="str">
        <f t="shared" si="92"/>
        <v xml:space="preserve">IfcDistributionFlowElement </v>
      </c>
      <c r="P666" s="36" t="str">
        <f t="shared" si="93"/>
        <v xml:space="preserve">IfcEnergyConversionDevice </v>
      </c>
      <c r="Q666" s="50" t="str">
        <f t="shared" si="94"/>
        <v xml:space="preserve">IfcEvaporator </v>
      </c>
      <c r="R666" s="48" t="str">
        <f t="shared" si="95"/>
        <v>IfcEvaporatorType</v>
      </c>
      <c r="S666" s="48" t="str">
        <f t="shared" si="96"/>
        <v>DIRECTEXPANSIONSHELLANDTUBE</v>
      </c>
      <c r="T666" s="36" t="str">
        <f t="shared" si="98"/>
        <v>Conceitos: Evaporadoras IfcDistributionFlowElement  IfcEnergyConversionDevice  IfcEvaporator  IfcEvaporatorType EVAPORADORA.DE.CASCO.E.TUBO</v>
      </c>
      <c r="U666" s="58" t="s">
        <v>2467</v>
      </c>
      <c r="V666" s="49" t="s">
        <v>27</v>
      </c>
      <c r="W666" s="49" t="s">
        <v>27</v>
      </c>
      <c r="X666" s="57" t="str">
        <f t="shared" si="97"/>
        <v>IFC4X3ADD2-key_666</v>
      </c>
    </row>
    <row r="667" spans="1:24" ht="7.95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1451</v>
      </c>
      <c r="G667" s="55" t="s">
        <v>542</v>
      </c>
      <c r="H667" s="41" t="s">
        <v>3</v>
      </c>
      <c r="I667" s="41" t="s">
        <v>3</v>
      </c>
      <c r="J667" s="40" t="s">
        <v>3</v>
      </c>
      <c r="K667" s="40" t="s">
        <v>3</v>
      </c>
      <c r="L667" s="40" t="s">
        <v>3</v>
      </c>
      <c r="M667" s="40" t="str">
        <f t="shared" si="90"/>
        <v>IfcEvaporatorType and  é.tipoifc  only  DIRECTEXPANSIONTUBEINTUBE</v>
      </c>
      <c r="N667" s="36" t="str">
        <f t="shared" si="91"/>
        <v>Conceitos: Evaporadoras</v>
      </c>
      <c r="O667" s="36" t="str">
        <f t="shared" si="92"/>
        <v xml:space="preserve">IfcDistributionFlowElement </v>
      </c>
      <c r="P667" s="36" t="str">
        <f t="shared" si="93"/>
        <v xml:space="preserve">IfcEnergyConversionDevice </v>
      </c>
      <c r="Q667" s="50" t="str">
        <f t="shared" si="94"/>
        <v xml:space="preserve">IfcEvaporator </v>
      </c>
      <c r="R667" s="48" t="str">
        <f t="shared" si="95"/>
        <v>IfcEvaporatorType</v>
      </c>
      <c r="S667" s="48" t="str">
        <f t="shared" si="96"/>
        <v>DIRECTEXPANSIONTUBEINTUBE</v>
      </c>
      <c r="T667" s="36" t="str">
        <f t="shared" si="98"/>
        <v>Conceitos: Evaporadoras IfcDistributionFlowElement  IfcEnergyConversionDevice  IfcEvaporator  IfcEvaporatorType EVAPORADORA.DE.EXPANSÃO.SERPENTINA</v>
      </c>
      <c r="U667" s="58" t="s">
        <v>2468</v>
      </c>
      <c r="V667" s="49" t="s">
        <v>27</v>
      </c>
      <c r="W667" s="49" t="s">
        <v>27</v>
      </c>
      <c r="X667" s="57" t="str">
        <f t="shared" si="97"/>
        <v>IFC4X3ADD2-key_667</v>
      </c>
    </row>
    <row r="668" spans="1:24" ht="7.95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1451</v>
      </c>
      <c r="G668" s="55" t="s">
        <v>543</v>
      </c>
      <c r="H668" s="41" t="s">
        <v>3</v>
      </c>
      <c r="I668" s="41" t="s">
        <v>3</v>
      </c>
      <c r="J668" s="40" t="s">
        <v>3</v>
      </c>
      <c r="K668" s="40" t="s">
        <v>3</v>
      </c>
      <c r="L668" s="40" t="s">
        <v>3</v>
      </c>
      <c r="M668" s="40" t="str">
        <f t="shared" si="90"/>
        <v>IfcEvaporatorType and  é.tipoifc  only  FLOODEDSHELLANDTUBE</v>
      </c>
      <c r="N668" s="36" t="str">
        <f t="shared" si="91"/>
        <v>Conceitos: Evaporadoras</v>
      </c>
      <c r="O668" s="36" t="str">
        <f t="shared" si="92"/>
        <v xml:space="preserve">IfcDistributionFlowElement </v>
      </c>
      <c r="P668" s="36" t="str">
        <f t="shared" si="93"/>
        <v xml:space="preserve">IfcEnergyConversionDevice </v>
      </c>
      <c r="Q668" s="50" t="str">
        <f t="shared" si="94"/>
        <v xml:space="preserve">IfcEvaporator </v>
      </c>
      <c r="R668" s="48" t="str">
        <f t="shared" si="95"/>
        <v>IfcEvaporatorType</v>
      </c>
      <c r="S668" s="48" t="str">
        <f t="shared" si="96"/>
        <v>FLOODEDSHELLANDTUBE</v>
      </c>
      <c r="T668" s="36" t="str">
        <f t="shared" si="98"/>
        <v>Conceitos: Evaporadoras IfcDistributionFlowElement  IfcEnergyConversionDevice  IfcEvaporator  IfcEvaporatorType CASCO.E.TUBO</v>
      </c>
      <c r="U668" s="58" t="s">
        <v>2469</v>
      </c>
      <c r="V668" s="49" t="s">
        <v>27</v>
      </c>
      <c r="W668" s="49" t="s">
        <v>27</v>
      </c>
      <c r="X668" s="57" t="str">
        <f t="shared" si="97"/>
        <v>IFC4X3ADD2-key_668</v>
      </c>
    </row>
    <row r="669" spans="1:24" ht="7.95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1451</v>
      </c>
      <c r="G669" s="55" t="s">
        <v>544</v>
      </c>
      <c r="H669" s="41" t="s">
        <v>3</v>
      </c>
      <c r="I669" s="41" t="s">
        <v>3</v>
      </c>
      <c r="J669" s="40" t="s">
        <v>3</v>
      </c>
      <c r="K669" s="40" t="s">
        <v>3</v>
      </c>
      <c r="L669" s="40" t="s">
        <v>3</v>
      </c>
      <c r="M669" s="40" t="str">
        <f t="shared" si="90"/>
        <v>IfcEvaporatorType and  é.tipoifc  only  SHELLANDCOIL</v>
      </c>
      <c r="N669" s="36" t="str">
        <f t="shared" si="91"/>
        <v>Conceitos: Evaporadoras</v>
      </c>
      <c r="O669" s="36" t="str">
        <f t="shared" si="92"/>
        <v xml:space="preserve">IfcDistributionFlowElement </v>
      </c>
      <c r="P669" s="36" t="str">
        <f t="shared" si="93"/>
        <v xml:space="preserve">IfcEnergyConversionDevice </v>
      </c>
      <c r="Q669" s="50" t="str">
        <f t="shared" si="94"/>
        <v xml:space="preserve">IfcEvaporator </v>
      </c>
      <c r="R669" s="48" t="str">
        <f t="shared" si="95"/>
        <v>IfcEvaporatorType</v>
      </c>
      <c r="S669" s="48" t="str">
        <f t="shared" si="96"/>
        <v>SHELLANDCOIL</v>
      </c>
      <c r="T669" s="36" t="str">
        <f t="shared" si="98"/>
        <v>Conceitos: Evaporadoras IfcDistributionFlowElement  IfcEnergyConversionDevice  IfcEvaporator  IfcEvaporatorType BOBINA.CASCO.E.SERPENTINA</v>
      </c>
      <c r="U669" s="58" t="s">
        <v>2470</v>
      </c>
      <c r="V669" s="49" t="s">
        <v>27</v>
      </c>
      <c r="W669" s="49" t="s">
        <v>27</v>
      </c>
      <c r="X669" s="57" t="str">
        <f t="shared" si="97"/>
        <v>IFC4X3ADD2-key_669</v>
      </c>
    </row>
    <row r="670" spans="1:24" ht="7.95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1452</v>
      </c>
      <c r="G670" s="55" t="s">
        <v>577</v>
      </c>
      <c r="H670" s="41" t="s">
        <v>3</v>
      </c>
      <c r="I670" s="41" t="s">
        <v>3</v>
      </c>
      <c r="J670" s="40" t="s">
        <v>3</v>
      </c>
      <c r="K670" s="40" t="s">
        <v>3</v>
      </c>
      <c r="L670" s="40" t="s">
        <v>3</v>
      </c>
      <c r="M670" s="40" t="str">
        <f t="shared" si="90"/>
        <v>IfcHeatExchangerType and  é.tipoifc  only  PLATE</v>
      </c>
      <c r="N670" s="36" t="str">
        <f t="shared" si="91"/>
        <v>Conceitos: Equipamentos.de.Energia</v>
      </c>
      <c r="O670" s="36" t="str">
        <f t="shared" si="92"/>
        <v xml:space="preserve">IfcDistributionFlowElement </v>
      </c>
      <c r="P670" s="36" t="str">
        <f t="shared" si="93"/>
        <v xml:space="preserve">IfcEnergyConversionDevice </v>
      </c>
      <c r="Q670" s="50" t="str">
        <f t="shared" si="94"/>
        <v xml:space="preserve">IfcHeatExchanger </v>
      </c>
      <c r="R670" s="48" t="str">
        <f t="shared" si="95"/>
        <v>IfcHeatExchangerType</v>
      </c>
      <c r="S670" s="48" t="str">
        <f t="shared" si="96"/>
        <v>PLATE</v>
      </c>
      <c r="T670" s="36" t="str">
        <f t="shared" si="98"/>
        <v>Conceitos: Equipamentos.de.Energia IfcDistributionFlowElement  IfcEnergyConversionDevice  IfcHeatExchanger  IfcHeatExchangerType TROCADOR.DE.CALOR.TIPO.PLACA</v>
      </c>
      <c r="U670" s="58" t="s">
        <v>2485</v>
      </c>
      <c r="V670" s="49" t="s">
        <v>27</v>
      </c>
      <c r="W670" s="49" t="s">
        <v>27</v>
      </c>
      <c r="X670" s="57" t="str">
        <f t="shared" si="97"/>
        <v>IFC4X3ADD2-key_670</v>
      </c>
    </row>
    <row r="671" spans="1:24" ht="7.95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1452</v>
      </c>
      <c r="G671" s="55" t="s">
        <v>578</v>
      </c>
      <c r="H671" s="41" t="s">
        <v>3</v>
      </c>
      <c r="I671" s="41" t="s">
        <v>3</v>
      </c>
      <c r="J671" s="40" t="s">
        <v>3</v>
      </c>
      <c r="K671" s="40" t="s">
        <v>3</v>
      </c>
      <c r="L671" s="40" t="s">
        <v>3</v>
      </c>
      <c r="M671" s="40" t="str">
        <f t="shared" si="90"/>
        <v>IfcHeatExchangerType and  é.tipoifc  only  SHELLANDTUBE</v>
      </c>
      <c r="N671" s="36" t="str">
        <f t="shared" si="91"/>
        <v>Conceitos: Equipamentos.de.Energia</v>
      </c>
      <c r="O671" s="36" t="str">
        <f t="shared" si="92"/>
        <v xml:space="preserve">IfcDistributionFlowElement </v>
      </c>
      <c r="P671" s="36" t="str">
        <f t="shared" si="93"/>
        <v xml:space="preserve">IfcEnergyConversionDevice </v>
      </c>
      <c r="Q671" s="50" t="str">
        <f t="shared" si="94"/>
        <v xml:space="preserve">IfcHeatExchanger </v>
      </c>
      <c r="R671" s="48" t="str">
        <f t="shared" si="95"/>
        <v>IfcHeatExchangerType</v>
      </c>
      <c r="S671" s="58" t="s">
        <v>2217</v>
      </c>
      <c r="T671" s="36" t="str">
        <f t="shared" si="98"/>
        <v>Conceitos: Equipamentos.de.Energia IfcDistributionFlowElement  IfcEnergyConversionDevice  IfcHeatExchanger  IfcHeatExchangerType TROCADOR.DE.CALOR.TIPO.SHELL.AND.TUBE</v>
      </c>
      <c r="U671" s="58" t="s">
        <v>2486</v>
      </c>
      <c r="V671" s="49" t="s">
        <v>27</v>
      </c>
      <c r="W671" s="49" t="s">
        <v>27</v>
      </c>
      <c r="X671" s="57" t="str">
        <f t="shared" si="97"/>
        <v>IFC4X3ADD2-key_671</v>
      </c>
    </row>
    <row r="672" spans="1:24" ht="7.95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1452</v>
      </c>
      <c r="G672" s="55" t="s">
        <v>579</v>
      </c>
      <c r="H672" s="41" t="s">
        <v>3</v>
      </c>
      <c r="I672" s="41" t="s">
        <v>3</v>
      </c>
      <c r="J672" s="40" t="s">
        <v>3</v>
      </c>
      <c r="K672" s="40" t="s">
        <v>3</v>
      </c>
      <c r="L672" s="40" t="s">
        <v>3</v>
      </c>
      <c r="M672" s="40" t="str">
        <f t="shared" si="90"/>
        <v>IfcHeatExchangerType and  é.tipoifc  only  TURNOUTHEATING</v>
      </c>
      <c r="N672" s="36" t="str">
        <f t="shared" si="91"/>
        <v>Conceitos: Equipamentos.de.Energia</v>
      </c>
      <c r="O672" s="36" t="str">
        <f t="shared" si="92"/>
        <v xml:space="preserve">IfcDistributionFlowElement </v>
      </c>
      <c r="P672" s="36" t="str">
        <f t="shared" si="93"/>
        <v xml:space="preserve">IfcEnergyConversionDevice </v>
      </c>
      <c r="Q672" s="50" t="str">
        <f t="shared" si="94"/>
        <v xml:space="preserve">IfcHeatExchanger </v>
      </c>
      <c r="R672" s="48" t="str">
        <f t="shared" si="95"/>
        <v>IfcHeatExchangerType</v>
      </c>
      <c r="S672" s="58" t="s">
        <v>2471</v>
      </c>
      <c r="T672" s="36" t="str">
        <f t="shared" si="98"/>
        <v>Conceitos: Equipamentos.de.Energia IfcDistributionFlowElement  IfcEnergyConversionDevice  IfcHeatExchanger  IfcHeatExchangerType TURN.OUT.AQUECIMENTO</v>
      </c>
      <c r="U672" s="58" t="s">
        <v>2218</v>
      </c>
      <c r="V672" s="49" t="s">
        <v>27</v>
      </c>
      <c r="W672" s="49" t="s">
        <v>27</v>
      </c>
      <c r="X672" s="57" t="str">
        <f t="shared" si="97"/>
        <v>IFC4X3ADD2-key_672</v>
      </c>
    </row>
    <row r="673" spans="1:24" ht="7.95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1453</v>
      </c>
      <c r="G673" s="55" t="s">
        <v>581</v>
      </c>
      <c r="H673" s="41" t="s">
        <v>3</v>
      </c>
      <c r="I673" s="41" t="s">
        <v>3</v>
      </c>
      <c r="J673" s="40" t="s">
        <v>3</v>
      </c>
      <c r="K673" s="40" t="s">
        <v>3</v>
      </c>
      <c r="L673" s="40" t="s">
        <v>3</v>
      </c>
      <c r="M673" s="40" t="str">
        <f t="shared" si="90"/>
        <v>IfcHumidifierType and  é.tipoifc  only  ADIABATICAIRWASHER</v>
      </c>
      <c r="N673" s="36" t="str">
        <f t="shared" si="91"/>
        <v>Conceitos: Equipamentos.de.Energia</v>
      </c>
      <c r="O673" s="36" t="str">
        <f t="shared" si="92"/>
        <v xml:space="preserve">IfcDistributionFlowElement </v>
      </c>
      <c r="P673" s="36" t="str">
        <f t="shared" si="93"/>
        <v xml:space="preserve">IfcEnergyConversionDevice </v>
      </c>
      <c r="Q673" s="50" t="str">
        <f t="shared" si="94"/>
        <v xml:space="preserve">IfcHumidifier </v>
      </c>
      <c r="R673" s="48" t="str">
        <f t="shared" si="95"/>
        <v>IfcHumidifierType</v>
      </c>
      <c r="S673" s="72" t="s">
        <v>581</v>
      </c>
      <c r="T673" s="36" t="str">
        <f t="shared" si="98"/>
        <v>Conceitos: Equipamentos.de.Energia IfcDistributionFlowElement  IfcEnergyConversionDevice  IfcHumidifier  IfcHumidifierType UMIDIFICADOR.ADIABATICO.DE.GÁS.INDUSTRIAL</v>
      </c>
      <c r="U673" s="58" t="s">
        <v>2472</v>
      </c>
      <c r="V673" s="49" t="s">
        <v>27</v>
      </c>
      <c r="W673" s="49" t="s">
        <v>27</v>
      </c>
      <c r="X673" s="57" t="str">
        <f t="shared" si="97"/>
        <v>IFC4X3ADD2-key_673</v>
      </c>
    </row>
    <row r="674" spans="1:24" ht="7.95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1453</v>
      </c>
      <c r="G674" s="55" t="s">
        <v>582</v>
      </c>
      <c r="H674" s="41" t="s">
        <v>3</v>
      </c>
      <c r="I674" s="41" t="s">
        <v>3</v>
      </c>
      <c r="J674" s="40" t="s">
        <v>3</v>
      </c>
      <c r="K674" s="40" t="s">
        <v>3</v>
      </c>
      <c r="L674" s="40" t="s">
        <v>3</v>
      </c>
      <c r="M674" s="40" t="str">
        <f t="shared" si="90"/>
        <v>IfcHumidifierType and  é.tipoifc  only  ADIABATICATOMIZING</v>
      </c>
      <c r="N674" s="36" t="str">
        <f t="shared" si="91"/>
        <v>Conceitos: Equipamentos.de.Energia</v>
      </c>
      <c r="O674" s="36" t="str">
        <f t="shared" si="92"/>
        <v xml:space="preserve">IfcDistributionFlowElement </v>
      </c>
      <c r="P674" s="36" t="str">
        <f t="shared" si="93"/>
        <v xml:space="preserve">IfcEnergyConversionDevice </v>
      </c>
      <c r="Q674" s="50" t="str">
        <f t="shared" si="94"/>
        <v xml:space="preserve">IfcHumidifier </v>
      </c>
      <c r="R674" s="48" t="str">
        <f t="shared" si="95"/>
        <v>IfcHumidifierType</v>
      </c>
      <c r="S674" s="72" t="s">
        <v>582</v>
      </c>
      <c r="T674" s="36" t="str">
        <f t="shared" si="98"/>
        <v>Conceitos: Equipamentos.de.Energia IfcDistributionFlowElement  IfcEnergyConversionDevice  IfcHumidifier  IfcHumidifierType UMIDIFICADOR.ADIABATICO.ATOMIZADO</v>
      </c>
      <c r="U674" s="58" t="s">
        <v>2473</v>
      </c>
      <c r="V674" s="49" t="s">
        <v>27</v>
      </c>
      <c r="W674" s="49" t="s">
        <v>27</v>
      </c>
      <c r="X674" s="57" t="str">
        <f t="shared" si="97"/>
        <v>IFC4X3ADD2-key_674</v>
      </c>
    </row>
    <row r="675" spans="1:24" ht="7.95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1453</v>
      </c>
      <c r="G675" s="55" t="s">
        <v>583</v>
      </c>
      <c r="H675" s="41" t="s">
        <v>3</v>
      </c>
      <c r="I675" s="41" t="s">
        <v>3</v>
      </c>
      <c r="J675" s="40" t="s">
        <v>3</v>
      </c>
      <c r="K675" s="40" t="s">
        <v>3</v>
      </c>
      <c r="L675" s="40" t="s">
        <v>3</v>
      </c>
      <c r="M675" s="40" t="str">
        <f t="shared" si="90"/>
        <v>IfcHumidifierType and  é.tipoifc  only  ADIABATICCOMPRESSEDAIRNOZZLE</v>
      </c>
      <c r="N675" s="36" t="str">
        <f t="shared" si="91"/>
        <v>Conceitos: Equipamentos.de.Energia</v>
      </c>
      <c r="O675" s="36" t="str">
        <f t="shared" si="92"/>
        <v xml:space="preserve">IfcDistributionFlowElement </v>
      </c>
      <c r="P675" s="36" t="str">
        <f t="shared" si="93"/>
        <v xml:space="preserve">IfcEnergyConversionDevice </v>
      </c>
      <c r="Q675" s="50" t="str">
        <f t="shared" si="94"/>
        <v xml:space="preserve">IfcHumidifier </v>
      </c>
      <c r="R675" s="48" t="str">
        <f t="shared" si="95"/>
        <v>IfcHumidifierType</v>
      </c>
      <c r="S675" s="72" t="s">
        <v>583</v>
      </c>
      <c r="T675" s="36" t="str">
        <f t="shared" si="98"/>
        <v>Conceitos: Equipamentos.de.Energia IfcDistributionFlowElement  IfcEnergyConversionDevice  IfcHumidifier  IfcHumidifierType UMIDIFICADOR.ADIABATICO.TIPO.COMPRESSED.AIR.NOZZLE</v>
      </c>
      <c r="U675" s="58" t="s">
        <v>2474</v>
      </c>
      <c r="V675" s="49" t="s">
        <v>27</v>
      </c>
      <c r="W675" s="49" t="s">
        <v>27</v>
      </c>
      <c r="X675" s="57" t="str">
        <f t="shared" si="97"/>
        <v>IFC4X3ADD2-key_675</v>
      </c>
    </row>
    <row r="676" spans="1:24" ht="7.95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1453</v>
      </c>
      <c r="G676" s="55" t="s">
        <v>584</v>
      </c>
      <c r="H676" s="41" t="s">
        <v>3</v>
      </c>
      <c r="I676" s="41" t="s">
        <v>3</v>
      </c>
      <c r="J676" s="40" t="s">
        <v>3</v>
      </c>
      <c r="K676" s="40" t="s">
        <v>3</v>
      </c>
      <c r="L676" s="40" t="s">
        <v>3</v>
      </c>
      <c r="M676" s="40" t="str">
        <f t="shared" si="90"/>
        <v>IfcHumidifierType and  é.tipoifc  only  ADIABATICPAN</v>
      </c>
      <c r="N676" s="36" t="str">
        <f t="shared" si="91"/>
        <v>Conceitos: Equipamentos.de.Energia</v>
      </c>
      <c r="O676" s="36" t="str">
        <f t="shared" si="92"/>
        <v xml:space="preserve">IfcDistributionFlowElement </v>
      </c>
      <c r="P676" s="36" t="str">
        <f t="shared" si="93"/>
        <v xml:space="preserve">IfcEnergyConversionDevice </v>
      </c>
      <c r="Q676" s="50" t="str">
        <f t="shared" si="94"/>
        <v xml:space="preserve">IfcHumidifier </v>
      </c>
      <c r="R676" s="48" t="str">
        <f t="shared" si="95"/>
        <v>IfcHumidifierType</v>
      </c>
      <c r="S676" s="72" t="s">
        <v>584</v>
      </c>
      <c r="T676" s="36" t="str">
        <f t="shared" si="98"/>
        <v>Conceitos: Equipamentos.de.Energia IfcDistributionFlowElement  IfcEnergyConversionDevice  IfcHumidifier  IfcHumidifierType PAINEL.ADIABÁTICO</v>
      </c>
      <c r="U676" s="58" t="s">
        <v>2481</v>
      </c>
      <c r="V676" s="49" t="s">
        <v>27</v>
      </c>
      <c r="W676" s="49" t="s">
        <v>27</v>
      </c>
      <c r="X676" s="57" t="str">
        <f t="shared" si="97"/>
        <v>IFC4X3ADD2-key_676</v>
      </c>
    </row>
    <row r="677" spans="1:24" ht="7.95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1453</v>
      </c>
      <c r="G677" s="55" t="s">
        <v>585</v>
      </c>
      <c r="H677" s="41" t="s">
        <v>3</v>
      </c>
      <c r="I677" s="41" t="s">
        <v>3</v>
      </c>
      <c r="J677" s="40" t="s">
        <v>3</v>
      </c>
      <c r="K677" s="40" t="s">
        <v>3</v>
      </c>
      <c r="L677" s="40" t="s">
        <v>3</v>
      </c>
      <c r="M677" s="40" t="str">
        <f t="shared" si="90"/>
        <v>IfcHumidifierType and  é.tipoifc  only  ADIABATICRIGIDMEDIA</v>
      </c>
      <c r="N677" s="36" t="str">
        <f t="shared" si="91"/>
        <v>Conceitos: Equipamentos.de.Energia</v>
      </c>
      <c r="O677" s="36" t="str">
        <f t="shared" si="92"/>
        <v xml:space="preserve">IfcDistributionFlowElement </v>
      </c>
      <c r="P677" s="36" t="str">
        <f t="shared" si="93"/>
        <v xml:space="preserve">IfcEnergyConversionDevice </v>
      </c>
      <c r="Q677" s="50" t="str">
        <f t="shared" si="94"/>
        <v xml:space="preserve">IfcHumidifier </v>
      </c>
      <c r="R677" s="48" t="str">
        <f t="shared" si="95"/>
        <v>IfcHumidifierType</v>
      </c>
      <c r="S677" s="72" t="s">
        <v>585</v>
      </c>
      <c r="T677" s="36" t="str">
        <f t="shared" si="98"/>
        <v>Conceitos: Equipamentos.de.Energia IfcDistributionFlowElement  IfcEnergyConversionDevice  IfcHumidifier  IfcHumidifierType UMIDIFICADOR.ADIABATICO.TIPO.RIGIDO</v>
      </c>
      <c r="U677" s="58" t="s">
        <v>2483</v>
      </c>
      <c r="V677" s="49" t="s">
        <v>27</v>
      </c>
      <c r="W677" s="49" t="s">
        <v>27</v>
      </c>
      <c r="X677" s="57" t="str">
        <f t="shared" si="97"/>
        <v>IFC4X3ADD2-key_677</v>
      </c>
    </row>
    <row r="678" spans="1:24" ht="7.95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1453</v>
      </c>
      <c r="G678" s="55" t="s">
        <v>586</v>
      </c>
      <c r="H678" s="41" t="s">
        <v>3</v>
      </c>
      <c r="I678" s="41" t="s">
        <v>3</v>
      </c>
      <c r="J678" s="40" t="s">
        <v>3</v>
      </c>
      <c r="K678" s="40" t="s">
        <v>3</v>
      </c>
      <c r="L678" s="40" t="s">
        <v>3</v>
      </c>
      <c r="M678" s="40" t="str">
        <f t="shared" si="90"/>
        <v>IfcHumidifierType and  é.tipoifc  only  ADIABATICULTRASONIC</v>
      </c>
      <c r="N678" s="36" t="str">
        <f t="shared" si="91"/>
        <v>Conceitos: Equipamentos.de.Energia</v>
      </c>
      <c r="O678" s="36" t="str">
        <f t="shared" si="92"/>
        <v xml:space="preserve">IfcDistributionFlowElement </v>
      </c>
      <c r="P678" s="36" t="str">
        <f t="shared" si="93"/>
        <v xml:space="preserve">IfcEnergyConversionDevice </v>
      </c>
      <c r="Q678" s="50" t="str">
        <f t="shared" si="94"/>
        <v xml:space="preserve">IfcHumidifier </v>
      </c>
      <c r="R678" s="48" t="str">
        <f t="shared" si="95"/>
        <v>IfcHumidifierType</v>
      </c>
      <c r="S678" s="72" t="s">
        <v>586</v>
      </c>
      <c r="T678" s="36" t="str">
        <f t="shared" si="98"/>
        <v>Conceitos: Equipamentos.de.Energia IfcDistributionFlowElement  IfcEnergyConversionDevice  IfcHumidifier  IfcHumidifierType UMIDIFICADOR.ADIABATICO.ULTRASÔNICO</v>
      </c>
      <c r="U678" s="58" t="s">
        <v>2475</v>
      </c>
      <c r="V678" s="49" t="s">
        <v>27</v>
      </c>
      <c r="W678" s="49" t="s">
        <v>27</v>
      </c>
      <c r="X678" s="57" t="str">
        <f t="shared" si="97"/>
        <v>IFC4X3ADD2-key_678</v>
      </c>
    </row>
    <row r="679" spans="1:24" ht="7.95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1453</v>
      </c>
      <c r="G679" s="55" t="s">
        <v>587</v>
      </c>
      <c r="H679" s="41" t="s">
        <v>3</v>
      </c>
      <c r="I679" s="41" t="s">
        <v>3</v>
      </c>
      <c r="J679" s="40" t="s">
        <v>3</v>
      </c>
      <c r="K679" s="40" t="s">
        <v>3</v>
      </c>
      <c r="L679" s="40" t="s">
        <v>3</v>
      </c>
      <c r="M679" s="40" t="str">
        <f t="shared" si="90"/>
        <v>IfcHumidifierType and  é.tipoifc  only  ADIABATICWETTEDELEMENT</v>
      </c>
      <c r="N679" s="36" t="str">
        <f t="shared" si="91"/>
        <v>Conceitos: Equipamentos.de.Energia</v>
      </c>
      <c r="O679" s="36" t="str">
        <f t="shared" si="92"/>
        <v xml:space="preserve">IfcDistributionFlowElement </v>
      </c>
      <c r="P679" s="36" t="str">
        <f t="shared" si="93"/>
        <v xml:space="preserve">IfcEnergyConversionDevice </v>
      </c>
      <c r="Q679" s="50" t="str">
        <f t="shared" si="94"/>
        <v xml:space="preserve">IfcHumidifier </v>
      </c>
      <c r="R679" s="48" t="str">
        <f t="shared" si="95"/>
        <v>IfcHumidifierType</v>
      </c>
      <c r="S679" s="72" t="s">
        <v>587</v>
      </c>
      <c r="T679" s="36" t="str">
        <f t="shared" si="98"/>
        <v>Conceitos: Equipamentos.de.Energia IfcDistributionFlowElement  IfcEnergyConversionDevice  IfcHumidifier  IfcHumidifierType UMIDIFICADOR.ADIABATICO.TIPO.WETTED</v>
      </c>
      <c r="U679" s="58" t="s">
        <v>2482</v>
      </c>
      <c r="V679" s="49" t="s">
        <v>27</v>
      </c>
      <c r="W679" s="49" t="s">
        <v>27</v>
      </c>
      <c r="X679" s="57" t="str">
        <f t="shared" si="97"/>
        <v>IFC4X3ADD2-key_679</v>
      </c>
    </row>
    <row r="680" spans="1:24" ht="7.95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1453</v>
      </c>
      <c r="G680" s="55" t="s">
        <v>588</v>
      </c>
      <c r="H680" s="41" t="s">
        <v>3</v>
      </c>
      <c r="I680" s="41" t="s">
        <v>3</v>
      </c>
      <c r="J680" s="40" t="s">
        <v>3</v>
      </c>
      <c r="K680" s="40" t="s">
        <v>3</v>
      </c>
      <c r="L680" s="40" t="s">
        <v>3</v>
      </c>
      <c r="M680" s="40" t="str">
        <f t="shared" si="90"/>
        <v>IfcHumidifierType and  é.tipoifc  only  ASSISTEDBUTANE</v>
      </c>
      <c r="N680" s="36" t="str">
        <f t="shared" si="91"/>
        <v>Conceitos: Equipamentos.de.Energia</v>
      </c>
      <c r="O680" s="36" t="str">
        <f t="shared" si="92"/>
        <v xml:space="preserve">IfcDistributionFlowElement </v>
      </c>
      <c r="P680" s="36" t="str">
        <f t="shared" si="93"/>
        <v xml:space="preserve">IfcEnergyConversionDevice </v>
      </c>
      <c r="Q680" s="50" t="str">
        <f t="shared" si="94"/>
        <v xml:space="preserve">IfcHumidifier </v>
      </c>
      <c r="R680" s="48" t="str">
        <f t="shared" si="95"/>
        <v>IfcHumidifierType</v>
      </c>
      <c r="S680" s="72" t="s">
        <v>588</v>
      </c>
      <c r="T680" s="36" t="str">
        <f t="shared" si="98"/>
        <v>Conceitos: Equipamentos.de.Energia IfcDistributionFlowElement  IfcEnergyConversionDevice  IfcHumidifier  IfcHumidifierType UMIDIFICADOR.ADIABATICO.DE.GAS.BUTANO</v>
      </c>
      <c r="U680" s="58" t="s">
        <v>2476</v>
      </c>
      <c r="V680" s="49" t="s">
        <v>27</v>
      </c>
      <c r="W680" s="49" t="s">
        <v>27</v>
      </c>
      <c r="X680" s="57" t="str">
        <f t="shared" si="97"/>
        <v>IFC4X3ADD2-key_680</v>
      </c>
    </row>
    <row r="681" spans="1:24" ht="7.95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1453</v>
      </c>
      <c r="G681" s="55" t="s">
        <v>589</v>
      </c>
      <c r="H681" s="41" t="s">
        <v>3</v>
      </c>
      <c r="I681" s="41" t="s">
        <v>3</v>
      </c>
      <c r="J681" s="40" t="s">
        <v>3</v>
      </c>
      <c r="K681" s="40" t="s">
        <v>3</v>
      </c>
      <c r="L681" s="40" t="s">
        <v>3</v>
      </c>
      <c r="M681" s="40" t="str">
        <f t="shared" si="90"/>
        <v>IfcHumidifierType and  é.tipoifc  only  ASSISTEDELECTRIC</v>
      </c>
      <c r="N681" s="36" t="str">
        <f t="shared" si="91"/>
        <v>Conceitos: Equipamentos.de.Energia</v>
      </c>
      <c r="O681" s="36" t="str">
        <f t="shared" si="92"/>
        <v xml:space="preserve">IfcDistributionFlowElement </v>
      </c>
      <c r="P681" s="36" t="str">
        <f t="shared" si="93"/>
        <v xml:space="preserve">IfcEnergyConversionDevice </v>
      </c>
      <c r="Q681" s="50" t="str">
        <f t="shared" si="94"/>
        <v xml:space="preserve">IfcHumidifier </v>
      </c>
      <c r="R681" s="48" t="str">
        <f t="shared" si="95"/>
        <v>IfcHumidifierType</v>
      </c>
      <c r="S681" s="72" t="s">
        <v>589</v>
      </c>
      <c r="T681" s="36" t="str">
        <f t="shared" si="98"/>
        <v>Conceitos: Equipamentos.de.Energia IfcDistributionFlowElement  IfcEnergyConversionDevice  IfcHumidifier  IfcHumidifierType UMIDIFICADOR.ADIABATICO.ELÉTRICO</v>
      </c>
      <c r="U681" s="58" t="s">
        <v>2477</v>
      </c>
      <c r="V681" s="49" t="s">
        <v>27</v>
      </c>
      <c r="W681" s="49" t="s">
        <v>27</v>
      </c>
      <c r="X681" s="57" t="str">
        <f t="shared" si="97"/>
        <v>IFC4X3ADD2-key_681</v>
      </c>
    </row>
    <row r="682" spans="1:24" ht="7.95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1453</v>
      </c>
      <c r="G682" s="55" t="s">
        <v>590</v>
      </c>
      <c r="H682" s="41" t="s">
        <v>3</v>
      </c>
      <c r="I682" s="41" t="s">
        <v>3</v>
      </c>
      <c r="J682" s="40" t="s">
        <v>3</v>
      </c>
      <c r="K682" s="40" t="s">
        <v>3</v>
      </c>
      <c r="L682" s="40" t="s">
        <v>3</v>
      </c>
      <c r="M682" s="40" t="str">
        <f t="shared" si="90"/>
        <v>IfcHumidifierType and  é.tipoifc  only  ASSISTEDNATURALGAS</v>
      </c>
      <c r="N682" s="36" t="str">
        <f t="shared" si="91"/>
        <v>Conceitos: Equipamentos.de.Energia</v>
      </c>
      <c r="O682" s="36" t="str">
        <f t="shared" si="92"/>
        <v xml:space="preserve">IfcDistributionFlowElement </v>
      </c>
      <c r="P682" s="36" t="str">
        <f t="shared" si="93"/>
        <v xml:space="preserve">IfcEnergyConversionDevice </v>
      </c>
      <c r="Q682" s="50" t="str">
        <f t="shared" si="94"/>
        <v xml:space="preserve">IfcHumidifier </v>
      </c>
      <c r="R682" s="48" t="str">
        <f t="shared" si="95"/>
        <v>IfcHumidifierType</v>
      </c>
      <c r="S682" s="72" t="s">
        <v>590</v>
      </c>
      <c r="T682" s="36" t="str">
        <f t="shared" si="98"/>
        <v>Conceitos: Equipamentos.de.Energia IfcDistributionFlowElement  IfcEnergyConversionDevice  IfcHumidifier  IfcHumidifierType UMIDIFICADOR.ADIABATICO.DE.GÁS.NATURAL</v>
      </c>
      <c r="U682" s="58" t="s">
        <v>2484</v>
      </c>
      <c r="V682" s="49" t="s">
        <v>27</v>
      </c>
      <c r="W682" s="49" t="s">
        <v>27</v>
      </c>
      <c r="X682" s="57" t="str">
        <f t="shared" si="97"/>
        <v>IFC4X3ADD2-key_682</v>
      </c>
    </row>
    <row r="683" spans="1:24" ht="7.95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1453</v>
      </c>
      <c r="G683" s="55" t="s">
        <v>591</v>
      </c>
      <c r="H683" s="41" t="s">
        <v>3</v>
      </c>
      <c r="I683" s="41" t="s">
        <v>3</v>
      </c>
      <c r="J683" s="40" t="s">
        <v>3</v>
      </c>
      <c r="K683" s="40" t="s">
        <v>3</v>
      </c>
      <c r="L683" s="40" t="s">
        <v>3</v>
      </c>
      <c r="M683" s="40" t="str">
        <f t="shared" si="90"/>
        <v>IfcHumidifierType and  é.tipoifc  only  ASSISTEDPROPANE</v>
      </c>
      <c r="N683" s="36" t="str">
        <f t="shared" si="91"/>
        <v>Conceitos: Equipamentos.de.Energia</v>
      </c>
      <c r="O683" s="36" t="str">
        <f t="shared" si="92"/>
        <v xml:space="preserve">IfcDistributionFlowElement </v>
      </c>
      <c r="P683" s="36" t="str">
        <f t="shared" si="93"/>
        <v xml:space="preserve">IfcEnergyConversionDevice </v>
      </c>
      <c r="Q683" s="50" t="str">
        <f t="shared" si="94"/>
        <v xml:space="preserve">IfcHumidifier </v>
      </c>
      <c r="R683" s="48" t="str">
        <f t="shared" si="95"/>
        <v>IfcHumidifierType</v>
      </c>
      <c r="S683" s="72" t="s">
        <v>591</v>
      </c>
      <c r="T683" s="36" t="str">
        <f t="shared" si="98"/>
        <v>Conceitos: Equipamentos.de.Energia IfcDistributionFlowElement  IfcEnergyConversionDevice  IfcHumidifier  IfcHumidifierType UMIDIFICADOR.ADIABATICO.DE.GÁS.PROPANO</v>
      </c>
      <c r="U683" s="58" t="s">
        <v>2479</v>
      </c>
      <c r="V683" s="49" t="s">
        <v>27</v>
      </c>
      <c r="W683" s="49" t="s">
        <v>27</v>
      </c>
      <c r="X683" s="57" t="str">
        <f t="shared" si="97"/>
        <v>IFC4X3ADD2-key_683</v>
      </c>
    </row>
    <row r="684" spans="1:24" ht="7.95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1453</v>
      </c>
      <c r="G684" s="55" t="s">
        <v>592</v>
      </c>
      <c r="H684" s="41" t="s">
        <v>3</v>
      </c>
      <c r="I684" s="41" t="s">
        <v>3</v>
      </c>
      <c r="J684" s="40" t="s">
        <v>3</v>
      </c>
      <c r="K684" s="40" t="s">
        <v>3</v>
      </c>
      <c r="L684" s="40" t="s">
        <v>3</v>
      </c>
      <c r="M684" s="40" t="str">
        <f t="shared" si="90"/>
        <v>IfcHumidifierType and  é.tipoifc  only  ASSISTEDSTEAM</v>
      </c>
      <c r="N684" s="36" t="str">
        <f t="shared" si="91"/>
        <v>Conceitos: Equipamentos.de.Energia</v>
      </c>
      <c r="O684" s="36" t="str">
        <f t="shared" si="92"/>
        <v xml:space="preserve">IfcDistributionFlowElement </v>
      </c>
      <c r="P684" s="36" t="str">
        <f t="shared" si="93"/>
        <v xml:space="preserve">IfcEnergyConversionDevice </v>
      </c>
      <c r="Q684" s="50" t="str">
        <f t="shared" si="94"/>
        <v xml:space="preserve">IfcHumidifier </v>
      </c>
      <c r="R684" s="48" t="str">
        <f t="shared" si="95"/>
        <v>IfcHumidifierType</v>
      </c>
      <c r="S684" s="72" t="s">
        <v>592</v>
      </c>
      <c r="T684" s="36" t="str">
        <f t="shared" si="98"/>
        <v>Conceitos: Equipamentos.de.Energia IfcDistributionFlowElement  IfcEnergyConversionDevice  IfcHumidifier  IfcHumidifierType UMIDIFICADOR.DE.VAPOR</v>
      </c>
      <c r="U684" s="58" t="s">
        <v>2480</v>
      </c>
      <c r="V684" s="49" t="s">
        <v>27</v>
      </c>
      <c r="W684" s="49" t="s">
        <v>27</v>
      </c>
      <c r="X684" s="57" t="str">
        <f t="shared" si="97"/>
        <v>IFC4X3ADD2-key_684</v>
      </c>
    </row>
    <row r="685" spans="1:24" ht="7.95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1453</v>
      </c>
      <c r="G685" s="55" t="s">
        <v>593</v>
      </c>
      <c r="H685" s="41" t="s">
        <v>3</v>
      </c>
      <c r="I685" s="41" t="s">
        <v>3</v>
      </c>
      <c r="J685" s="40" t="s">
        <v>3</v>
      </c>
      <c r="K685" s="40" t="s">
        <v>3</v>
      </c>
      <c r="L685" s="40" t="s">
        <v>3</v>
      </c>
      <c r="M685" s="40" t="str">
        <f t="shared" si="90"/>
        <v>IfcHumidifierType and  é.tipoifc  only  STEAMINJECTION</v>
      </c>
      <c r="N685" s="36" t="str">
        <f t="shared" si="91"/>
        <v>Conceitos: Equipamentos.de.Energia</v>
      </c>
      <c r="O685" s="36" t="str">
        <f t="shared" si="92"/>
        <v xml:space="preserve">IfcDistributionFlowElement </v>
      </c>
      <c r="P685" s="36" t="str">
        <f t="shared" si="93"/>
        <v xml:space="preserve">IfcEnergyConversionDevice </v>
      </c>
      <c r="Q685" s="50" t="str">
        <f t="shared" si="94"/>
        <v xml:space="preserve">IfcHumidifier </v>
      </c>
      <c r="R685" s="48" t="str">
        <f t="shared" si="95"/>
        <v>IfcHumidifierType</v>
      </c>
      <c r="S685" s="72" t="s">
        <v>593</v>
      </c>
      <c r="T685" s="36" t="str">
        <f t="shared" si="98"/>
        <v>Conceitos: Equipamentos.de.Energia IfcDistributionFlowElement  IfcEnergyConversionDevice  IfcHumidifier  IfcHumidifierType BICO.INJETOR.DE.VAPOR</v>
      </c>
      <c r="U685" s="58" t="s">
        <v>2399</v>
      </c>
      <c r="V685" s="49" t="s">
        <v>27</v>
      </c>
      <c r="W685" s="49" t="s">
        <v>27</v>
      </c>
      <c r="X685" s="57" t="str">
        <f t="shared" si="97"/>
        <v>IFC4X3ADD2-key_685</v>
      </c>
    </row>
    <row r="686" spans="1:24" ht="7.95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1454</v>
      </c>
      <c r="G686" s="55" t="s">
        <v>640</v>
      </c>
      <c r="H686" s="41" t="s">
        <v>3</v>
      </c>
      <c r="I686" s="41" t="s">
        <v>3</v>
      </c>
      <c r="J686" s="40" t="s">
        <v>3</v>
      </c>
      <c r="K686" s="40" t="s">
        <v>3</v>
      </c>
      <c r="L686" s="40" t="s">
        <v>3</v>
      </c>
      <c r="M686" s="40" t="str">
        <f t="shared" si="90"/>
        <v>IfcMotorConnectionType and  é.tipoifc  only  BELTDRIVE</v>
      </c>
      <c r="N686" s="36" t="str">
        <f t="shared" si="91"/>
        <v>Conceitos: Motores.Conexões</v>
      </c>
      <c r="O686" s="36" t="str">
        <f t="shared" si="92"/>
        <v xml:space="preserve">IfcDistributionFlowElement </v>
      </c>
      <c r="P686" s="36" t="str">
        <f t="shared" si="93"/>
        <v xml:space="preserve">IfcEnergyConversionDevice </v>
      </c>
      <c r="Q686" s="50" t="str">
        <f t="shared" si="94"/>
        <v xml:space="preserve">IfcMotorConnection </v>
      </c>
      <c r="R686" s="48" t="str">
        <f t="shared" si="95"/>
        <v>IfcMotorConnectionType</v>
      </c>
      <c r="S686" s="72" t="s">
        <v>640</v>
      </c>
      <c r="T686" s="36" t="str">
        <f t="shared" si="98"/>
        <v>Conceitos: Motores.Conexões IfcDistributionFlowElement  IfcEnergyConversionDevice  IfcMotorConnection  IfcMotorConnectionType TRANSMISSÃO.POR.CORREIA</v>
      </c>
      <c r="U686" s="58" t="s">
        <v>2407</v>
      </c>
      <c r="V686" s="49" t="s">
        <v>27</v>
      </c>
      <c r="W686" s="49" t="s">
        <v>27</v>
      </c>
      <c r="X686" s="57" t="str">
        <f t="shared" si="97"/>
        <v>IFC4X3ADD2-key_686</v>
      </c>
    </row>
    <row r="687" spans="1:24" ht="7.95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1454</v>
      </c>
      <c r="G687" s="55" t="s">
        <v>641</v>
      </c>
      <c r="H687" s="41" t="s">
        <v>3</v>
      </c>
      <c r="I687" s="41" t="s">
        <v>3</v>
      </c>
      <c r="J687" s="40" t="s">
        <v>3</v>
      </c>
      <c r="K687" s="40" t="s">
        <v>3</v>
      </c>
      <c r="L687" s="40" t="s">
        <v>3</v>
      </c>
      <c r="M687" s="40" t="str">
        <f t="shared" si="90"/>
        <v>IfcMotorConnectionType and  é.tipoifc  only  COUPLING</v>
      </c>
      <c r="N687" s="36" t="str">
        <f t="shared" si="91"/>
        <v>Conceitos: Motores.Conexões</v>
      </c>
      <c r="O687" s="36" t="str">
        <f t="shared" si="92"/>
        <v xml:space="preserve">IfcDistributionFlowElement </v>
      </c>
      <c r="P687" s="36" t="str">
        <f t="shared" si="93"/>
        <v xml:space="preserve">IfcEnergyConversionDevice </v>
      </c>
      <c r="Q687" s="50" t="str">
        <f t="shared" si="94"/>
        <v xml:space="preserve">IfcMotorConnection </v>
      </c>
      <c r="R687" s="48" t="str">
        <f t="shared" si="95"/>
        <v>IfcMotorConnectionType</v>
      </c>
      <c r="S687" s="72" t="s">
        <v>641</v>
      </c>
      <c r="T687" s="36" t="str">
        <f t="shared" si="98"/>
        <v>Conceitos: Motores.Conexões IfcDistributionFlowElement  IfcEnergyConversionDevice  IfcMotorConnection  IfcMotorConnectionType ACOPLAMENTO</v>
      </c>
      <c r="U687" s="58" t="s">
        <v>1721</v>
      </c>
      <c r="V687" s="49" t="s">
        <v>27</v>
      </c>
      <c r="W687" s="49" t="s">
        <v>27</v>
      </c>
      <c r="X687" s="57" t="str">
        <f t="shared" si="97"/>
        <v>IFC4X3ADD2-key_687</v>
      </c>
    </row>
    <row r="688" spans="1:24" ht="7.95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1454</v>
      </c>
      <c r="G688" s="55" t="s">
        <v>642</v>
      </c>
      <c r="H688" s="41" t="s">
        <v>3</v>
      </c>
      <c r="I688" s="41" t="s">
        <v>3</v>
      </c>
      <c r="J688" s="40" t="s">
        <v>3</v>
      </c>
      <c r="K688" s="40" t="s">
        <v>3</v>
      </c>
      <c r="L688" s="40" t="s">
        <v>3</v>
      </c>
      <c r="M688" s="40" t="str">
        <f t="shared" si="90"/>
        <v>IfcMotorConnectionType and  é.tipoifc  only  DIRECTDRIVE</v>
      </c>
      <c r="N688" s="36" t="str">
        <f t="shared" si="91"/>
        <v>Conceitos: Motores.Conexões</v>
      </c>
      <c r="O688" s="36" t="str">
        <f t="shared" si="92"/>
        <v xml:space="preserve">IfcDistributionFlowElement </v>
      </c>
      <c r="P688" s="36" t="str">
        <f t="shared" si="93"/>
        <v xml:space="preserve">IfcEnergyConversionDevice </v>
      </c>
      <c r="Q688" s="50" t="str">
        <f t="shared" si="94"/>
        <v xml:space="preserve">IfcMotorConnection </v>
      </c>
      <c r="R688" s="48" t="str">
        <f t="shared" si="95"/>
        <v>IfcMotorConnectionType</v>
      </c>
      <c r="S688" s="48" t="str">
        <f t="shared" si="96"/>
        <v>DIRECTDRIVE</v>
      </c>
      <c r="T688" s="36" t="str">
        <f t="shared" si="98"/>
        <v>Conceitos: Motores.Conexões IfcDistributionFlowElement  IfcEnergyConversionDevice  IfcMotorConnection  IfcMotorConnectionType TRANSMISÃO.DIRECTA</v>
      </c>
      <c r="U688" s="58" t="s">
        <v>2406</v>
      </c>
      <c r="V688" s="49" t="s">
        <v>27</v>
      </c>
      <c r="W688" s="49" t="s">
        <v>27</v>
      </c>
      <c r="X688" s="57" t="str">
        <f t="shared" si="97"/>
        <v>IFC4X3ADD2-key_688</v>
      </c>
    </row>
    <row r="689" spans="1:24" ht="7.95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1455</v>
      </c>
      <c r="G689" s="55" t="s">
        <v>718</v>
      </c>
      <c r="H689" s="41" t="s">
        <v>3</v>
      </c>
      <c r="I689" s="41" t="s">
        <v>3</v>
      </c>
      <c r="J689" s="40" t="s">
        <v>3</v>
      </c>
      <c r="K689" s="40" t="s">
        <v>3</v>
      </c>
      <c r="L689" s="40" t="s">
        <v>3</v>
      </c>
      <c r="M689" s="40" t="str">
        <f t="shared" si="90"/>
        <v>IfcTransformerType and  é.tipoifc  only  CHOPPER</v>
      </c>
      <c r="N689" s="36" t="str">
        <f t="shared" si="91"/>
        <v>Conceitos: Transformadores</v>
      </c>
      <c r="O689" s="36" t="str">
        <f t="shared" si="92"/>
        <v xml:space="preserve">IfcDistributionFlowElement </v>
      </c>
      <c r="P689" s="36" t="str">
        <f t="shared" si="93"/>
        <v xml:space="preserve">IfcEnergyConversionDevice </v>
      </c>
      <c r="Q689" s="50" t="str">
        <f t="shared" si="94"/>
        <v xml:space="preserve">IfcTransformer </v>
      </c>
      <c r="R689" s="48" t="str">
        <f t="shared" si="95"/>
        <v>IfcTransformerType</v>
      </c>
      <c r="S689" s="48" t="str">
        <f t="shared" si="96"/>
        <v>CHOPPER</v>
      </c>
      <c r="T689" s="36" t="str">
        <f t="shared" si="98"/>
        <v>Conceitos: Transformadores IfcDistributionFlowElement  IfcEnergyConversionDevice  IfcTransformer  IfcTransformerType HELICÓPTERO</v>
      </c>
      <c r="U689" s="58" t="s">
        <v>1722</v>
      </c>
      <c r="V689" s="49" t="s">
        <v>27</v>
      </c>
      <c r="W689" s="49" t="s">
        <v>27</v>
      </c>
      <c r="X689" s="57" t="str">
        <f t="shared" si="97"/>
        <v>IFC4X3ADD2-key_689</v>
      </c>
    </row>
    <row r="690" spans="1:24" ht="7.95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1455</v>
      </c>
      <c r="G690" s="55" t="s">
        <v>719</v>
      </c>
      <c r="H690" s="41" t="s">
        <v>3</v>
      </c>
      <c r="I690" s="41" t="s">
        <v>3</v>
      </c>
      <c r="J690" s="40" t="s">
        <v>3</v>
      </c>
      <c r="K690" s="40" t="s">
        <v>3</v>
      </c>
      <c r="L690" s="40" t="s">
        <v>3</v>
      </c>
      <c r="M690" s="40" t="str">
        <f t="shared" si="90"/>
        <v>IfcTransformerType and  é.tipoifc  only  FREQUENCY</v>
      </c>
      <c r="N690" s="36" t="str">
        <f t="shared" si="91"/>
        <v>Conceitos: Transformadores</v>
      </c>
      <c r="O690" s="36" t="str">
        <f t="shared" si="92"/>
        <v xml:space="preserve">IfcDistributionFlowElement </v>
      </c>
      <c r="P690" s="36" t="str">
        <f t="shared" si="93"/>
        <v xml:space="preserve">IfcEnergyConversionDevice </v>
      </c>
      <c r="Q690" s="50" t="str">
        <f t="shared" si="94"/>
        <v xml:space="preserve">IfcTransformer </v>
      </c>
      <c r="R690" s="48" t="str">
        <f t="shared" si="95"/>
        <v>IfcTransformerType</v>
      </c>
      <c r="S690" s="48" t="str">
        <f t="shared" si="96"/>
        <v>FREQUENCY</v>
      </c>
      <c r="T690" s="36" t="str">
        <f t="shared" si="98"/>
        <v>Conceitos: Transformadores IfcDistributionFlowElement  IfcEnergyConversionDevice  IfcTransformer  IfcTransformerType FREQUÊNCIA</v>
      </c>
      <c r="U690" s="58" t="s">
        <v>1723</v>
      </c>
      <c r="V690" s="49" t="s">
        <v>27</v>
      </c>
      <c r="W690" s="49" t="s">
        <v>27</v>
      </c>
      <c r="X690" s="57" t="str">
        <f t="shared" si="97"/>
        <v>IFC4X3ADD2-key_690</v>
      </c>
    </row>
    <row r="691" spans="1:24" ht="7.95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1455</v>
      </c>
      <c r="G691" s="55" t="s">
        <v>720</v>
      </c>
      <c r="H691" s="41" t="s">
        <v>3</v>
      </c>
      <c r="I691" s="41" t="s">
        <v>3</v>
      </c>
      <c r="J691" s="40" t="s">
        <v>3</v>
      </c>
      <c r="K691" s="40" t="s">
        <v>3</v>
      </c>
      <c r="L691" s="40" t="s">
        <v>3</v>
      </c>
      <c r="M691" s="40" t="str">
        <f t="shared" si="90"/>
        <v>IfcTransformerType and  é.tipoifc  only  INVERTER</v>
      </c>
      <c r="N691" s="36" t="str">
        <f t="shared" si="91"/>
        <v>Conceitos: Transformadores</v>
      </c>
      <c r="O691" s="36" t="str">
        <f t="shared" si="92"/>
        <v xml:space="preserve">IfcDistributionFlowElement </v>
      </c>
      <c r="P691" s="36" t="str">
        <f t="shared" si="93"/>
        <v xml:space="preserve">IfcEnergyConversionDevice </v>
      </c>
      <c r="Q691" s="50" t="str">
        <f t="shared" si="94"/>
        <v xml:space="preserve">IfcTransformer </v>
      </c>
      <c r="R691" s="48" t="str">
        <f t="shared" si="95"/>
        <v>IfcTransformerType</v>
      </c>
      <c r="S691" s="48" t="str">
        <f t="shared" si="96"/>
        <v>INVERTER</v>
      </c>
      <c r="T691" s="36" t="str">
        <f t="shared" si="98"/>
        <v>Conceitos: Transformadores IfcDistributionFlowElement  IfcEnergyConversionDevice  IfcTransformer  IfcTransformerType INVERSOR</v>
      </c>
      <c r="U691" s="58" t="s">
        <v>1724</v>
      </c>
      <c r="V691" s="49" t="s">
        <v>27</v>
      </c>
      <c r="W691" s="49" t="s">
        <v>27</v>
      </c>
      <c r="X691" s="57" t="str">
        <f t="shared" si="97"/>
        <v>IFC4X3ADD2-key_691</v>
      </c>
    </row>
    <row r="692" spans="1:24" ht="7.95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1455</v>
      </c>
      <c r="G692" s="55" t="s">
        <v>721</v>
      </c>
      <c r="H692" s="41" t="s">
        <v>3</v>
      </c>
      <c r="I692" s="41" t="s">
        <v>3</v>
      </c>
      <c r="J692" s="40" t="s">
        <v>3</v>
      </c>
      <c r="K692" s="40" t="s">
        <v>3</v>
      </c>
      <c r="L692" s="40" t="s">
        <v>3</v>
      </c>
      <c r="M692" s="40" t="str">
        <f t="shared" si="90"/>
        <v>IfcTransformerType and  é.tipoifc  only  RECTIFIER</v>
      </c>
      <c r="N692" s="36" t="str">
        <f t="shared" si="91"/>
        <v>Conceitos: Transformadores</v>
      </c>
      <c r="O692" s="36" t="str">
        <f t="shared" si="92"/>
        <v xml:space="preserve">IfcDistributionFlowElement </v>
      </c>
      <c r="P692" s="36" t="str">
        <f t="shared" si="93"/>
        <v xml:space="preserve">IfcEnergyConversionDevice </v>
      </c>
      <c r="Q692" s="50" t="str">
        <f t="shared" si="94"/>
        <v xml:space="preserve">IfcTransformer </v>
      </c>
      <c r="R692" s="48" t="str">
        <f t="shared" si="95"/>
        <v>IfcTransformerType</v>
      </c>
      <c r="S692" s="48" t="str">
        <f t="shared" si="96"/>
        <v>RECTIFIER</v>
      </c>
      <c r="T692" s="36" t="str">
        <f t="shared" si="98"/>
        <v>Conceitos: Transformadores IfcDistributionFlowElement  IfcEnergyConversionDevice  IfcTransformer  IfcTransformerType RETIFICADOR</v>
      </c>
      <c r="U692" s="58" t="s">
        <v>1725</v>
      </c>
      <c r="V692" s="49" t="s">
        <v>27</v>
      </c>
      <c r="W692" s="49" t="s">
        <v>27</v>
      </c>
      <c r="X692" s="57" t="str">
        <f t="shared" si="97"/>
        <v>IFC4X3ADD2-key_692</v>
      </c>
    </row>
    <row r="693" spans="1:24" ht="7.95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1455</v>
      </c>
      <c r="G693" s="55" t="s">
        <v>722</v>
      </c>
      <c r="H693" s="41" t="s">
        <v>3</v>
      </c>
      <c r="I693" s="41" t="s">
        <v>3</v>
      </c>
      <c r="J693" s="40" t="s">
        <v>3</v>
      </c>
      <c r="K693" s="40" t="s">
        <v>3</v>
      </c>
      <c r="L693" s="40" t="s">
        <v>3</v>
      </c>
      <c r="M693" s="40" t="str">
        <f t="shared" si="90"/>
        <v>IfcTransformerType and  é.tipoifc  only  VOLTAGE</v>
      </c>
      <c r="N693" s="36" t="str">
        <f t="shared" si="91"/>
        <v>Conceitos: Transformadores</v>
      </c>
      <c r="O693" s="36" t="str">
        <f t="shared" si="92"/>
        <v xml:space="preserve">IfcDistributionFlowElement </v>
      </c>
      <c r="P693" s="36" t="str">
        <f t="shared" si="93"/>
        <v xml:space="preserve">IfcEnergyConversionDevice </v>
      </c>
      <c r="Q693" s="50" t="str">
        <f t="shared" si="94"/>
        <v xml:space="preserve">IfcTransformer </v>
      </c>
      <c r="R693" s="48" t="str">
        <f t="shared" si="95"/>
        <v>IfcTransformerType</v>
      </c>
      <c r="S693" s="48" t="str">
        <f t="shared" si="96"/>
        <v>VOLTAGE</v>
      </c>
      <c r="T693" s="36" t="str">
        <f t="shared" si="98"/>
        <v>Conceitos: Transformadores IfcDistributionFlowElement  IfcEnergyConversionDevice  IfcTransformer  IfcTransformerType VOLTAGEM</v>
      </c>
      <c r="U693" s="58" t="s">
        <v>1726</v>
      </c>
      <c r="V693" s="49" t="s">
        <v>27</v>
      </c>
      <c r="W693" s="49" t="s">
        <v>27</v>
      </c>
      <c r="X693" s="57" t="str">
        <f t="shared" si="97"/>
        <v>IFC4X3ADD2-key_693</v>
      </c>
    </row>
    <row r="694" spans="1:24" ht="7.95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1456</v>
      </c>
      <c r="G694" s="55" t="s">
        <v>725</v>
      </c>
      <c r="H694" s="41" t="s">
        <v>3</v>
      </c>
      <c r="I694" s="41" t="s">
        <v>3</v>
      </c>
      <c r="J694" s="40" t="s">
        <v>3</v>
      </c>
      <c r="K694" s="40" t="s">
        <v>3</v>
      </c>
      <c r="L694" s="40" t="s">
        <v>3</v>
      </c>
      <c r="M694" s="40" t="str">
        <f t="shared" si="90"/>
        <v>IfcTubeBundleType and  é.tipoifc  only  FINNED</v>
      </c>
      <c r="N694" s="36" t="str">
        <f t="shared" si="91"/>
        <v>Conceitos: Conjunto.Tubos</v>
      </c>
      <c r="O694" s="36" t="str">
        <f t="shared" si="92"/>
        <v xml:space="preserve">IfcDistributionFlowElement </v>
      </c>
      <c r="P694" s="36" t="str">
        <f t="shared" si="93"/>
        <v xml:space="preserve">IfcEnergyConversionDevice </v>
      </c>
      <c r="Q694" s="50" t="str">
        <f t="shared" si="94"/>
        <v xml:space="preserve">IfcTubeBundle </v>
      </c>
      <c r="R694" s="48" t="str">
        <f t="shared" si="95"/>
        <v>IfcTubeBundleType</v>
      </c>
      <c r="S694" s="48" t="str">
        <f t="shared" si="96"/>
        <v>FINNED</v>
      </c>
      <c r="T694" s="36" t="str">
        <f t="shared" si="98"/>
        <v>Conceitos: Conjunto.Tubos IfcDistributionFlowElement  IfcEnergyConversionDevice  IfcTubeBundle  IfcTubeBundleType ALETAS</v>
      </c>
      <c r="U694" s="58" t="s">
        <v>2219</v>
      </c>
      <c r="V694" s="49" t="s">
        <v>27</v>
      </c>
      <c r="W694" s="49" t="s">
        <v>27</v>
      </c>
      <c r="X694" s="57" t="str">
        <f t="shared" si="97"/>
        <v>IFC4X3ADD2-key_694</v>
      </c>
    </row>
    <row r="695" spans="1:24" ht="7.95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1457</v>
      </c>
      <c r="G695" s="55" t="s">
        <v>728</v>
      </c>
      <c r="H695" s="41" t="s">
        <v>3</v>
      </c>
      <c r="I695" s="41" t="s">
        <v>3</v>
      </c>
      <c r="J695" s="40" t="s">
        <v>3</v>
      </c>
      <c r="K695" s="40" t="s">
        <v>3</v>
      </c>
      <c r="L695" s="40" t="s">
        <v>3</v>
      </c>
      <c r="M695" s="40" t="str">
        <f t="shared" si="90"/>
        <v>IfcUnitaryEquipmentType and  é.tipoifc  only  AIRCONDITIONINGUNIT</v>
      </c>
      <c r="N695" s="36" t="str">
        <f t="shared" si="91"/>
        <v>Conceitos: Unidades.de.Climatização</v>
      </c>
      <c r="O695" s="36" t="str">
        <f t="shared" si="92"/>
        <v xml:space="preserve">IfcDistributionFlowElement </v>
      </c>
      <c r="P695" s="36" t="str">
        <f t="shared" si="93"/>
        <v xml:space="preserve">IfcEnergyConversionDevice </v>
      </c>
      <c r="Q695" s="50" t="str">
        <f t="shared" si="94"/>
        <v xml:space="preserve">IfcUnitaryEquipment </v>
      </c>
      <c r="R695" s="48" t="str">
        <f t="shared" si="95"/>
        <v>IfcUnitaryEquipmentType</v>
      </c>
      <c r="S695" s="48" t="str">
        <f t="shared" si="96"/>
        <v>AIRCONDITIONINGUNIT</v>
      </c>
      <c r="T695" s="36" t="str">
        <f t="shared" si="98"/>
        <v>Conceitos: Unidades.de.Climatização IfcDistributionFlowElement  IfcEnergyConversionDevice  IfcUnitaryEquipment  IfcUnitaryEquipmentType UNIDADE.DE.AR.CONDICIONADO</v>
      </c>
      <c r="U695" s="58" t="s">
        <v>2220</v>
      </c>
      <c r="V695" s="49" t="s">
        <v>27</v>
      </c>
      <c r="W695" s="49" t="s">
        <v>27</v>
      </c>
      <c r="X695" s="57" t="str">
        <f t="shared" si="97"/>
        <v>IFC4X3ADD2-key_695</v>
      </c>
    </row>
    <row r="696" spans="1:24" ht="7.95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1457</v>
      </c>
      <c r="G696" s="55" t="s">
        <v>729</v>
      </c>
      <c r="H696" s="41" t="s">
        <v>3</v>
      </c>
      <c r="I696" s="41" t="s">
        <v>3</v>
      </c>
      <c r="J696" s="40" t="s">
        <v>3</v>
      </c>
      <c r="K696" s="40" t="s">
        <v>3</v>
      </c>
      <c r="L696" s="40" t="s">
        <v>3</v>
      </c>
      <c r="M696" s="40" t="str">
        <f t="shared" si="90"/>
        <v>IfcUnitaryEquipmentType and  é.tipoifc  only  AIRHANDLER</v>
      </c>
      <c r="N696" s="36" t="str">
        <f t="shared" si="91"/>
        <v>Conceitos: Unidades.de.Climatização</v>
      </c>
      <c r="O696" s="36" t="str">
        <f t="shared" si="92"/>
        <v xml:space="preserve">IfcDistributionFlowElement </v>
      </c>
      <c r="P696" s="36" t="str">
        <f t="shared" si="93"/>
        <v xml:space="preserve">IfcEnergyConversionDevice </v>
      </c>
      <c r="Q696" s="50" t="str">
        <f t="shared" si="94"/>
        <v xml:space="preserve">IfcUnitaryEquipment </v>
      </c>
      <c r="R696" s="48" t="str">
        <f t="shared" si="95"/>
        <v>IfcUnitaryEquipmentType</v>
      </c>
      <c r="S696" s="48" t="str">
        <f t="shared" si="96"/>
        <v>AIRHANDLER</v>
      </c>
      <c r="T696" s="36" t="str">
        <f t="shared" si="98"/>
        <v>Conceitos: Unidades.de.Climatização IfcDistributionFlowElement  IfcEnergyConversionDevice  IfcUnitaryEquipment  IfcUnitaryEquipmentType MANIPULADOR.DE.AR</v>
      </c>
      <c r="U696" s="58" t="s">
        <v>2221</v>
      </c>
      <c r="V696" s="49" t="s">
        <v>27</v>
      </c>
      <c r="W696" s="49" t="s">
        <v>27</v>
      </c>
      <c r="X696" s="57" t="str">
        <f t="shared" si="97"/>
        <v>IFC4X3ADD2-key_696</v>
      </c>
    </row>
    <row r="697" spans="1:24" ht="7.95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1457</v>
      </c>
      <c r="G697" s="55" t="s">
        <v>730</v>
      </c>
      <c r="H697" s="41" t="s">
        <v>3</v>
      </c>
      <c r="I697" s="41" t="s">
        <v>3</v>
      </c>
      <c r="J697" s="40" t="s">
        <v>3</v>
      </c>
      <c r="K697" s="40" t="s">
        <v>3</v>
      </c>
      <c r="L697" s="40" t="s">
        <v>3</v>
      </c>
      <c r="M697" s="40" t="str">
        <f t="shared" si="90"/>
        <v>IfcUnitaryEquipmentType and  é.tipoifc  only  DEHUMIDIFIER</v>
      </c>
      <c r="N697" s="36" t="str">
        <f t="shared" si="91"/>
        <v>Conceitos: Unidades.de.Climatização</v>
      </c>
      <c r="O697" s="36" t="str">
        <f t="shared" si="92"/>
        <v xml:space="preserve">IfcDistributionFlowElement </v>
      </c>
      <c r="P697" s="36" t="str">
        <f t="shared" si="93"/>
        <v xml:space="preserve">IfcEnergyConversionDevice </v>
      </c>
      <c r="Q697" s="50" t="str">
        <f t="shared" si="94"/>
        <v xml:space="preserve">IfcUnitaryEquipment </v>
      </c>
      <c r="R697" s="48" t="str">
        <f t="shared" si="95"/>
        <v>IfcUnitaryEquipmentType</v>
      </c>
      <c r="S697" s="48" t="str">
        <f t="shared" si="96"/>
        <v>DEHUMIDIFIER</v>
      </c>
      <c r="T697" s="36" t="str">
        <f t="shared" si="98"/>
        <v>Conceitos: Unidades.de.Climatização IfcDistributionFlowElement  IfcEnergyConversionDevice  IfcUnitaryEquipment  IfcUnitaryEquipmentType DESUMIDIFICADOR</v>
      </c>
      <c r="U697" s="58" t="s">
        <v>1727</v>
      </c>
      <c r="V697" s="49" t="s">
        <v>27</v>
      </c>
      <c r="W697" s="49" t="s">
        <v>27</v>
      </c>
      <c r="X697" s="57" t="str">
        <f t="shared" si="97"/>
        <v>IFC4X3ADD2-key_697</v>
      </c>
    </row>
    <row r="698" spans="1:24" ht="7.95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1457</v>
      </c>
      <c r="G698" s="55" t="s">
        <v>731</v>
      </c>
      <c r="H698" s="41" t="s">
        <v>3</v>
      </c>
      <c r="I698" s="41" t="s">
        <v>3</v>
      </c>
      <c r="J698" s="40" t="s">
        <v>3</v>
      </c>
      <c r="K698" s="40" t="s">
        <v>3</v>
      </c>
      <c r="L698" s="40" t="s">
        <v>3</v>
      </c>
      <c r="M698" s="40" t="str">
        <f t="shared" si="90"/>
        <v>IfcUnitaryEquipmentType and  é.tipoifc  only  ROOFTOPUNIT</v>
      </c>
      <c r="N698" s="36" t="str">
        <f t="shared" si="91"/>
        <v>Conceitos: Unidades.de.Climatização</v>
      </c>
      <c r="O698" s="36" t="str">
        <f t="shared" si="92"/>
        <v xml:space="preserve">IfcDistributionFlowElement </v>
      </c>
      <c r="P698" s="36" t="str">
        <f t="shared" si="93"/>
        <v xml:space="preserve">IfcEnergyConversionDevice </v>
      </c>
      <c r="Q698" s="50" t="str">
        <f t="shared" si="94"/>
        <v xml:space="preserve">IfcUnitaryEquipment </v>
      </c>
      <c r="R698" s="48" t="str">
        <f t="shared" si="95"/>
        <v>IfcUnitaryEquipmentType</v>
      </c>
      <c r="S698" s="48" t="str">
        <f t="shared" si="96"/>
        <v>ROOFTOPUNIT</v>
      </c>
      <c r="T698" s="36" t="str">
        <f t="shared" si="98"/>
        <v>Conceitos: Unidades.de.Climatização IfcDistributionFlowElement  IfcEnergyConversionDevice  IfcUnitaryEquipment  IfcUnitaryEquipmentType UNIDADE.DE.AR.ROOFTOP</v>
      </c>
      <c r="U698" s="58" t="s">
        <v>2222</v>
      </c>
      <c r="V698" s="49" t="s">
        <v>27</v>
      </c>
      <c r="W698" s="49" t="s">
        <v>27</v>
      </c>
      <c r="X698" s="57" t="str">
        <f t="shared" si="97"/>
        <v>IFC4X3ADD2-key_698</v>
      </c>
    </row>
    <row r="699" spans="1:24" ht="7.95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1457</v>
      </c>
      <c r="G699" s="55" t="s">
        <v>732</v>
      </c>
      <c r="H699" s="41" t="s">
        <v>3</v>
      </c>
      <c r="I699" s="41" t="s">
        <v>3</v>
      </c>
      <c r="J699" s="40" t="s">
        <v>3</v>
      </c>
      <c r="K699" s="40" t="s">
        <v>3</v>
      </c>
      <c r="L699" s="40" t="s">
        <v>3</v>
      </c>
      <c r="M699" s="40" t="str">
        <f t="shared" si="90"/>
        <v>IfcUnitaryEquipmentType and  é.tipoifc  only  SPLITSYSTEM</v>
      </c>
      <c r="N699" s="36" t="str">
        <f t="shared" si="91"/>
        <v>Conceitos: Unidades.de.Climatização</v>
      </c>
      <c r="O699" s="36" t="str">
        <f t="shared" si="92"/>
        <v xml:space="preserve">IfcDistributionFlowElement </v>
      </c>
      <c r="P699" s="36" t="str">
        <f t="shared" si="93"/>
        <v xml:space="preserve">IfcEnergyConversionDevice </v>
      </c>
      <c r="Q699" s="50" t="str">
        <f t="shared" si="94"/>
        <v xml:space="preserve">IfcUnitaryEquipment </v>
      </c>
      <c r="R699" s="48" t="str">
        <f t="shared" si="95"/>
        <v>IfcUnitaryEquipmentType</v>
      </c>
      <c r="S699" s="48" t="str">
        <f t="shared" si="96"/>
        <v>SPLITSYSTEM</v>
      </c>
      <c r="T699" s="36" t="str">
        <f t="shared" si="98"/>
        <v>Conceitos: Unidades.de.Climatização IfcDistributionFlowElement  IfcEnergyConversionDevice  IfcUnitaryEquipment  IfcUnitaryEquipmentType SISTEMA.SPLIT</v>
      </c>
      <c r="U699" s="58" t="s">
        <v>1941</v>
      </c>
      <c r="V699" s="49" t="s">
        <v>27</v>
      </c>
      <c r="W699" s="49" t="s">
        <v>27</v>
      </c>
      <c r="X699" s="57" t="str">
        <f t="shared" si="97"/>
        <v>IFC4X3ADD2-key_699</v>
      </c>
    </row>
    <row r="700" spans="1:24" ht="7.95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1458</v>
      </c>
      <c r="G700" s="55" t="s">
        <v>304</v>
      </c>
      <c r="H700" s="41" t="s">
        <v>3</v>
      </c>
      <c r="I700" s="41" t="s">
        <v>3</v>
      </c>
      <c r="J700" s="40" t="s">
        <v>3</v>
      </c>
      <c r="K700" s="40" t="s">
        <v>3</v>
      </c>
      <c r="L700" s="40" t="s">
        <v>3</v>
      </c>
      <c r="M700" s="40" t="str">
        <f t="shared" si="90"/>
        <v>IfcAirToAirHeatRecoveryType and  é.tipoifc  only  FIXEDPLATECOUNTERFLOWEXCHANGER</v>
      </c>
      <c r="N700" s="36" t="str">
        <f t="shared" si="91"/>
        <v>Conceitos: Recurperadores.de.Calor</v>
      </c>
      <c r="O700" s="36" t="str">
        <f t="shared" si="92"/>
        <v xml:space="preserve">IfcDistributionFlowElement </v>
      </c>
      <c r="P700" s="36" t="str">
        <f t="shared" si="93"/>
        <v xml:space="preserve">IfcEnergyConversionDevice </v>
      </c>
      <c r="Q700" s="50" t="str">
        <f t="shared" si="94"/>
        <v xml:space="preserve">IfcAirToAirHeatRecovery </v>
      </c>
      <c r="R700" s="48" t="str">
        <f t="shared" si="95"/>
        <v>IfcAirToAirHeatRecoveryType</v>
      </c>
      <c r="S700" s="48" t="str">
        <f t="shared" si="96"/>
        <v>FIXEDPLATECOUNTERFLOWEXCHANGER</v>
      </c>
      <c r="T700" s="36" t="str">
        <f t="shared" si="98"/>
        <v>Conceitos: Recurperadores.de.Calor IfcDistributionFlowElement  IfcEnergyConversionDevice  IfcAirToAirHeatRecovery  IfcAirToAirHeatRecoveryType TROCADOR.DE.CALOR.CONTRA.FLUXO</v>
      </c>
      <c r="U700" s="58" t="s">
        <v>2223</v>
      </c>
      <c r="V700" s="49" t="s">
        <v>27</v>
      </c>
      <c r="W700" s="49" t="s">
        <v>27</v>
      </c>
      <c r="X700" s="57" t="str">
        <f t="shared" si="97"/>
        <v>IFC4X3ADD2-key_700</v>
      </c>
    </row>
    <row r="701" spans="1:24" ht="7.95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1458</v>
      </c>
      <c r="G701" s="55" t="s">
        <v>305</v>
      </c>
      <c r="H701" s="41" t="s">
        <v>3</v>
      </c>
      <c r="I701" s="41" t="s">
        <v>3</v>
      </c>
      <c r="J701" s="40" t="s">
        <v>3</v>
      </c>
      <c r="K701" s="40" t="s">
        <v>3</v>
      </c>
      <c r="L701" s="40" t="s">
        <v>3</v>
      </c>
      <c r="M701" s="40" t="str">
        <f t="shared" si="90"/>
        <v>IfcAirToAirHeatRecoveryType and  é.tipoifc  only  FIXEDPLATECROSSFLOWEXCHANGER</v>
      </c>
      <c r="N701" s="36" t="str">
        <f t="shared" si="91"/>
        <v>Conceitos: Recurperadores.de.Calor</v>
      </c>
      <c r="O701" s="36" t="str">
        <f t="shared" si="92"/>
        <v xml:space="preserve">IfcDistributionFlowElement </v>
      </c>
      <c r="P701" s="36" t="str">
        <f t="shared" si="93"/>
        <v xml:space="preserve">IfcEnergyConversionDevice </v>
      </c>
      <c r="Q701" s="50" t="str">
        <f t="shared" si="94"/>
        <v xml:space="preserve">IfcAirToAirHeatRecovery </v>
      </c>
      <c r="R701" s="48" t="str">
        <f t="shared" si="95"/>
        <v>IfcAirToAirHeatRecoveryType</v>
      </c>
      <c r="S701" s="48" t="str">
        <f t="shared" si="96"/>
        <v>FIXEDPLATECROSSFLOWEXCHANGER</v>
      </c>
      <c r="T701" s="36" t="str">
        <f t="shared" si="98"/>
        <v>Conceitos: Recurperadores.de.Calor IfcDistributionFlowElement  IfcEnergyConversionDevice  IfcAirToAirHeatRecovery  IfcAirToAirHeatRecoveryType TROCADOR.DE.CALOR.FLUXO.CRUZADO</v>
      </c>
      <c r="U701" s="58" t="s">
        <v>2224</v>
      </c>
      <c r="V701" s="49" t="s">
        <v>27</v>
      </c>
      <c r="W701" s="49" t="s">
        <v>27</v>
      </c>
      <c r="X701" s="57" t="str">
        <f t="shared" si="97"/>
        <v>IFC4X3ADD2-key_701</v>
      </c>
    </row>
    <row r="702" spans="1:24" ht="7.95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1458</v>
      </c>
      <c r="G702" s="55" t="s">
        <v>306</v>
      </c>
      <c r="H702" s="41" t="s">
        <v>3</v>
      </c>
      <c r="I702" s="41" t="s">
        <v>3</v>
      </c>
      <c r="J702" s="40" t="s">
        <v>3</v>
      </c>
      <c r="K702" s="40" t="s">
        <v>3</v>
      </c>
      <c r="L702" s="40" t="s">
        <v>3</v>
      </c>
      <c r="M702" s="40" t="str">
        <f t="shared" si="90"/>
        <v>IfcAirToAirHeatRecoveryType and  é.tipoifc  only  FIXEDPLATEPARALLELFLOWEXCHANGER</v>
      </c>
      <c r="N702" s="36" t="str">
        <f t="shared" si="91"/>
        <v>Conceitos: Recurperadores.de.Calor</v>
      </c>
      <c r="O702" s="36" t="str">
        <f t="shared" si="92"/>
        <v xml:space="preserve">IfcDistributionFlowElement </v>
      </c>
      <c r="P702" s="36" t="str">
        <f t="shared" si="93"/>
        <v xml:space="preserve">IfcEnergyConversionDevice </v>
      </c>
      <c r="Q702" s="50" t="str">
        <f t="shared" si="94"/>
        <v xml:space="preserve">IfcAirToAirHeatRecovery </v>
      </c>
      <c r="R702" s="48" t="str">
        <f t="shared" si="95"/>
        <v>IfcAirToAirHeatRecoveryType</v>
      </c>
      <c r="S702" s="48" t="str">
        <f t="shared" si="96"/>
        <v>FIXEDPLATEPARALLELFLOWEXCHANGER</v>
      </c>
      <c r="T702" s="36" t="str">
        <f t="shared" si="98"/>
        <v>Conceitos: Recurperadores.de.Calor IfcDistributionFlowElement  IfcEnergyConversionDevice  IfcAirToAirHeatRecovery  IfcAirToAirHeatRecoveryType TROCADOR.DE.CALOR.FLUXO.PARALELO</v>
      </c>
      <c r="U702" s="58" t="s">
        <v>2225</v>
      </c>
      <c r="V702" s="49" t="s">
        <v>27</v>
      </c>
      <c r="W702" s="49" t="s">
        <v>27</v>
      </c>
      <c r="X702" s="57" t="str">
        <f t="shared" si="97"/>
        <v>IFC4X3ADD2-key_702</v>
      </c>
    </row>
    <row r="703" spans="1:24" ht="7.95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1458</v>
      </c>
      <c r="G703" s="55" t="s">
        <v>307</v>
      </c>
      <c r="H703" s="41" t="s">
        <v>3</v>
      </c>
      <c r="I703" s="41" t="s">
        <v>3</v>
      </c>
      <c r="J703" s="40" t="s">
        <v>3</v>
      </c>
      <c r="K703" s="40" t="s">
        <v>3</v>
      </c>
      <c r="L703" s="40" t="s">
        <v>3</v>
      </c>
      <c r="M703" s="40" t="str">
        <f t="shared" si="90"/>
        <v>IfcAirToAirHeatRecoveryType and  é.tipoifc  only  HEATPIPE</v>
      </c>
      <c r="N703" s="36" t="str">
        <f t="shared" si="91"/>
        <v>Conceitos: Recurperadores.de.Calor</v>
      </c>
      <c r="O703" s="36" t="str">
        <f t="shared" si="92"/>
        <v xml:space="preserve">IfcDistributionFlowElement </v>
      </c>
      <c r="P703" s="36" t="str">
        <f t="shared" si="93"/>
        <v xml:space="preserve">IfcEnergyConversionDevice </v>
      </c>
      <c r="Q703" s="50" t="str">
        <f t="shared" si="94"/>
        <v xml:space="preserve">IfcAirToAirHeatRecovery </v>
      </c>
      <c r="R703" s="48" t="str">
        <f t="shared" si="95"/>
        <v>IfcAirToAirHeatRecoveryType</v>
      </c>
      <c r="S703" s="48" t="str">
        <f t="shared" si="96"/>
        <v>HEATPIPE</v>
      </c>
      <c r="T703" s="36" t="str">
        <f t="shared" si="98"/>
        <v>Conceitos: Recurperadores.de.Calor IfcDistributionFlowElement  IfcEnergyConversionDevice  IfcAirToAirHeatRecovery  IfcAirToAirHeatRecoveryType TUBO.DE.CALOR</v>
      </c>
      <c r="U703" s="58" t="s">
        <v>2226</v>
      </c>
      <c r="V703" s="49" t="s">
        <v>27</v>
      </c>
      <c r="W703" s="49" t="s">
        <v>27</v>
      </c>
      <c r="X703" s="57" t="str">
        <f t="shared" si="97"/>
        <v>IFC4X3ADD2-key_703</v>
      </c>
    </row>
    <row r="704" spans="1:24" ht="7.95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1458</v>
      </c>
      <c r="G704" s="55" t="s">
        <v>308</v>
      </c>
      <c r="H704" s="41" t="s">
        <v>3</v>
      </c>
      <c r="I704" s="41" t="s">
        <v>3</v>
      </c>
      <c r="J704" s="40" t="s">
        <v>3</v>
      </c>
      <c r="K704" s="40" t="s">
        <v>3</v>
      </c>
      <c r="L704" s="40" t="s">
        <v>3</v>
      </c>
      <c r="M704" s="40" t="str">
        <f t="shared" si="90"/>
        <v>IfcAirToAirHeatRecoveryType and  é.tipoifc  only  ROTARYWHEEL</v>
      </c>
      <c r="N704" s="36" t="str">
        <f t="shared" si="91"/>
        <v>Conceitos: Recurperadores.de.Calor</v>
      </c>
      <c r="O704" s="36" t="str">
        <f t="shared" si="92"/>
        <v xml:space="preserve">IfcDistributionFlowElement </v>
      </c>
      <c r="P704" s="36" t="str">
        <f t="shared" si="93"/>
        <v xml:space="preserve">IfcEnergyConversionDevice </v>
      </c>
      <c r="Q704" s="50" t="str">
        <f t="shared" si="94"/>
        <v xml:space="preserve">IfcAirToAirHeatRecovery </v>
      </c>
      <c r="R704" s="48" t="str">
        <f t="shared" si="95"/>
        <v>IfcAirToAirHeatRecoveryType</v>
      </c>
      <c r="S704" s="48" t="str">
        <f t="shared" si="96"/>
        <v>ROTARYWHEEL</v>
      </c>
      <c r="T704" s="36" t="str">
        <f t="shared" si="98"/>
        <v>Conceitos: Recurperadores.de.Calor IfcDistributionFlowElement  IfcEnergyConversionDevice  IfcAirToAirHeatRecovery  IfcAirToAirHeatRecoveryType RODA.ROTATIVA</v>
      </c>
      <c r="U704" s="58" t="s">
        <v>1942</v>
      </c>
      <c r="V704" s="49" t="s">
        <v>27</v>
      </c>
      <c r="W704" s="49" t="s">
        <v>27</v>
      </c>
      <c r="X704" s="57" t="str">
        <f t="shared" si="97"/>
        <v>IFC4X3ADD2-key_704</v>
      </c>
    </row>
    <row r="705" spans="1:24" ht="7.95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1458</v>
      </c>
      <c r="G705" s="55" t="s">
        <v>309</v>
      </c>
      <c r="H705" s="41" t="s">
        <v>3</v>
      </c>
      <c r="I705" s="41" t="s">
        <v>3</v>
      </c>
      <c r="J705" s="40" t="s">
        <v>3</v>
      </c>
      <c r="K705" s="40" t="s">
        <v>3</v>
      </c>
      <c r="L705" s="40" t="s">
        <v>3</v>
      </c>
      <c r="M705" s="40" t="str">
        <f t="shared" si="90"/>
        <v>IfcAirToAirHeatRecoveryType and  é.tipoifc  only  RUNAROUNDCOILLOOP</v>
      </c>
      <c r="N705" s="36" t="str">
        <f t="shared" si="91"/>
        <v>Conceitos: Recurperadores.de.Calor</v>
      </c>
      <c r="O705" s="36" t="str">
        <f t="shared" si="92"/>
        <v xml:space="preserve">IfcDistributionFlowElement </v>
      </c>
      <c r="P705" s="36" t="str">
        <f t="shared" si="93"/>
        <v xml:space="preserve">IfcEnergyConversionDevice </v>
      </c>
      <c r="Q705" s="50" t="str">
        <f t="shared" si="94"/>
        <v xml:space="preserve">IfcAirToAirHeatRecovery </v>
      </c>
      <c r="R705" s="48" t="str">
        <f t="shared" si="95"/>
        <v>IfcAirToAirHeatRecoveryType</v>
      </c>
      <c r="S705" s="48" t="str">
        <f t="shared" si="96"/>
        <v>RUNAROUNDCOILLOOP</v>
      </c>
      <c r="T705" s="36" t="str">
        <f t="shared" si="98"/>
        <v>Conceitos: Recurperadores.de.Calor IfcDistributionFlowElement  IfcEnergyConversionDevice  IfcAirToAirHeatRecovery  IfcAirToAirHeatRecoveryType RUN.AROUND.COIL.LOOP</v>
      </c>
      <c r="U705" s="58" t="s">
        <v>2227</v>
      </c>
      <c r="V705" s="49" t="s">
        <v>27</v>
      </c>
      <c r="W705" s="49" t="s">
        <v>27</v>
      </c>
      <c r="X705" s="57" t="str">
        <f t="shared" si="97"/>
        <v>IFC4X3ADD2-key_705</v>
      </c>
    </row>
    <row r="706" spans="1:24" ht="7.95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1458</v>
      </c>
      <c r="G706" s="55" t="s">
        <v>310</v>
      </c>
      <c r="H706" s="41" t="s">
        <v>3</v>
      </c>
      <c r="I706" s="41" t="s">
        <v>3</v>
      </c>
      <c r="J706" s="40" t="s">
        <v>3</v>
      </c>
      <c r="K706" s="40" t="s">
        <v>3</v>
      </c>
      <c r="L706" s="40" t="s">
        <v>3</v>
      </c>
      <c r="M706" s="40" t="str">
        <f t="shared" ref="M706:M769" si="99">_xlfn.CONCAT( F706, " and  é.tipoifc  only  ", G706, )</f>
        <v>IfcAirToAirHeatRecoveryType and  é.tipoifc  only  THERMOSIPHONCOILTYPEHEATEXCHANGERS</v>
      </c>
      <c r="N706" s="36" t="str">
        <f t="shared" ref="N706:N769" si="100">_xlfn.CONCAT("Conceitos: ", B706)</f>
        <v>Conceitos: Recurperadores.de.Calor</v>
      </c>
      <c r="O706" s="36" t="str">
        <f t="shared" ref="O706:O769" si="101">_xlfn.CONCAT(C706," ")</f>
        <v xml:space="preserve">IfcDistributionFlowElement </v>
      </c>
      <c r="P706" s="36" t="str">
        <f t="shared" ref="P706:P769" si="102">_xlfn.CONCAT(D706," ")</f>
        <v xml:space="preserve">IfcEnergyConversionDevice </v>
      </c>
      <c r="Q706" s="50" t="str">
        <f t="shared" ref="Q706:Q769" si="103">_xlfn.CONCAT(E706," ")</f>
        <v xml:space="preserve">IfcAirToAirHeatRecovery </v>
      </c>
      <c r="R706" s="48" t="str">
        <f t="shared" ref="R706:R769" si="104">_xlfn.CONCAT(F706, )</f>
        <v>IfcAirToAirHeatRecoveryType</v>
      </c>
      <c r="S706" s="48" t="str">
        <f t="shared" ref="S706:S769" si="105">_xlfn.CONCAT(G706, )</f>
        <v>THERMOSIPHONCOILTYPEHEATEXCHANGERS</v>
      </c>
      <c r="T706" s="36" t="str">
        <f t="shared" si="98"/>
        <v>Conceitos: Recurperadores.de.Calor IfcDistributionFlowElement  IfcEnergyConversionDevice  IfcAirToAirHeatRecovery  IfcAirToAirHeatRecoveryType TROCADOR.DE.CALOR.TERMOSSIFÃO</v>
      </c>
      <c r="U706" s="58" t="s">
        <v>2228</v>
      </c>
      <c r="V706" s="49" t="s">
        <v>27</v>
      </c>
      <c r="W706" s="49" t="s">
        <v>27</v>
      </c>
      <c r="X706" s="57" t="str">
        <f t="shared" ref="X706:X769" si="106">_xlfn.CONCAT("IFC4X3ADD2-key_",A706)</f>
        <v>IFC4X3ADD2-key_706</v>
      </c>
    </row>
    <row r="707" spans="1:24" ht="7.95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1458</v>
      </c>
      <c r="G707" s="55" t="s">
        <v>311</v>
      </c>
      <c r="H707" s="41" t="s">
        <v>3</v>
      </c>
      <c r="I707" s="41" t="s">
        <v>3</v>
      </c>
      <c r="J707" s="40" t="s">
        <v>3</v>
      </c>
      <c r="K707" s="40" t="s">
        <v>3</v>
      </c>
      <c r="L707" s="40" t="s">
        <v>3</v>
      </c>
      <c r="M707" s="40" t="str">
        <f t="shared" si="99"/>
        <v>IfcAirToAirHeatRecoveryType and  é.tipoifc  only  THERMOSIPHONSEALEDTUBEHEATEXCHANGERS</v>
      </c>
      <c r="N707" s="36" t="str">
        <f t="shared" si="100"/>
        <v>Conceitos: Recurperadores.de.Calor</v>
      </c>
      <c r="O707" s="36" t="str">
        <f t="shared" si="101"/>
        <v xml:space="preserve">IfcDistributionFlowElement </v>
      </c>
      <c r="P707" s="36" t="str">
        <f t="shared" si="102"/>
        <v xml:space="preserve">IfcEnergyConversionDevice </v>
      </c>
      <c r="Q707" s="50" t="str">
        <f t="shared" si="103"/>
        <v xml:space="preserve">IfcAirToAirHeatRecovery </v>
      </c>
      <c r="R707" s="48" t="str">
        <f t="shared" si="104"/>
        <v>IfcAirToAirHeatRecoveryType</v>
      </c>
      <c r="S707" s="48" t="str">
        <f t="shared" si="105"/>
        <v>THERMOSIPHONSEALEDTUBEHEATEXCHANGERS</v>
      </c>
      <c r="T707" s="36" t="str">
        <f t="shared" ref="T707:T770" si="107">_xlfn.CONCAT(SUBSTITUTE(N707, "null", " ")," ",SUBSTITUTE(O707, "null", " ")," ",SUBSTITUTE(P707, "null", " ")," ",SUBSTITUTE(Q707, "null", " ")," ", SUBSTITUTE(R707, "null", " ")," ", SUBSTITUTE(U707, "null", " "))</f>
        <v>Conceitos: Recurperadores.de.Calor IfcDistributionFlowElement  IfcEnergyConversionDevice  IfcAirToAirHeatRecovery  IfcAirToAirHeatRecoveryType TROCADOR.DE.CALOR.TERMOSSIFÃO.SELADO</v>
      </c>
      <c r="U707" s="58" t="s">
        <v>2229</v>
      </c>
      <c r="V707" s="49" t="s">
        <v>27</v>
      </c>
      <c r="W707" s="49" t="s">
        <v>27</v>
      </c>
      <c r="X707" s="57" t="str">
        <f t="shared" si="106"/>
        <v>IFC4X3ADD2-key_707</v>
      </c>
    </row>
    <row r="708" spans="1:24" ht="7.95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1458</v>
      </c>
      <c r="G708" s="55" t="s">
        <v>312</v>
      </c>
      <c r="H708" s="41" t="s">
        <v>3</v>
      </c>
      <c r="I708" s="41" t="s">
        <v>3</v>
      </c>
      <c r="J708" s="40" t="s">
        <v>3</v>
      </c>
      <c r="K708" s="40" t="s">
        <v>3</v>
      </c>
      <c r="L708" s="40" t="s">
        <v>3</v>
      </c>
      <c r="M708" s="40" t="str">
        <f t="shared" si="99"/>
        <v>IfcAirToAirHeatRecoveryType and  é.tipoifc  only  TWINTOWERENTHALPYRECOVERYLOOPS</v>
      </c>
      <c r="N708" s="36" t="str">
        <f t="shared" si="100"/>
        <v>Conceitos: Recurperadores.de.Calor</v>
      </c>
      <c r="O708" s="36" t="str">
        <f t="shared" si="101"/>
        <v xml:space="preserve">IfcDistributionFlowElement </v>
      </c>
      <c r="P708" s="36" t="str">
        <f t="shared" si="102"/>
        <v xml:space="preserve">IfcEnergyConversionDevice </v>
      </c>
      <c r="Q708" s="50" t="str">
        <f t="shared" si="103"/>
        <v xml:space="preserve">IfcAirToAirHeatRecovery </v>
      </c>
      <c r="R708" s="48" t="str">
        <f t="shared" si="104"/>
        <v>IfcAirToAirHeatRecoveryType</v>
      </c>
      <c r="S708" s="48" t="str">
        <f t="shared" si="105"/>
        <v>TWINTOWERENTHALPYRECOVERYLOOPS</v>
      </c>
      <c r="T708" s="36" t="str">
        <f t="shared" si="107"/>
        <v>Conceitos: Recurperadores.de.Calor IfcDistributionFlowElement  IfcEnergyConversionDevice  IfcAirToAirHeatRecovery  IfcAirToAirHeatRecoveryType TWINTOWERENTHALPYRECOVERYLOOPS</v>
      </c>
      <c r="U708" s="58" t="s">
        <v>312</v>
      </c>
      <c r="V708" s="49" t="s">
        <v>27</v>
      </c>
      <c r="W708" s="49" t="s">
        <v>27</v>
      </c>
      <c r="X708" s="57" t="str">
        <f t="shared" si="106"/>
        <v>IFC4X3ADD2-key_708</v>
      </c>
    </row>
    <row r="709" spans="1:24" ht="7.95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1459</v>
      </c>
      <c r="G709" s="55" t="s">
        <v>329</v>
      </c>
      <c r="H709" s="41" t="s">
        <v>3</v>
      </c>
      <c r="I709" s="41" t="s">
        <v>3</v>
      </c>
      <c r="J709" s="40" t="s">
        <v>3</v>
      </c>
      <c r="K709" s="40" t="s">
        <v>3</v>
      </c>
      <c r="L709" s="40" t="s">
        <v>3</v>
      </c>
      <c r="M709" s="40" t="str">
        <f t="shared" si="99"/>
        <v>IfcBoilerType and  é.tipoifc  only  STEAM</v>
      </c>
      <c r="N709" s="36" t="str">
        <f t="shared" si="100"/>
        <v>Conceitos: Boilers</v>
      </c>
      <c r="O709" s="36" t="str">
        <f t="shared" si="101"/>
        <v xml:space="preserve">IfcDistributionFlowElement </v>
      </c>
      <c r="P709" s="36" t="str">
        <f t="shared" si="102"/>
        <v xml:space="preserve">IfcEnergyConversionDevice </v>
      </c>
      <c r="Q709" s="50" t="str">
        <f t="shared" si="103"/>
        <v xml:space="preserve">IfcBoiler </v>
      </c>
      <c r="R709" s="48" t="str">
        <f t="shared" si="104"/>
        <v>IfcBoilerType</v>
      </c>
      <c r="S709" s="48" t="str">
        <f t="shared" si="105"/>
        <v>STEAM</v>
      </c>
      <c r="T709" s="36" t="str">
        <f t="shared" si="107"/>
        <v>Conceitos: Boilers IfcDistributionFlowElement  IfcEnergyConversionDevice  IfcBoiler  IfcBoilerType VAPOR</v>
      </c>
      <c r="U709" s="58" t="s">
        <v>1728</v>
      </c>
      <c r="V709" s="49" t="s">
        <v>27</v>
      </c>
      <c r="W709" s="49" t="s">
        <v>27</v>
      </c>
      <c r="X709" s="57" t="str">
        <f t="shared" si="106"/>
        <v>IFC4X3ADD2-key_709</v>
      </c>
    </row>
    <row r="710" spans="1:24" ht="7.95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1459</v>
      </c>
      <c r="G710" s="55" t="s">
        <v>330</v>
      </c>
      <c r="H710" s="41" t="s">
        <v>3</v>
      </c>
      <c r="I710" s="41" t="s">
        <v>3</v>
      </c>
      <c r="J710" s="40" t="s">
        <v>3</v>
      </c>
      <c r="K710" s="40" t="s">
        <v>3</v>
      </c>
      <c r="L710" s="40" t="s">
        <v>3</v>
      </c>
      <c r="M710" s="40" t="str">
        <f t="shared" si="99"/>
        <v>IfcBoilerType and  é.tipoifc  only  WATER</v>
      </c>
      <c r="N710" s="36" t="str">
        <f t="shared" si="100"/>
        <v>Conceitos: Boilers</v>
      </c>
      <c r="O710" s="36" t="str">
        <f t="shared" si="101"/>
        <v xml:space="preserve">IfcDistributionFlowElement </v>
      </c>
      <c r="P710" s="36" t="str">
        <f t="shared" si="102"/>
        <v xml:space="preserve">IfcEnergyConversionDevice </v>
      </c>
      <c r="Q710" s="50" t="str">
        <f t="shared" si="103"/>
        <v xml:space="preserve">IfcBoiler </v>
      </c>
      <c r="R710" s="48" t="str">
        <f t="shared" si="104"/>
        <v>IfcBoilerType</v>
      </c>
      <c r="S710" s="48" t="str">
        <f t="shared" si="105"/>
        <v>WATER</v>
      </c>
      <c r="T710" s="36" t="str">
        <f t="shared" si="107"/>
        <v>Conceitos: Boilers IfcDistributionFlowElement  IfcEnergyConversionDevice  IfcBoiler  IfcBoilerType ÁGUA</v>
      </c>
      <c r="U710" s="58" t="s">
        <v>1729</v>
      </c>
      <c r="V710" s="49" t="s">
        <v>27</v>
      </c>
      <c r="W710" s="49" t="s">
        <v>27</v>
      </c>
      <c r="X710" s="57" t="str">
        <f t="shared" si="106"/>
        <v>IFC4X3ADD2-key_710</v>
      </c>
    </row>
    <row r="711" spans="1:24" ht="7.95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1460</v>
      </c>
      <c r="G711" s="55" t="str">
        <f>_xlfn.CONCAT("NOTDEFINED-",F711)</f>
        <v>NOTDEFINED-IfcBurnerType</v>
      </c>
      <c r="H711" s="41" t="s">
        <v>3</v>
      </c>
      <c r="I711" s="41" t="s">
        <v>3</v>
      </c>
      <c r="J711" s="40" t="s">
        <v>3</v>
      </c>
      <c r="K711" s="40" t="s">
        <v>3</v>
      </c>
      <c r="L711" s="40" t="s">
        <v>3</v>
      </c>
      <c r="M711" s="40" t="str">
        <f t="shared" si="99"/>
        <v>IfcBurnerType and  é.tipoifc  only  NOTDEFINED-IfcBurnerType</v>
      </c>
      <c r="N711" s="36" t="str">
        <f t="shared" si="100"/>
        <v>Conceitos: Aquecedores</v>
      </c>
      <c r="O711" s="36" t="str">
        <f t="shared" si="101"/>
        <v xml:space="preserve">IfcDistributionFlowElement </v>
      </c>
      <c r="P711" s="36" t="str">
        <f t="shared" si="102"/>
        <v xml:space="preserve">IfcEnergyConversionDevice </v>
      </c>
      <c r="Q711" s="50" t="str">
        <f t="shared" si="103"/>
        <v xml:space="preserve">IfcBurner </v>
      </c>
      <c r="R711" s="48" t="str">
        <f t="shared" si="104"/>
        <v>IfcBurnerType</v>
      </c>
      <c r="S711" s="48" t="str">
        <f t="shared" si="105"/>
        <v>NOTDEFINED-IfcBurnerType</v>
      </c>
      <c r="T711" s="36" t="str">
        <f t="shared" si="107"/>
        <v>Conceitos: Aquecedores IfcDistributionFlowElement  IfcEnergyConversionDevice  IfcBurner  IfcBurnerType NÃO.DEFINIDO-6</v>
      </c>
      <c r="U711" s="58" t="s">
        <v>2378</v>
      </c>
      <c r="V711" s="49" t="s">
        <v>27</v>
      </c>
      <c r="W711" s="49" t="s">
        <v>27</v>
      </c>
      <c r="X711" s="57" t="str">
        <f t="shared" si="106"/>
        <v>IFC4X3ADD2-key_711</v>
      </c>
    </row>
    <row r="712" spans="1:24" ht="7.95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1461</v>
      </c>
      <c r="G712" s="55" t="s">
        <v>368</v>
      </c>
      <c r="H712" s="41" t="s">
        <v>3</v>
      </c>
      <c r="I712" s="41" t="s">
        <v>3</v>
      </c>
      <c r="J712" s="40" t="s">
        <v>3</v>
      </c>
      <c r="K712" s="40" t="s">
        <v>3</v>
      </c>
      <c r="L712" s="40" t="s">
        <v>3</v>
      </c>
      <c r="M712" s="40" t="str">
        <f t="shared" si="99"/>
        <v>IfcChillerType and  é.tipoifc  only  AIRCOOLED</v>
      </c>
      <c r="N712" s="36" t="str">
        <f t="shared" si="100"/>
        <v>Conceitos: Chillers</v>
      </c>
      <c r="O712" s="36" t="str">
        <f t="shared" si="101"/>
        <v xml:space="preserve">IfcDistributionFlowElement </v>
      </c>
      <c r="P712" s="36" t="str">
        <f t="shared" si="102"/>
        <v xml:space="preserve">IfcEnergyConversionDevice </v>
      </c>
      <c r="Q712" s="50" t="str">
        <f t="shared" si="103"/>
        <v xml:space="preserve">IfcChiller </v>
      </c>
      <c r="R712" s="48" t="str">
        <f t="shared" si="104"/>
        <v>IfcChillerType</v>
      </c>
      <c r="S712" s="48" t="str">
        <f t="shared" si="105"/>
        <v>AIRCOOLED</v>
      </c>
      <c r="T712" s="36" t="str">
        <f t="shared" si="107"/>
        <v>Conceitos: Chillers IfcDistributionFlowElement  IfcEnergyConversionDevice  IfcChiller  IfcChillerType ARREFECIDO</v>
      </c>
      <c r="U712" s="58" t="s">
        <v>1730</v>
      </c>
      <c r="V712" s="49" t="s">
        <v>27</v>
      </c>
      <c r="W712" s="49" t="s">
        <v>27</v>
      </c>
      <c r="X712" s="57" t="str">
        <f t="shared" si="106"/>
        <v>IFC4X3ADD2-key_712</v>
      </c>
    </row>
    <row r="713" spans="1:24" ht="7.95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1461</v>
      </c>
      <c r="G713" s="55" t="s">
        <v>369</v>
      </c>
      <c r="H713" s="41" t="s">
        <v>3</v>
      </c>
      <c r="I713" s="41" t="s">
        <v>3</v>
      </c>
      <c r="J713" s="40" t="s">
        <v>3</v>
      </c>
      <c r="K713" s="40" t="s">
        <v>3</v>
      </c>
      <c r="L713" s="40" t="s">
        <v>3</v>
      </c>
      <c r="M713" s="40" t="str">
        <f t="shared" si="99"/>
        <v>IfcChillerType and  é.tipoifc  only  HEATRECOVERY</v>
      </c>
      <c r="N713" s="36" t="str">
        <f t="shared" si="100"/>
        <v>Conceitos: Chillers</v>
      </c>
      <c r="O713" s="36" t="str">
        <f t="shared" si="101"/>
        <v xml:space="preserve">IfcDistributionFlowElement </v>
      </c>
      <c r="P713" s="36" t="str">
        <f t="shared" si="102"/>
        <v xml:space="preserve">IfcEnergyConversionDevice </v>
      </c>
      <c r="Q713" s="50" t="str">
        <f t="shared" si="103"/>
        <v xml:space="preserve">IfcChiller </v>
      </c>
      <c r="R713" s="48" t="str">
        <f t="shared" si="104"/>
        <v>IfcChillerType</v>
      </c>
      <c r="S713" s="48" t="str">
        <f t="shared" si="105"/>
        <v>HEATRECOVERY</v>
      </c>
      <c r="T713" s="36" t="str">
        <f t="shared" si="107"/>
        <v>Conceitos: Chillers IfcDistributionFlowElement  IfcEnergyConversionDevice  IfcChiller  IfcChillerType RECUPERADOR.DE.CALOR</v>
      </c>
      <c r="U713" s="58" t="s">
        <v>2230</v>
      </c>
      <c r="V713" s="49" t="s">
        <v>27</v>
      </c>
      <c r="W713" s="49" t="s">
        <v>27</v>
      </c>
      <c r="X713" s="57" t="str">
        <f t="shared" si="106"/>
        <v>IFC4X3ADD2-key_713</v>
      </c>
    </row>
    <row r="714" spans="1:24" ht="7.95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1461</v>
      </c>
      <c r="G714" s="55" t="s">
        <v>370</v>
      </c>
      <c r="H714" s="41" t="s">
        <v>3</v>
      </c>
      <c r="I714" s="41" t="s">
        <v>3</v>
      </c>
      <c r="J714" s="40" t="s">
        <v>3</v>
      </c>
      <c r="K714" s="40" t="s">
        <v>3</v>
      </c>
      <c r="L714" s="40" t="s">
        <v>3</v>
      </c>
      <c r="M714" s="40" t="str">
        <f t="shared" si="99"/>
        <v>IfcChillerType and  é.tipoifc  only  WATERCOOLED</v>
      </c>
      <c r="N714" s="36" t="str">
        <f t="shared" si="100"/>
        <v>Conceitos: Chillers</v>
      </c>
      <c r="O714" s="36" t="str">
        <f t="shared" si="101"/>
        <v xml:space="preserve">IfcDistributionFlowElement </v>
      </c>
      <c r="P714" s="36" t="str">
        <f t="shared" si="102"/>
        <v xml:space="preserve">IfcEnergyConversionDevice </v>
      </c>
      <c r="Q714" s="50" t="str">
        <f t="shared" si="103"/>
        <v xml:space="preserve">IfcChiller </v>
      </c>
      <c r="R714" s="48" t="str">
        <f t="shared" si="104"/>
        <v>IfcChillerType</v>
      </c>
      <c r="S714" s="48" t="str">
        <f t="shared" si="105"/>
        <v>WATERCOOLED</v>
      </c>
      <c r="T714" s="36" t="str">
        <f t="shared" si="107"/>
        <v>Conceitos: Chillers IfcDistributionFlowElement  IfcEnergyConversionDevice  IfcChiller  IfcChillerType REFRIGERADO.A.ÁGUA</v>
      </c>
      <c r="U714" s="58" t="s">
        <v>1943</v>
      </c>
      <c r="V714" s="49" t="s">
        <v>27</v>
      </c>
      <c r="W714" s="49" t="s">
        <v>27</v>
      </c>
      <c r="X714" s="57" t="str">
        <f t="shared" si="106"/>
        <v>IFC4X3ADD2-key_714</v>
      </c>
    </row>
    <row r="715" spans="1:24" ht="7.95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1462</v>
      </c>
      <c r="G715" s="55" t="s">
        <v>373</v>
      </c>
      <c r="H715" s="41" t="s">
        <v>3</v>
      </c>
      <c r="I715" s="41" t="s">
        <v>3</v>
      </c>
      <c r="J715" s="40" t="s">
        <v>3</v>
      </c>
      <c r="K715" s="40" t="s">
        <v>3</v>
      </c>
      <c r="L715" s="40" t="s">
        <v>3</v>
      </c>
      <c r="M715" s="40" t="str">
        <f t="shared" si="99"/>
        <v>IfcCoilType and  é.tipoifc  only  DXCOOLINGCOIL</v>
      </c>
      <c r="N715" s="36" t="str">
        <f t="shared" si="100"/>
        <v>Conceitos: Serpentinas</v>
      </c>
      <c r="O715" s="36" t="str">
        <f t="shared" si="101"/>
        <v xml:space="preserve">IfcDistributionFlowElement </v>
      </c>
      <c r="P715" s="36" t="str">
        <f t="shared" si="102"/>
        <v xml:space="preserve">IfcEnergyConversionDevice </v>
      </c>
      <c r="Q715" s="50" t="str">
        <f t="shared" si="103"/>
        <v xml:space="preserve">IfcCoil </v>
      </c>
      <c r="R715" s="48" t="str">
        <f t="shared" si="104"/>
        <v>IfcCoilType</v>
      </c>
      <c r="S715" s="48" t="str">
        <f t="shared" si="105"/>
        <v>DXCOOLINGCOIL</v>
      </c>
      <c r="T715" s="36" t="str">
        <f t="shared" si="107"/>
        <v>Conceitos: Serpentinas IfcDistributionFlowElement  IfcEnergyConversionDevice  IfcCoil  IfcCoilType BOBINA.DX.COOLINGCOIL</v>
      </c>
      <c r="U715" s="58" t="s">
        <v>2231</v>
      </c>
      <c r="V715" s="49" t="s">
        <v>27</v>
      </c>
      <c r="W715" s="49" t="s">
        <v>27</v>
      </c>
      <c r="X715" s="57" t="str">
        <f t="shared" si="106"/>
        <v>IFC4X3ADD2-key_715</v>
      </c>
    </row>
    <row r="716" spans="1:24" ht="7.95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1462</v>
      </c>
      <c r="G716" s="55" t="s">
        <v>374</v>
      </c>
      <c r="H716" s="41" t="s">
        <v>3</v>
      </c>
      <c r="I716" s="41" t="s">
        <v>3</v>
      </c>
      <c r="J716" s="40" t="s">
        <v>3</v>
      </c>
      <c r="K716" s="40" t="s">
        <v>3</v>
      </c>
      <c r="L716" s="40" t="s">
        <v>3</v>
      </c>
      <c r="M716" s="40" t="str">
        <f t="shared" si="99"/>
        <v>IfcCoilType and  é.tipoifc  only  ELECTRICHEATINGCOIL</v>
      </c>
      <c r="N716" s="36" t="str">
        <f t="shared" si="100"/>
        <v>Conceitos: Serpentinas</v>
      </c>
      <c r="O716" s="36" t="str">
        <f t="shared" si="101"/>
        <v xml:space="preserve">IfcDistributionFlowElement </v>
      </c>
      <c r="P716" s="36" t="str">
        <f t="shared" si="102"/>
        <v xml:space="preserve">IfcEnergyConversionDevice </v>
      </c>
      <c r="Q716" s="50" t="str">
        <f t="shared" si="103"/>
        <v xml:space="preserve">IfcCoil </v>
      </c>
      <c r="R716" s="48" t="str">
        <f t="shared" si="104"/>
        <v>IfcCoilType</v>
      </c>
      <c r="S716" s="48" t="str">
        <f t="shared" si="105"/>
        <v>ELECTRICHEATINGCOIL</v>
      </c>
      <c r="T716" s="36" t="str">
        <f t="shared" si="107"/>
        <v>Conceitos: Serpentinas IfcDistributionFlowElement  IfcEnergyConversionDevice  IfcCoil  IfcCoilType BOBINA.DE.AQUECIMENTO.ELÉTRICO</v>
      </c>
      <c r="U716" s="58" t="s">
        <v>1944</v>
      </c>
      <c r="V716" s="49" t="s">
        <v>27</v>
      </c>
      <c r="W716" s="49" t="s">
        <v>27</v>
      </c>
      <c r="X716" s="57" t="str">
        <f t="shared" si="106"/>
        <v>IFC4X3ADD2-key_716</v>
      </c>
    </row>
    <row r="717" spans="1:24" ht="7.95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1462</v>
      </c>
      <c r="G717" s="55" t="s">
        <v>375</v>
      </c>
      <c r="H717" s="41" t="s">
        <v>3</v>
      </c>
      <c r="I717" s="41" t="s">
        <v>3</v>
      </c>
      <c r="J717" s="40" t="s">
        <v>3</v>
      </c>
      <c r="K717" s="40" t="s">
        <v>3</v>
      </c>
      <c r="L717" s="40" t="s">
        <v>3</v>
      </c>
      <c r="M717" s="40" t="str">
        <f t="shared" si="99"/>
        <v>IfcCoilType and  é.tipoifc  only  GASHEATINGCOIL</v>
      </c>
      <c r="N717" s="36" t="str">
        <f t="shared" si="100"/>
        <v>Conceitos: Serpentinas</v>
      </c>
      <c r="O717" s="36" t="str">
        <f t="shared" si="101"/>
        <v xml:space="preserve">IfcDistributionFlowElement </v>
      </c>
      <c r="P717" s="36" t="str">
        <f t="shared" si="102"/>
        <v xml:space="preserve">IfcEnergyConversionDevice </v>
      </c>
      <c r="Q717" s="50" t="str">
        <f t="shared" si="103"/>
        <v xml:space="preserve">IfcCoil </v>
      </c>
      <c r="R717" s="48" t="str">
        <f t="shared" si="104"/>
        <v>IfcCoilType</v>
      </c>
      <c r="S717" s="48" t="str">
        <f t="shared" si="105"/>
        <v>GASHEATINGCOIL</v>
      </c>
      <c r="T717" s="36" t="str">
        <f t="shared" si="107"/>
        <v>Conceitos: Serpentinas IfcDistributionFlowElement  IfcEnergyConversionDevice  IfcCoil  IfcCoilType BOBINA.DE.AQUECIMENTO.A.GÁS</v>
      </c>
      <c r="U717" s="58" t="s">
        <v>1945</v>
      </c>
      <c r="V717" s="49" t="s">
        <v>27</v>
      </c>
      <c r="W717" s="49" t="s">
        <v>27</v>
      </c>
      <c r="X717" s="57" t="str">
        <f t="shared" si="106"/>
        <v>IFC4X3ADD2-key_717</v>
      </c>
    </row>
    <row r="718" spans="1:24" ht="7.95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1462</v>
      </c>
      <c r="G718" s="55" t="s">
        <v>376</v>
      </c>
      <c r="H718" s="41" t="s">
        <v>3</v>
      </c>
      <c r="I718" s="41" t="s">
        <v>3</v>
      </c>
      <c r="J718" s="40" t="s">
        <v>3</v>
      </c>
      <c r="K718" s="40" t="s">
        <v>3</v>
      </c>
      <c r="L718" s="40" t="s">
        <v>3</v>
      </c>
      <c r="M718" s="40" t="str">
        <f t="shared" si="99"/>
        <v>IfcCoilType and  é.tipoifc  only  HYDRONICCOIL</v>
      </c>
      <c r="N718" s="36" t="str">
        <f t="shared" si="100"/>
        <v>Conceitos: Serpentinas</v>
      </c>
      <c r="O718" s="36" t="str">
        <f t="shared" si="101"/>
        <v xml:space="preserve">IfcDistributionFlowElement </v>
      </c>
      <c r="P718" s="36" t="str">
        <f t="shared" si="102"/>
        <v xml:space="preserve">IfcEnergyConversionDevice </v>
      </c>
      <c r="Q718" s="50" t="str">
        <f t="shared" si="103"/>
        <v xml:space="preserve">IfcCoil </v>
      </c>
      <c r="R718" s="48" t="str">
        <f t="shared" si="104"/>
        <v>IfcCoilType</v>
      </c>
      <c r="S718" s="48" t="str">
        <f t="shared" si="105"/>
        <v>HYDRONICCOIL</v>
      </c>
      <c r="T718" s="36" t="str">
        <f t="shared" si="107"/>
        <v>Conceitos: Serpentinas IfcDistributionFlowElement  IfcEnergyConversionDevice  IfcCoil  IfcCoilType BOBINA.HIDRÓNICA</v>
      </c>
      <c r="U718" s="58" t="s">
        <v>2232</v>
      </c>
      <c r="V718" s="49" t="s">
        <v>27</v>
      </c>
      <c r="W718" s="49" t="s">
        <v>27</v>
      </c>
      <c r="X718" s="57" t="str">
        <f t="shared" si="106"/>
        <v>IFC4X3ADD2-key_718</v>
      </c>
    </row>
    <row r="719" spans="1:24" ht="7.95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1462</v>
      </c>
      <c r="G719" s="55" t="s">
        <v>377</v>
      </c>
      <c r="H719" s="41" t="s">
        <v>3</v>
      </c>
      <c r="I719" s="41" t="s">
        <v>3</v>
      </c>
      <c r="J719" s="40" t="s">
        <v>3</v>
      </c>
      <c r="K719" s="40" t="s">
        <v>3</v>
      </c>
      <c r="L719" s="40" t="s">
        <v>3</v>
      </c>
      <c r="M719" s="40" t="str">
        <f t="shared" si="99"/>
        <v>IfcCoilType and  é.tipoifc  only  STEAMHEATINGCOIL</v>
      </c>
      <c r="N719" s="36" t="str">
        <f t="shared" si="100"/>
        <v>Conceitos: Serpentinas</v>
      </c>
      <c r="O719" s="36" t="str">
        <f t="shared" si="101"/>
        <v xml:space="preserve">IfcDistributionFlowElement </v>
      </c>
      <c r="P719" s="36" t="str">
        <f t="shared" si="102"/>
        <v xml:space="preserve">IfcEnergyConversionDevice </v>
      </c>
      <c r="Q719" s="50" t="str">
        <f t="shared" si="103"/>
        <v xml:space="preserve">IfcCoil </v>
      </c>
      <c r="R719" s="48" t="str">
        <f t="shared" si="104"/>
        <v>IfcCoilType</v>
      </c>
      <c r="S719" s="48" t="str">
        <f t="shared" si="105"/>
        <v>STEAMHEATINGCOIL</v>
      </c>
      <c r="T719" s="36" t="str">
        <f t="shared" si="107"/>
        <v>Conceitos: Serpentinas IfcDistributionFlowElement  IfcEnergyConversionDevice  IfcCoil  IfcCoilType BOBINA.DE.AQUECIMENTO.A.VAPOR</v>
      </c>
      <c r="U719" s="58" t="s">
        <v>2233</v>
      </c>
      <c r="V719" s="49" t="s">
        <v>27</v>
      </c>
      <c r="W719" s="49" t="s">
        <v>27</v>
      </c>
      <c r="X719" s="57" t="str">
        <f t="shared" si="106"/>
        <v>IFC4X3ADD2-key_719</v>
      </c>
    </row>
    <row r="720" spans="1:24" ht="7.95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1462</v>
      </c>
      <c r="G720" s="55" t="s">
        <v>378</v>
      </c>
      <c r="H720" s="41" t="s">
        <v>3</v>
      </c>
      <c r="I720" s="41" t="s">
        <v>3</v>
      </c>
      <c r="J720" s="40" t="s">
        <v>3</v>
      </c>
      <c r="K720" s="40" t="s">
        <v>3</v>
      </c>
      <c r="L720" s="40" t="s">
        <v>3</v>
      </c>
      <c r="M720" s="40" t="str">
        <f t="shared" si="99"/>
        <v>IfcCoilType and  é.tipoifc  only  WATERCOOLINGCOIL</v>
      </c>
      <c r="N720" s="36" t="str">
        <f t="shared" si="100"/>
        <v>Conceitos: Serpentinas</v>
      </c>
      <c r="O720" s="36" t="str">
        <f t="shared" si="101"/>
        <v xml:space="preserve">IfcDistributionFlowElement </v>
      </c>
      <c r="P720" s="36" t="str">
        <f t="shared" si="102"/>
        <v xml:space="preserve">IfcEnergyConversionDevice </v>
      </c>
      <c r="Q720" s="50" t="str">
        <f t="shared" si="103"/>
        <v xml:space="preserve">IfcCoil </v>
      </c>
      <c r="R720" s="48" t="str">
        <f t="shared" si="104"/>
        <v>IfcCoilType</v>
      </c>
      <c r="S720" s="48" t="str">
        <f t="shared" si="105"/>
        <v>WATERCOOLINGCOIL</v>
      </c>
      <c r="T720" s="36" t="str">
        <f t="shared" si="107"/>
        <v>Conceitos: Serpentinas IfcDistributionFlowElement  IfcEnergyConversionDevice  IfcCoil  IfcCoilType BOBINA.DE.RESFRIAMENTO.A.ÁGUA</v>
      </c>
      <c r="U720" s="58" t="s">
        <v>1946</v>
      </c>
      <c r="V720" s="49" t="s">
        <v>27</v>
      </c>
      <c r="W720" s="49" t="s">
        <v>27</v>
      </c>
      <c r="X720" s="57" t="str">
        <f t="shared" si="106"/>
        <v>IFC4X3ADD2-key_720</v>
      </c>
    </row>
    <row r="721" spans="1:24" ht="7.95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1462</v>
      </c>
      <c r="G721" s="55" t="s">
        <v>379</v>
      </c>
      <c r="H721" s="41" t="s">
        <v>3</v>
      </c>
      <c r="I721" s="41" t="s">
        <v>3</v>
      </c>
      <c r="J721" s="40" t="s">
        <v>3</v>
      </c>
      <c r="K721" s="40" t="s">
        <v>3</v>
      </c>
      <c r="L721" s="40" t="s">
        <v>3</v>
      </c>
      <c r="M721" s="40" t="str">
        <f t="shared" si="99"/>
        <v>IfcCoilType and  é.tipoifc  only  WATERHEATINGCOIL</v>
      </c>
      <c r="N721" s="36" t="str">
        <f t="shared" si="100"/>
        <v>Conceitos: Serpentinas</v>
      </c>
      <c r="O721" s="36" t="str">
        <f t="shared" si="101"/>
        <v xml:space="preserve">IfcDistributionFlowElement </v>
      </c>
      <c r="P721" s="36" t="str">
        <f t="shared" si="102"/>
        <v xml:space="preserve">IfcEnergyConversionDevice </v>
      </c>
      <c r="Q721" s="50" t="str">
        <f t="shared" si="103"/>
        <v xml:space="preserve">IfcCoil </v>
      </c>
      <c r="R721" s="48" t="str">
        <f t="shared" si="104"/>
        <v>IfcCoilType</v>
      </c>
      <c r="S721" s="48" t="str">
        <f t="shared" si="105"/>
        <v>WATERHEATINGCOIL</v>
      </c>
      <c r="T721" s="36" t="str">
        <f t="shared" si="107"/>
        <v>Conceitos: Serpentinas IfcDistributionFlowElement  IfcEnergyConversionDevice  IfcCoil  IfcCoilType BOBINA.DE.AQUECIMENTO.DE.ÁGUA</v>
      </c>
      <c r="U721" s="58" t="s">
        <v>1947</v>
      </c>
      <c r="V721" s="49" t="s">
        <v>27</v>
      </c>
      <c r="W721" s="49" t="s">
        <v>27</v>
      </c>
      <c r="X721" s="57" t="str">
        <f t="shared" si="106"/>
        <v>IFC4X3ADD2-key_721</v>
      </c>
    </row>
    <row r="722" spans="1:24" ht="7.95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1463</v>
      </c>
      <c r="G722" s="55" t="s">
        <v>424</v>
      </c>
      <c r="H722" s="41" t="s">
        <v>3</v>
      </c>
      <c r="I722" s="41" t="s">
        <v>3</v>
      </c>
      <c r="J722" s="40" t="s">
        <v>3</v>
      </c>
      <c r="K722" s="40" t="s">
        <v>3</v>
      </c>
      <c r="L722" s="40" t="s">
        <v>3</v>
      </c>
      <c r="M722" s="40" t="str">
        <f t="shared" si="99"/>
        <v>IfcCondenserType and  é.tipoifc  only  EVAPORATIVECOOLED</v>
      </c>
      <c r="N722" s="36" t="str">
        <f t="shared" si="100"/>
        <v>Conceitos: Condensadoras</v>
      </c>
      <c r="O722" s="36" t="str">
        <f t="shared" si="101"/>
        <v xml:space="preserve">IfcDistributionFlowElement </v>
      </c>
      <c r="P722" s="36" t="str">
        <f t="shared" si="102"/>
        <v xml:space="preserve">IfcEnergyConversionDevice </v>
      </c>
      <c r="Q722" s="50" t="str">
        <f t="shared" si="103"/>
        <v xml:space="preserve">IfcCondenser </v>
      </c>
      <c r="R722" s="48" t="str">
        <f t="shared" si="104"/>
        <v>IfcCondenserType</v>
      </c>
      <c r="S722" s="48" t="str">
        <f t="shared" si="105"/>
        <v>EVAPORATIVECOOLED</v>
      </c>
      <c r="T722" s="36" t="str">
        <f t="shared" si="107"/>
        <v>Conceitos: Condensadoras IfcDistributionFlowElement  IfcEnergyConversionDevice  IfcCondenser  IfcCondenserType UNIDADE.EVAPORATIVA</v>
      </c>
      <c r="U722" s="58" t="s">
        <v>2234</v>
      </c>
      <c r="V722" s="49" t="s">
        <v>27</v>
      </c>
      <c r="W722" s="49" t="s">
        <v>27</v>
      </c>
      <c r="X722" s="57" t="str">
        <f t="shared" si="106"/>
        <v>IFC4X3ADD2-key_722</v>
      </c>
    </row>
    <row r="723" spans="1:24" ht="7.95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1463</v>
      </c>
      <c r="G723" s="55" t="s">
        <v>425</v>
      </c>
      <c r="H723" s="41" t="s">
        <v>3</v>
      </c>
      <c r="I723" s="41" t="s">
        <v>3</v>
      </c>
      <c r="J723" s="40" t="s">
        <v>3</v>
      </c>
      <c r="K723" s="40" t="s">
        <v>3</v>
      </c>
      <c r="L723" s="40" t="s">
        <v>3</v>
      </c>
      <c r="M723" s="40" t="str">
        <f t="shared" si="99"/>
        <v>IfcCondenserType and  é.tipoifc  only  WATERCOOLEDBRAZEDPLATE</v>
      </c>
      <c r="N723" s="36" t="str">
        <f t="shared" si="100"/>
        <v>Conceitos: Condensadoras</v>
      </c>
      <c r="O723" s="36" t="str">
        <f t="shared" si="101"/>
        <v xml:space="preserve">IfcDistributionFlowElement </v>
      </c>
      <c r="P723" s="36" t="str">
        <f t="shared" si="102"/>
        <v xml:space="preserve">IfcEnergyConversionDevice </v>
      </c>
      <c r="Q723" s="50" t="str">
        <f t="shared" si="103"/>
        <v xml:space="preserve">IfcCondenser </v>
      </c>
      <c r="R723" s="48" t="str">
        <f t="shared" si="104"/>
        <v>IfcCondenserType</v>
      </c>
      <c r="S723" s="48" t="str">
        <f t="shared" si="105"/>
        <v>WATERCOOLEDBRAZEDPLATE</v>
      </c>
      <c r="T723" s="36" t="str">
        <f t="shared" si="107"/>
        <v>Conceitos: Condensadoras IfcDistributionFlowElement  IfcEnergyConversionDevice  IfcCondenser  IfcCondenserType PLACA.DE.BRASADURA.REFRIGERADA.A.ÁGUA</v>
      </c>
      <c r="U723" s="58" t="s">
        <v>1948</v>
      </c>
      <c r="V723" s="49" t="s">
        <v>27</v>
      </c>
      <c r="W723" s="49" t="s">
        <v>27</v>
      </c>
      <c r="X723" s="57" t="str">
        <f t="shared" si="106"/>
        <v>IFC4X3ADD2-key_723</v>
      </c>
    </row>
    <row r="724" spans="1:24" ht="7.95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1463</v>
      </c>
      <c r="G724" s="55" t="s">
        <v>426</v>
      </c>
      <c r="H724" s="41" t="s">
        <v>3</v>
      </c>
      <c r="I724" s="41" t="s">
        <v>3</v>
      </c>
      <c r="J724" s="40" t="s">
        <v>3</v>
      </c>
      <c r="K724" s="40" t="s">
        <v>3</v>
      </c>
      <c r="L724" s="40" t="s">
        <v>3</v>
      </c>
      <c r="M724" s="40" t="str">
        <f t="shared" si="99"/>
        <v>IfcCondenserType and  é.tipoifc  only  WATERCOOLEDSHELLCOIL</v>
      </c>
      <c r="N724" s="36" t="str">
        <f t="shared" si="100"/>
        <v>Conceitos: Condensadoras</v>
      </c>
      <c r="O724" s="36" t="str">
        <f t="shared" si="101"/>
        <v xml:space="preserve">IfcDistributionFlowElement </v>
      </c>
      <c r="P724" s="36" t="str">
        <f t="shared" si="102"/>
        <v xml:space="preserve">IfcEnergyConversionDevice </v>
      </c>
      <c r="Q724" s="50" t="str">
        <f t="shared" si="103"/>
        <v xml:space="preserve">IfcCondenser </v>
      </c>
      <c r="R724" s="48" t="str">
        <f t="shared" si="104"/>
        <v>IfcCondenserType</v>
      </c>
      <c r="S724" s="48" t="str">
        <f t="shared" si="105"/>
        <v>WATERCOOLEDSHELLCOIL</v>
      </c>
      <c r="T724" s="36" t="str">
        <f t="shared" si="107"/>
        <v>Conceitos: Condensadoras IfcDistributionFlowElement  IfcEnergyConversionDevice  IfcCondenser  IfcCondenserType BOBINA.DE.SHELL.COIL.REFRIGERADA.A.ÁGUA</v>
      </c>
      <c r="U724" s="58" t="s">
        <v>2235</v>
      </c>
      <c r="V724" s="49" t="s">
        <v>27</v>
      </c>
      <c r="W724" s="49" t="s">
        <v>27</v>
      </c>
      <c r="X724" s="57" t="str">
        <f t="shared" si="106"/>
        <v>IFC4X3ADD2-key_724</v>
      </c>
    </row>
    <row r="725" spans="1:24" ht="7.95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1463</v>
      </c>
      <c r="G725" s="55" t="s">
        <v>427</v>
      </c>
      <c r="H725" s="41" t="s">
        <v>3</v>
      </c>
      <c r="I725" s="41" t="s">
        <v>3</v>
      </c>
      <c r="J725" s="40" t="s">
        <v>3</v>
      </c>
      <c r="K725" s="40" t="s">
        <v>3</v>
      </c>
      <c r="L725" s="40" t="s">
        <v>3</v>
      </c>
      <c r="M725" s="40" t="str">
        <f t="shared" si="99"/>
        <v>IfcCondenserType and  é.tipoifc  only  WATERCOOLEDSHELLTUBE</v>
      </c>
      <c r="N725" s="36" t="str">
        <f t="shared" si="100"/>
        <v>Conceitos: Condensadoras</v>
      </c>
      <c r="O725" s="36" t="str">
        <f t="shared" si="101"/>
        <v xml:space="preserve">IfcDistributionFlowElement </v>
      </c>
      <c r="P725" s="36" t="str">
        <f t="shared" si="102"/>
        <v xml:space="preserve">IfcEnergyConversionDevice </v>
      </c>
      <c r="Q725" s="50" t="str">
        <f t="shared" si="103"/>
        <v xml:space="preserve">IfcCondenser </v>
      </c>
      <c r="R725" s="48" t="str">
        <f t="shared" si="104"/>
        <v>IfcCondenserType</v>
      </c>
      <c r="S725" s="48" t="str">
        <f t="shared" si="105"/>
        <v>WATERCOOLEDSHELLTUBE</v>
      </c>
      <c r="T725" s="36" t="str">
        <f t="shared" si="107"/>
        <v>Conceitos: Condensadoras IfcDistributionFlowElement  IfcEnergyConversionDevice  IfcCondenser  IfcCondenserType TUBO.DE.CONCHA.REFRIGERADO.A.ÁGUA</v>
      </c>
      <c r="U725" s="58" t="s">
        <v>1949</v>
      </c>
      <c r="V725" s="49" t="s">
        <v>27</v>
      </c>
      <c r="W725" s="49" t="s">
        <v>27</v>
      </c>
      <c r="X725" s="57" t="str">
        <f t="shared" si="106"/>
        <v>IFC4X3ADD2-key_725</v>
      </c>
    </row>
    <row r="726" spans="1:24" ht="7.95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1463</v>
      </c>
      <c r="G726" s="55" t="s">
        <v>428</v>
      </c>
      <c r="H726" s="41" t="s">
        <v>3</v>
      </c>
      <c r="I726" s="41" t="s">
        <v>3</v>
      </c>
      <c r="J726" s="40" t="s">
        <v>3</v>
      </c>
      <c r="K726" s="40" t="s">
        <v>3</v>
      </c>
      <c r="L726" s="40" t="s">
        <v>3</v>
      </c>
      <c r="M726" s="40" t="str">
        <f t="shared" si="99"/>
        <v>IfcCondenserType and  é.tipoifc  only  WATERCOOLEDTUBEINTUBE</v>
      </c>
      <c r="N726" s="36" t="str">
        <f t="shared" si="100"/>
        <v>Conceitos: Condensadoras</v>
      </c>
      <c r="O726" s="36" t="str">
        <f t="shared" si="101"/>
        <v xml:space="preserve">IfcDistributionFlowElement </v>
      </c>
      <c r="P726" s="36" t="str">
        <f t="shared" si="102"/>
        <v xml:space="preserve">IfcEnergyConversionDevice </v>
      </c>
      <c r="Q726" s="50" t="str">
        <f t="shared" si="103"/>
        <v xml:space="preserve">IfcCondenser </v>
      </c>
      <c r="R726" s="48" t="str">
        <f t="shared" si="104"/>
        <v>IfcCondenserType</v>
      </c>
      <c r="S726" s="48" t="str">
        <f t="shared" si="105"/>
        <v>WATERCOOLEDTUBEINTUBE</v>
      </c>
      <c r="T726" s="36" t="str">
        <f t="shared" si="107"/>
        <v>Conceitos: Condensadoras IfcDistributionFlowElement  IfcEnergyConversionDevice  IfcCondenser  IfcCondenserType TUBO.DE.TUBOTUBO.REFRIGERADO.A.ÁGUA</v>
      </c>
      <c r="U726" s="58" t="s">
        <v>1950</v>
      </c>
      <c r="V726" s="49" t="s">
        <v>27</v>
      </c>
      <c r="W726" s="49" t="s">
        <v>27</v>
      </c>
      <c r="X726" s="57" t="str">
        <f t="shared" si="106"/>
        <v>IFC4X3ADD2-key_726</v>
      </c>
    </row>
    <row r="727" spans="1:24" ht="7.95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1464</v>
      </c>
      <c r="G727" s="55" t="s">
        <v>436</v>
      </c>
      <c r="H727" s="41" t="s">
        <v>3</v>
      </c>
      <c r="I727" s="41" t="s">
        <v>3</v>
      </c>
      <c r="J727" s="40" t="s">
        <v>3</v>
      </c>
      <c r="K727" s="40" t="s">
        <v>3</v>
      </c>
      <c r="L727" s="40" t="s">
        <v>3</v>
      </c>
      <c r="M727" s="40" t="str">
        <f t="shared" si="99"/>
        <v>IfcCooledBeamType and  é.tipoifc  only  ACTIVE</v>
      </c>
      <c r="N727" s="36" t="str">
        <f t="shared" si="100"/>
        <v>Conceitos: Arrefecimento.Serpentinas</v>
      </c>
      <c r="O727" s="36" t="str">
        <f t="shared" si="101"/>
        <v xml:space="preserve">IfcDistributionFlowElement </v>
      </c>
      <c r="P727" s="36" t="str">
        <f t="shared" si="102"/>
        <v xml:space="preserve">IfcEnergyConversionDevice </v>
      </c>
      <c r="Q727" s="50" t="str">
        <f t="shared" si="103"/>
        <v xml:space="preserve">IfcCooledBeam </v>
      </c>
      <c r="R727" s="48" t="str">
        <f t="shared" si="104"/>
        <v>IfcCooledBeamType</v>
      </c>
      <c r="S727" s="48" t="str">
        <f t="shared" si="105"/>
        <v>ACTIVE</v>
      </c>
      <c r="T727" s="36" t="str">
        <f t="shared" si="107"/>
        <v>Conceitos: Arrefecimento.Serpentinas IfcDistributionFlowElement  IfcEnergyConversionDevice  IfcCooledBeam  IfcCooledBeamType ATIVO</v>
      </c>
      <c r="U727" s="58" t="s">
        <v>1731</v>
      </c>
      <c r="V727" s="49" t="s">
        <v>27</v>
      </c>
      <c r="W727" s="49" t="s">
        <v>27</v>
      </c>
      <c r="X727" s="57" t="str">
        <f t="shared" si="106"/>
        <v>IFC4X3ADD2-key_727</v>
      </c>
    </row>
    <row r="728" spans="1:24" ht="7.95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1464</v>
      </c>
      <c r="G728" s="55" t="s">
        <v>437</v>
      </c>
      <c r="H728" s="41" t="s">
        <v>3</v>
      </c>
      <c r="I728" s="41" t="s">
        <v>3</v>
      </c>
      <c r="J728" s="40" t="s">
        <v>3</v>
      </c>
      <c r="K728" s="40" t="s">
        <v>3</v>
      </c>
      <c r="L728" s="40" t="s">
        <v>3</v>
      </c>
      <c r="M728" s="40" t="str">
        <f t="shared" si="99"/>
        <v>IfcCooledBeamType and  é.tipoifc  only  PASSIVE</v>
      </c>
      <c r="N728" s="36" t="str">
        <f t="shared" si="100"/>
        <v>Conceitos: Arrefecimento.Serpentinas</v>
      </c>
      <c r="O728" s="36" t="str">
        <f t="shared" si="101"/>
        <v xml:space="preserve">IfcDistributionFlowElement </v>
      </c>
      <c r="P728" s="36" t="str">
        <f t="shared" si="102"/>
        <v xml:space="preserve">IfcEnergyConversionDevice </v>
      </c>
      <c r="Q728" s="50" t="str">
        <f t="shared" si="103"/>
        <v xml:space="preserve">IfcCooledBeam </v>
      </c>
      <c r="R728" s="48" t="str">
        <f t="shared" si="104"/>
        <v>IfcCooledBeamType</v>
      </c>
      <c r="S728" s="48" t="str">
        <f t="shared" si="105"/>
        <v>PASSIVE</v>
      </c>
      <c r="T728" s="36" t="str">
        <f t="shared" si="107"/>
        <v>Conceitos: Arrefecimento.Serpentinas IfcDistributionFlowElement  IfcEnergyConversionDevice  IfcCooledBeam  IfcCooledBeamType PASSIVO</v>
      </c>
      <c r="U728" s="58" t="s">
        <v>1732</v>
      </c>
      <c r="V728" s="49" t="s">
        <v>27</v>
      </c>
      <c r="W728" s="49" t="s">
        <v>27</v>
      </c>
      <c r="X728" s="57" t="str">
        <f t="shared" si="106"/>
        <v>IFC4X3ADD2-key_728</v>
      </c>
    </row>
    <row r="729" spans="1:24" ht="7.95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1465</v>
      </c>
      <c r="G729" s="55" t="s">
        <v>440</v>
      </c>
      <c r="H729" s="41" t="s">
        <v>3</v>
      </c>
      <c r="I729" s="41" t="s">
        <v>3</v>
      </c>
      <c r="J729" s="40" t="s">
        <v>3</v>
      </c>
      <c r="K729" s="40" t="s">
        <v>3</v>
      </c>
      <c r="L729" s="40" t="s">
        <v>3</v>
      </c>
      <c r="M729" s="40" t="str">
        <f t="shared" si="99"/>
        <v>IfcCoolingTowerType and  é.tipoifc  only  MECHANICALFORCEDDRAFT</v>
      </c>
      <c r="N729" s="36" t="str">
        <f t="shared" si="100"/>
        <v>Conceitos: Arrefecimento.Torres</v>
      </c>
      <c r="O729" s="36" t="str">
        <f t="shared" si="101"/>
        <v xml:space="preserve">IfcDistributionFlowElement </v>
      </c>
      <c r="P729" s="36" t="str">
        <f t="shared" si="102"/>
        <v xml:space="preserve">IfcEnergyConversionDevice </v>
      </c>
      <c r="Q729" s="50" t="str">
        <f t="shared" si="103"/>
        <v xml:space="preserve">IfcCoolingTower </v>
      </c>
      <c r="R729" s="48" t="str">
        <f t="shared" si="104"/>
        <v>IfcCoolingTowerType</v>
      </c>
      <c r="S729" s="48" t="str">
        <f t="shared" si="105"/>
        <v>MECHANICALFORCEDDRAFT</v>
      </c>
      <c r="T729" s="36" t="str">
        <f t="shared" si="107"/>
        <v>Conceitos: Arrefecimento.Torres IfcDistributionFlowElement  IfcEnergyConversionDevice  IfcCoolingTower  IfcCoolingTowerType TIRAGEM.MECÂNICA.FORÇADA</v>
      </c>
      <c r="U729" s="58" t="s">
        <v>2236</v>
      </c>
      <c r="V729" s="49" t="s">
        <v>27</v>
      </c>
      <c r="W729" s="49" t="s">
        <v>27</v>
      </c>
      <c r="X729" s="57" t="str">
        <f t="shared" si="106"/>
        <v>IFC4X3ADD2-key_729</v>
      </c>
    </row>
    <row r="730" spans="1:24" ht="7.95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1465</v>
      </c>
      <c r="G730" s="55" t="s">
        <v>441</v>
      </c>
      <c r="H730" s="41" t="s">
        <v>3</v>
      </c>
      <c r="I730" s="41" t="s">
        <v>3</v>
      </c>
      <c r="J730" s="40" t="s">
        <v>3</v>
      </c>
      <c r="K730" s="40" t="s">
        <v>3</v>
      </c>
      <c r="L730" s="40" t="s">
        <v>3</v>
      </c>
      <c r="M730" s="40" t="str">
        <f t="shared" si="99"/>
        <v>IfcCoolingTowerType and  é.tipoifc  only  MECHANICALINDUCEDDRAFT</v>
      </c>
      <c r="N730" s="36" t="str">
        <f t="shared" si="100"/>
        <v>Conceitos: Arrefecimento.Torres</v>
      </c>
      <c r="O730" s="36" t="str">
        <f t="shared" si="101"/>
        <v xml:space="preserve">IfcDistributionFlowElement </v>
      </c>
      <c r="P730" s="36" t="str">
        <f t="shared" si="102"/>
        <v xml:space="preserve">IfcEnergyConversionDevice </v>
      </c>
      <c r="Q730" s="50" t="str">
        <f t="shared" si="103"/>
        <v xml:space="preserve">IfcCoolingTower </v>
      </c>
      <c r="R730" s="48" t="str">
        <f t="shared" si="104"/>
        <v>IfcCoolingTowerType</v>
      </c>
      <c r="S730" s="48" t="str">
        <f t="shared" si="105"/>
        <v>MECHANICALINDUCEDDRAFT</v>
      </c>
      <c r="T730" s="36" t="str">
        <f t="shared" si="107"/>
        <v>Conceitos: Arrefecimento.Torres IfcDistributionFlowElement  IfcEnergyConversionDevice  IfcCoolingTower  IfcCoolingTowerType TIRAGEM.MECÂNICA.INDUCIDA</v>
      </c>
      <c r="U730" s="58" t="s">
        <v>2237</v>
      </c>
      <c r="V730" s="49" t="s">
        <v>27</v>
      </c>
      <c r="W730" s="49" t="s">
        <v>27</v>
      </c>
      <c r="X730" s="57" t="str">
        <f t="shared" si="106"/>
        <v>IFC4X3ADD2-key_730</v>
      </c>
    </row>
    <row r="731" spans="1:24" ht="7.95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1465</v>
      </c>
      <c r="G731" s="55" t="s">
        <v>442</v>
      </c>
      <c r="H731" s="41" t="s">
        <v>3</v>
      </c>
      <c r="I731" s="41" t="s">
        <v>3</v>
      </c>
      <c r="J731" s="40" t="s">
        <v>3</v>
      </c>
      <c r="K731" s="40" t="s">
        <v>3</v>
      </c>
      <c r="L731" s="40" t="s">
        <v>3</v>
      </c>
      <c r="M731" s="40" t="str">
        <f t="shared" si="99"/>
        <v>IfcCoolingTowerType and  é.tipoifc  only  NATURALDRAFT</v>
      </c>
      <c r="N731" s="36" t="str">
        <f t="shared" si="100"/>
        <v>Conceitos: Arrefecimento.Torres</v>
      </c>
      <c r="O731" s="36" t="str">
        <f t="shared" si="101"/>
        <v xml:space="preserve">IfcDistributionFlowElement </v>
      </c>
      <c r="P731" s="36" t="str">
        <f t="shared" si="102"/>
        <v xml:space="preserve">IfcEnergyConversionDevice </v>
      </c>
      <c r="Q731" s="50" t="str">
        <f t="shared" si="103"/>
        <v xml:space="preserve">IfcCoolingTower </v>
      </c>
      <c r="R731" s="48" t="str">
        <f t="shared" si="104"/>
        <v>IfcCoolingTowerType</v>
      </c>
      <c r="S731" s="48" t="str">
        <f t="shared" si="105"/>
        <v>NATURALDRAFT</v>
      </c>
      <c r="T731" s="36" t="str">
        <f t="shared" si="107"/>
        <v>Conceitos: Arrefecimento.Torres IfcDistributionFlowElement  IfcEnergyConversionDevice  IfcCoolingTower  IfcCoolingTowerType TIRAGEM.NATURAL</v>
      </c>
      <c r="U731" s="58" t="s">
        <v>2238</v>
      </c>
      <c r="V731" s="49" t="s">
        <v>27</v>
      </c>
      <c r="W731" s="49" t="s">
        <v>27</v>
      </c>
      <c r="X731" s="57" t="str">
        <f t="shared" si="106"/>
        <v>IFC4X3ADD2-key_731</v>
      </c>
    </row>
    <row r="732" spans="1:24" ht="7.95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1466</v>
      </c>
      <c r="G732" s="55" t="s">
        <v>556</v>
      </c>
      <c r="H732" s="41" t="s">
        <v>3</v>
      </c>
      <c r="I732" s="41" t="s">
        <v>3</v>
      </c>
      <c r="J732" s="40" t="str">
        <f>_xlfn.CONCAT( C732, " and  é.classeifc  only  ", D732, )</f>
        <v>IfcDistributionFlowElement and  é.classeifc  only  IfcFlowTreatmentDevice</v>
      </c>
      <c r="K732" s="40" t="s">
        <v>3</v>
      </c>
      <c r="L732" s="40" t="s">
        <v>3</v>
      </c>
      <c r="M732" s="40" t="str">
        <f t="shared" si="99"/>
        <v>IfcFilterType and  é.tipoifc  only  AIRPARTICLEFILTER</v>
      </c>
      <c r="N732" s="36" t="str">
        <f t="shared" si="100"/>
        <v>Conceitos: Filtros.de.Ar</v>
      </c>
      <c r="O732" s="36" t="str">
        <f t="shared" si="101"/>
        <v xml:space="preserve">IfcDistributionFlowElement </v>
      </c>
      <c r="P732" s="36" t="str">
        <f t="shared" si="102"/>
        <v xml:space="preserve">IfcFlowTreatmentDevice </v>
      </c>
      <c r="Q732" s="50" t="str">
        <f t="shared" si="103"/>
        <v xml:space="preserve">IfcFilter </v>
      </c>
      <c r="R732" s="48" t="str">
        <f t="shared" si="104"/>
        <v>IfcFilterType</v>
      </c>
      <c r="S732" s="48" t="str">
        <f t="shared" si="105"/>
        <v>AIRPARTICLEFILTER</v>
      </c>
      <c r="T732" s="36" t="str">
        <f t="shared" si="107"/>
        <v>Conceitos: Filtros.de.Ar IfcDistributionFlowElement  IfcFlowTreatmentDevice  IfcFilter  IfcFilterType FILTRO.DE.PARTICULADOS</v>
      </c>
      <c r="U732" s="58" t="s">
        <v>2239</v>
      </c>
      <c r="V732" s="49" t="s">
        <v>27</v>
      </c>
      <c r="W732" s="49" t="s">
        <v>27</v>
      </c>
      <c r="X732" s="57" t="str">
        <f t="shared" si="106"/>
        <v>IFC4X3ADD2-key_732</v>
      </c>
    </row>
    <row r="733" spans="1:24" ht="7.95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1466</v>
      </c>
      <c r="G733" s="55" t="s">
        <v>557</v>
      </c>
      <c r="H733" s="41" t="s">
        <v>3</v>
      </c>
      <c r="I733" s="41" t="s">
        <v>3</v>
      </c>
      <c r="J733" s="40" t="s">
        <v>3</v>
      </c>
      <c r="K733" s="40" t="s">
        <v>3</v>
      </c>
      <c r="L733" s="40" t="s">
        <v>3</v>
      </c>
      <c r="M733" s="40" t="str">
        <f t="shared" si="99"/>
        <v>IfcFilterType and  é.tipoifc  only  COMPRESSEDAIRFILTER</v>
      </c>
      <c r="N733" s="36" t="str">
        <f t="shared" si="100"/>
        <v>Conceitos: Filtros.de.Ar</v>
      </c>
      <c r="O733" s="36" t="str">
        <f t="shared" si="101"/>
        <v xml:space="preserve">IfcDistributionFlowElement </v>
      </c>
      <c r="P733" s="36" t="str">
        <f t="shared" si="102"/>
        <v xml:space="preserve">IfcFlowTreatmentDevice </v>
      </c>
      <c r="Q733" s="50" t="str">
        <f t="shared" si="103"/>
        <v xml:space="preserve">IfcFilter </v>
      </c>
      <c r="R733" s="48" t="str">
        <f t="shared" si="104"/>
        <v>IfcFilterType</v>
      </c>
      <c r="S733" s="48" t="str">
        <f t="shared" si="105"/>
        <v>COMPRESSEDAIRFILTER</v>
      </c>
      <c r="T733" s="36" t="str">
        <f t="shared" si="107"/>
        <v>Conceitos: Filtros.de.Ar IfcDistributionFlowElement  IfcFlowTreatmentDevice  IfcFilter  IfcFilterType FILTRO.DE.AR.COMPRIMIDO</v>
      </c>
      <c r="U733" s="58" t="s">
        <v>2240</v>
      </c>
      <c r="V733" s="49" t="s">
        <v>27</v>
      </c>
      <c r="W733" s="49" t="s">
        <v>27</v>
      </c>
      <c r="X733" s="57" t="str">
        <f t="shared" si="106"/>
        <v>IFC4X3ADD2-key_733</v>
      </c>
    </row>
    <row r="734" spans="1:24" ht="7.95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1466</v>
      </c>
      <c r="G734" s="55" t="s">
        <v>558</v>
      </c>
      <c r="H734" s="41" t="s">
        <v>3</v>
      </c>
      <c r="I734" s="41" t="s">
        <v>3</v>
      </c>
      <c r="J734" s="40" t="s">
        <v>3</v>
      </c>
      <c r="K734" s="40" t="s">
        <v>3</v>
      </c>
      <c r="L734" s="40" t="s">
        <v>3</v>
      </c>
      <c r="M734" s="40" t="str">
        <f t="shared" si="99"/>
        <v>IfcFilterType and  é.tipoifc  only  ODORFILTER</v>
      </c>
      <c r="N734" s="36" t="str">
        <f t="shared" si="100"/>
        <v>Conceitos: Filtros.de.Ar</v>
      </c>
      <c r="O734" s="36" t="str">
        <f t="shared" si="101"/>
        <v xml:space="preserve">IfcDistributionFlowElement </v>
      </c>
      <c r="P734" s="36" t="str">
        <f t="shared" si="102"/>
        <v xml:space="preserve">IfcFlowTreatmentDevice </v>
      </c>
      <c r="Q734" s="50" t="str">
        <f t="shared" si="103"/>
        <v xml:space="preserve">IfcFilter </v>
      </c>
      <c r="R734" s="48" t="str">
        <f t="shared" si="104"/>
        <v>IfcFilterType</v>
      </c>
      <c r="S734" s="48" t="str">
        <f t="shared" si="105"/>
        <v>ODORFILTER</v>
      </c>
      <c r="T734" s="36" t="str">
        <f t="shared" si="107"/>
        <v>Conceitos: Filtros.de.Ar IfcDistributionFlowElement  IfcFlowTreatmentDevice  IfcFilter  IfcFilterType FILTRO.DE.ODOR</v>
      </c>
      <c r="U734" s="58" t="s">
        <v>2241</v>
      </c>
      <c r="V734" s="49" t="s">
        <v>27</v>
      </c>
      <c r="W734" s="49" t="s">
        <v>27</v>
      </c>
      <c r="X734" s="57" t="str">
        <f t="shared" si="106"/>
        <v>IFC4X3ADD2-key_734</v>
      </c>
    </row>
    <row r="735" spans="1:24" ht="7.95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1466</v>
      </c>
      <c r="G735" s="55" t="s">
        <v>559</v>
      </c>
      <c r="H735" s="41" t="s">
        <v>3</v>
      </c>
      <c r="I735" s="41" t="s">
        <v>3</v>
      </c>
      <c r="J735" s="40" t="s">
        <v>3</v>
      </c>
      <c r="K735" s="40" t="s">
        <v>3</v>
      </c>
      <c r="L735" s="40" t="s">
        <v>3</v>
      </c>
      <c r="M735" s="40" t="str">
        <f t="shared" si="99"/>
        <v>IfcFilterType and  é.tipoifc  only  OILFILTER</v>
      </c>
      <c r="N735" s="36" t="str">
        <f t="shared" si="100"/>
        <v>Conceitos: Filtros.de.Ar</v>
      </c>
      <c r="O735" s="36" t="str">
        <f t="shared" si="101"/>
        <v xml:space="preserve">IfcDistributionFlowElement </v>
      </c>
      <c r="P735" s="36" t="str">
        <f t="shared" si="102"/>
        <v xml:space="preserve">IfcFlowTreatmentDevice </v>
      </c>
      <c r="Q735" s="50" t="str">
        <f t="shared" si="103"/>
        <v xml:space="preserve">IfcFilter </v>
      </c>
      <c r="R735" s="48" t="str">
        <f t="shared" si="104"/>
        <v>IfcFilterType</v>
      </c>
      <c r="S735" s="48" t="str">
        <f t="shared" si="105"/>
        <v>OILFILTER</v>
      </c>
      <c r="T735" s="36" t="str">
        <f t="shared" si="107"/>
        <v>Conceitos: Filtros.de.Ar IfcDistributionFlowElement  IfcFlowTreatmentDevice  IfcFilter  IfcFilterType FILTRO.DE.ÓLEO</v>
      </c>
      <c r="U735" s="58" t="s">
        <v>1951</v>
      </c>
      <c r="V735" s="49" t="s">
        <v>27</v>
      </c>
      <c r="W735" s="49" t="s">
        <v>27</v>
      </c>
      <c r="X735" s="57" t="str">
        <f t="shared" si="106"/>
        <v>IFC4X3ADD2-key_735</v>
      </c>
    </row>
    <row r="736" spans="1:24" ht="7.95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1466</v>
      </c>
      <c r="G736" s="55" t="s">
        <v>560</v>
      </c>
      <c r="H736" s="41" t="s">
        <v>3</v>
      </c>
      <c r="I736" s="41" t="s">
        <v>3</v>
      </c>
      <c r="J736" s="40" t="s">
        <v>3</v>
      </c>
      <c r="K736" s="40" t="s">
        <v>3</v>
      </c>
      <c r="L736" s="40" t="s">
        <v>3</v>
      </c>
      <c r="M736" s="40" t="str">
        <f t="shared" si="99"/>
        <v>IfcFilterType and  é.tipoifc  only  STRAINER</v>
      </c>
      <c r="N736" s="36" t="str">
        <f t="shared" si="100"/>
        <v>Conceitos: Filtros.de.Ar</v>
      </c>
      <c r="O736" s="36" t="str">
        <f t="shared" si="101"/>
        <v xml:space="preserve">IfcDistributionFlowElement </v>
      </c>
      <c r="P736" s="36" t="str">
        <f t="shared" si="102"/>
        <v xml:space="preserve">IfcFlowTreatmentDevice </v>
      </c>
      <c r="Q736" s="50" t="str">
        <f t="shared" si="103"/>
        <v xml:space="preserve">IfcFilter </v>
      </c>
      <c r="R736" s="48" t="str">
        <f t="shared" si="104"/>
        <v>IfcFilterType</v>
      </c>
      <c r="S736" s="48" t="str">
        <f t="shared" si="105"/>
        <v>STRAINER</v>
      </c>
      <c r="T736" s="36" t="str">
        <f t="shared" si="107"/>
        <v>Conceitos: Filtros.de.Ar IfcDistributionFlowElement  IfcFlowTreatmentDevice  IfcFilter  IfcFilterType CRIVO</v>
      </c>
      <c r="U736" s="58" t="s">
        <v>2242</v>
      </c>
      <c r="V736" s="49" t="s">
        <v>27</v>
      </c>
      <c r="W736" s="49" t="s">
        <v>27</v>
      </c>
      <c r="X736" s="57" t="str">
        <f t="shared" si="106"/>
        <v>IFC4X3ADD2-key_736</v>
      </c>
    </row>
    <row r="737" spans="1:24" ht="7.95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1466</v>
      </c>
      <c r="G737" s="55" t="s">
        <v>561</v>
      </c>
      <c r="H737" s="41" t="s">
        <v>3</v>
      </c>
      <c r="I737" s="41" t="s">
        <v>3</v>
      </c>
      <c r="J737" s="40" t="s">
        <v>3</v>
      </c>
      <c r="K737" s="40" t="s">
        <v>3</v>
      </c>
      <c r="L737" s="40" t="s">
        <v>3</v>
      </c>
      <c r="M737" s="40" t="str">
        <f t="shared" si="99"/>
        <v>IfcFilterType and  é.tipoifc  only  WATERFILTER</v>
      </c>
      <c r="N737" s="36" t="str">
        <f t="shared" si="100"/>
        <v>Conceitos: Filtros.de.Ar</v>
      </c>
      <c r="O737" s="36" t="str">
        <f t="shared" si="101"/>
        <v xml:space="preserve">IfcDistributionFlowElement </v>
      </c>
      <c r="P737" s="36" t="str">
        <f t="shared" si="102"/>
        <v xml:space="preserve">IfcFlowTreatmentDevice </v>
      </c>
      <c r="Q737" s="50" t="str">
        <f t="shared" si="103"/>
        <v xml:space="preserve">IfcFilter </v>
      </c>
      <c r="R737" s="48" t="str">
        <f t="shared" si="104"/>
        <v>IfcFilterType</v>
      </c>
      <c r="S737" s="48" t="str">
        <f t="shared" si="105"/>
        <v>WATERFILTER</v>
      </c>
      <c r="T737" s="36" t="str">
        <f t="shared" si="107"/>
        <v>Conceitos: Filtros.de.Ar IfcDistributionFlowElement  IfcFlowTreatmentDevice  IfcFilter  IfcFilterType FILTRO.DE.ÁGUA</v>
      </c>
      <c r="U737" s="58" t="s">
        <v>1952</v>
      </c>
      <c r="V737" s="49" t="s">
        <v>27</v>
      </c>
      <c r="W737" s="49" t="s">
        <v>27</v>
      </c>
      <c r="X737" s="57" t="str">
        <f t="shared" si="106"/>
        <v>IFC4X3ADD2-key_737</v>
      </c>
    </row>
    <row r="738" spans="1:24" ht="7.95" customHeight="1" x14ac:dyDescent="0.15">
      <c r="A738" s="53">
        <v>738</v>
      </c>
      <c r="B738" s="54" t="s">
        <v>1542</v>
      </c>
      <c r="C738" s="54" t="s">
        <v>215</v>
      </c>
      <c r="D738" s="54" t="s">
        <v>469</v>
      </c>
      <c r="E738" s="55" t="s">
        <v>594</v>
      </c>
      <c r="F738" s="55" t="s">
        <v>1467</v>
      </c>
      <c r="G738" s="55" t="s">
        <v>595</v>
      </c>
      <c r="H738" s="41" t="s">
        <v>3</v>
      </c>
      <c r="I738" s="41" t="s">
        <v>3</v>
      </c>
      <c r="J738" s="40" t="s">
        <v>3</v>
      </c>
      <c r="K738" s="40" t="s">
        <v>3</v>
      </c>
      <c r="L738" s="40" t="s">
        <v>3</v>
      </c>
      <c r="M738" s="40" t="str">
        <f t="shared" si="99"/>
        <v>IfcInterceptorType and  é.tipoifc  only  CYCLONIC</v>
      </c>
      <c r="N738" s="36" t="str">
        <f t="shared" si="100"/>
        <v>Conceitos: Tratamento.de.Fluídos</v>
      </c>
      <c r="O738" s="36" t="str">
        <f t="shared" si="101"/>
        <v xml:space="preserve">IfcDistributionFlowElement </v>
      </c>
      <c r="P738" s="36" t="str">
        <f t="shared" si="102"/>
        <v xml:space="preserve">IfcFlowTreatmentDevice </v>
      </c>
      <c r="Q738" s="50" t="str">
        <f t="shared" si="103"/>
        <v xml:space="preserve">IfcInterceptor </v>
      </c>
      <c r="R738" s="48" t="str">
        <f t="shared" si="104"/>
        <v>IfcInterceptorType</v>
      </c>
      <c r="S738" s="48" t="str">
        <f t="shared" si="105"/>
        <v>CYCLONIC</v>
      </c>
      <c r="T738" s="36" t="str">
        <f t="shared" si="107"/>
        <v>Conceitos: Tratamento.de.Fluídos IfcDistributionFlowElement  IfcFlowTreatmentDevice  IfcInterceptor  IfcInterceptorType COLETOR.CICLÓNICO</v>
      </c>
      <c r="U738" s="58" t="s">
        <v>2400</v>
      </c>
      <c r="V738" s="49" t="s">
        <v>27</v>
      </c>
      <c r="W738" s="49" t="s">
        <v>27</v>
      </c>
      <c r="X738" s="57" t="str">
        <f t="shared" si="106"/>
        <v>IFC4X3ADD2-key_738</v>
      </c>
    </row>
    <row r="739" spans="1:24" ht="7.95" customHeight="1" x14ac:dyDescent="0.15">
      <c r="A739" s="53">
        <v>739</v>
      </c>
      <c r="B739" s="54" t="s">
        <v>1542</v>
      </c>
      <c r="C739" s="54" t="s">
        <v>215</v>
      </c>
      <c r="D739" s="54" t="s">
        <v>469</v>
      </c>
      <c r="E739" s="55" t="s">
        <v>594</v>
      </c>
      <c r="F739" s="55" t="s">
        <v>1467</v>
      </c>
      <c r="G739" s="55" t="s">
        <v>596</v>
      </c>
      <c r="H739" s="41" t="s">
        <v>3</v>
      </c>
      <c r="I739" s="41" t="s">
        <v>3</v>
      </c>
      <c r="J739" s="40" t="s">
        <v>3</v>
      </c>
      <c r="K739" s="40" t="s">
        <v>3</v>
      </c>
      <c r="L739" s="40" t="s">
        <v>3</v>
      </c>
      <c r="M739" s="40" t="str">
        <f t="shared" si="99"/>
        <v>IfcInterceptorType and  é.tipoifc  only  GREASE</v>
      </c>
      <c r="N739" s="36" t="str">
        <f t="shared" si="100"/>
        <v>Conceitos: Tratamento.de.Fluídos</v>
      </c>
      <c r="O739" s="36" t="str">
        <f t="shared" si="101"/>
        <v xml:space="preserve">IfcDistributionFlowElement </v>
      </c>
      <c r="P739" s="36" t="str">
        <f t="shared" si="102"/>
        <v xml:space="preserve">IfcFlowTreatmentDevice </v>
      </c>
      <c r="Q739" s="50" t="str">
        <f t="shared" si="103"/>
        <v xml:space="preserve">IfcInterceptor </v>
      </c>
      <c r="R739" s="48" t="str">
        <f t="shared" si="104"/>
        <v>IfcInterceptorType</v>
      </c>
      <c r="S739" s="48" t="str">
        <f t="shared" si="105"/>
        <v>GREASE</v>
      </c>
      <c r="T739" s="36" t="str">
        <f t="shared" si="107"/>
        <v>Conceitos: Tratamento.de.Fluídos IfcDistributionFlowElement  IfcFlowTreatmentDevice  IfcInterceptor  IfcInterceptorType COLETOR..DE.GORDURA</v>
      </c>
      <c r="U739" s="58" t="s">
        <v>2401</v>
      </c>
      <c r="V739" s="49" t="s">
        <v>27</v>
      </c>
      <c r="W739" s="49" t="s">
        <v>27</v>
      </c>
      <c r="X739" s="57" t="str">
        <f t="shared" si="106"/>
        <v>IFC4X3ADD2-key_739</v>
      </c>
    </row>
    <row r="740" spans="1:24" ht="7.95" customHeight="1" x14ac:dyDescent="0.15">
      <c r="A740" s="53">
        <v>740</v>
      </c>
      <c r="B740" s="54" t="s">
        <v>1542</v>
      </c>
      <c r="C740" s="54" t="s">
        <v>215</v>
      </c>
      <c r="D740" s="54" t="s">
        <v>469</v>
      </c>
      <c r="E740" s="55" t="s">
        <v>594</v>
      </c>
      <c r="F740" s="55" t="s">
        <v>1467</v>
      </c>
      <c r="G740" s="55" t="s">
        <v>597</v>
      </c>
      <c r="H740" s="41" t="s">
        <v>3</v>
      </c>
      <c r="I740" s="41" t="s">
        <v>3</v>
      </c>
      <c r="J740" s="40" t="s">
        <v>3</v>
      </c>
      <c r="K740" s="40" t="s">
        <v>3</v>
      </c>
      <c r="L740" s="40" t="s">
        <v>3</v>
      </c>
      <c r="M740" s="40" t="str">
        <f t="shared" si="99"/>
        <v>IfcInterceptorType and  é.tipoifc  only  PETROL</v>
      </c>
      <c r="N740" s="36" t="str">
        <f t="shared" si="100"/>
        <v>Conceitos: Tratamento.de.Fluídos</v>
      </c>
      <c r="O740" s="36" t="str">
        <f t="shared" si="101"/>
        <v xml:space="preserve">IfcDistributionFlowElement </v>
      </c>
      <c r="P740" s="36" t="str">
        <f t="shared" si="102"/>
        <v xml:space="preserve">IfcFlowTreatmentDevice </v>
      </c>
      <c r="Q740" s="50" t="str">
        <f t="shared" si="103"/>
        <v xml:space="preserve">IfcInterceptor </v>
      </c>
      <c r="R740" s="48" t="str">
        <f t="shared" si="104"/>
        <v>IfcInterceptorType</v>
      </c>
      <c r="S740" s="48" t="str">
        <f t="shared" si="105"/>
        <v>PETROL</v>
      </c>
      <c r="T740" s="36" t="str">
        <f t="shared" si="107"/>
        <v>Conceitos: Tratamento.de.Fluídos IfcDistributionFlowElement  IfcFlowTreatmentDevice  IfcInterceptor  IfcInterceptorType COLETOR.DE.OLEO</v>
      </c>
      <c r="U740" s="58" t="s">
        <v>2402</v>
      </c>
      <c r="V740" s="49" t="s">
        <v>27</v>
      </c>
      <c r="W740" s="49" t="s">
        <v>27</v>
      </c>
      <c r="X740" s="57" t="str">
        <f t="shared" si="106"/>
        <v>IFC4X3ADD2-key_740</v>
      </c>
    </row>
    <row r="741" spans="1:24" ht="7.95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1468</v>
      </c>
      <c r="G741" s="55" t="s">
        <v>471</v>
      </c>
      <c r="H741" s="41" t="s">
        <v>3</v>
      </c>
      <c r="I741" s="41" t="s">
        <v>3</v>
      </c>
      <c r="J741" s="40" t="s">
        <v>3</v>
      </c>
      <c r="K741" s="40" t="s">
        <v>3</v>
      </c>
      <c r="L741" s="40" t="s">
        <v>3</v>
      </c>
      <c r="M741" s="40" t="str">
        <f t="shared" si="99"/>
        <v>IfcDuctSilencerType and  é.tipoifc  only  FLATOVAL</v>
      </c>
      <c r="N741" s="36" t="str">
        <f t="shared" si="100"/>
        <v>Conceitos: Dutos.Silenciador</v>
      </c>
      <c r="O741" s="36" t="str">
        <f t="shared" si="101"/>
        <v xml:space="preserve">IfcDistributionFlowElement </v>
      </c>
      <c r="P741" s="36" t="str">
        <f t="shared" si="102"/>
        <v xml:space="preserve">IfcFlowTreatmentDevice </v>
      </c>
      <c r="Q741" s="50" t="str">
        <f t="shared" si="103"/>
        <v xml:space="preserve">IfcDuctSilencer </v>
      </c>
      <c r="R741" s="48" t="str">
        <f t="shared" si="104"/>
        <v>IfcDuctSilencerType</v>
      </c>
      <c r="S741" s="48" t="str">
        <f t="shared" si="105"/>
        <v>FLATOVAL</v>
      </c>
      <c r="T741" s="36" t="str">
        <f t="shared" si="107"/>
        <v>Conceitos: Dutos.Silenciador IfcDistributionFlowElement  IfcFlowTreatmentDevice  IfcDuctSilencer  IfcDuctSilencerType ATENUADOR.DE.RUIDO.OVAL.ACHATADO</v>
      </c>
      <c r="U741" s="58" t="s">
        <v>2403</v>
      </c>
      <c r="V741" s="49" t="s">
        <v>27</v>
      </c>
      <c r="W741" s="49" t="s">
        <v>27</v>
      </c>
      <c r="X741" s="57" t="str">
        <f t="shared" si="106"/>
        <v>IFC4X3ADD2-key_741</v>
      </c>
    </row>
    <row r="742" spans="1:24" ht="7.95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1468</v>
      </c>
      <c r="G742" s="55" t="s">
        <v>472</v>
      </c>
      <c r="H742" s="41" t="s">
        <v>3</v>
      </c>
      <c r="I742" s="41" t="s">
        <v>3</v>
      </c>
      <c r="J742" s="40" t="s">
        <v>3</v>
      </c>
      <c r="K742" s="40" t="s">
        <v>3</v>
      </c>
      <c r="L742" s="40" t="s">
        <v>3</v>
      </c>
      <c r="M742" s="40" t="str">
        <f t="shared" si="99"/>
        <v>IfcDuctSilencerType and  é.tipoifc  only  RECTANGULAR</v>
      </c>
      <c r="N742" s="36" t="str">
        <f t="shared" si="100"/>
        <v>Conceitos: Dutos.Silenciador</v>
      </c>
      <c r="O742" s="36" t="str">
        <f t="shared" si="101"/>
        <v xml:space="preserve">IfcDistributionFlowElement </v>
      </c>
      <c r="P742" s="36" t="str">
        <f t="shared" si="102"/>
        <v xml:space="preserve">IfcFlowTreatmentDevice </v>
      </c>
      <c r="Q742" s="50" t="str">
        <f t="shared" si="103"/>
        <v xml:space="preserve">IfcDuctSilencer </v>
      </c>
      <c r="R742" s="48" t="str">
        <f t="shared" si="104"/>
        <v>IfcDuctSilencerType</v>
      </c>
      <c r="S742" s="48" t="str">
        <f t="shared" si="105"/>
        <v>RECTANGULAR</v>
      </c>
      <c r="T742" s="36" t="str">
        <f t="shared" si="107"/>
        <v>Conceitos: Dutos.Silenciador IfcDistributionFlowElement  IfcFlowTreatmentDevice  IfcDuctSilencer  IfcDuctSilencerType ATENUADOR.DE.RUIDO.RETANGULAR</v>
      </c>
      <c r="U742" s="58" t="s">
        <v>2404</v>
      </c>
      <c r="V742" s="49" t="s">
        <v>27</v>
      </c>
      <c r="W742" s="49" t="s">
        <v>27</v>
      </c>
      <c r="X742" s="57" t="str">
        <f t="shared" si="106"/>
        <v>IFC4X3ADD2-key_742</v>
      </c>
    </row>
    <row r="743" spans="1:24" ht="7.95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1468</v>
      </c>
      <c r="G743" s="55" t="s">
        <v>473</v>
      </c>
      <c r="H743" s="41" t="s">
        <v>3</v>
      </c>
      <c r="I743" s="41" t="s">
        <v>3</v>
      </c>
      <c r="J743" s="40" t="s">
        <v>3</v>
      </c>
      <c r="K743" s="40" t="s">
        <v>3</v>
      </c>
      <c r="L743" s="40" t="s">
        <v>3</v>
      </c>
      <c r="M743" s="40" t="str">
        <f t="shared" si="99"/>
        <v>IfcDuctSilencerType and  é.tipoifc  only  ROUND</v>
      </c>
      <c r="N743" s="36" t="str">
        <f t="shared" si="100"/>
        <v>Conceitos: Dutos.Silenciador</v>
      </c>
      <c r="O743" s="36" t="str">
        <f t="shared" si="101"/>
        <v xml:space="preserve">IfcDistributionFlowElement </v>
      </c>
      <c r="P743" s="36" t="str">
        <f t="shared" si="102"/>
        <v xml:space="preserve">IfcFlowTreatmentDevice </v>
      </c>
      <c r="Q743" s="50" t="str">
        <f t="shared" si="103"/>
        <v xml:space="preserve">IfcDuctSilencer </v>
      </c>
      <c r="R743" s="48" t="str">
        <f t="shared" si="104"/>
        <v>IfcDuctSilencerType</v>
      </c>
      <c r="S743" s="48" t="str">
        <f t="shared" si="105"/>
        <v>ROUND</v>
      </c>
      <c r="T743" s="36" t="str">
        <f t="shared" si="107"/>
        <v>Conceitos: Dutos.Silenciador IfcDistributionFlowElement  IfcFlowTreatmentDevice  IfcDuctSilencer  IfcDuctSilencerType ATENUADOR.DE.RUIDO.REDONDO</v>
      </c>
      <c r="U743" s="58" t="s">
        <v>2405</v>
      </c>
      <c r="V743" s="49" t="s">
        <v>27</v>
      </c>
      <c r="W743" s="49" t="s">
        <v>27</v>
      </c>
      <c r="X743" s="57" t="str">
        <f t="shared" si="106"/>
        <v>IFC4X3ADD2-key_743</v>
      </c>
    </row>
    <row r="744" spans="1:24" ht="7.95" customHeight="1" x14ac:dyDescent="0.15">
      <c r="A744" s="53">
        <v>744</v>
      </c>
      <c r="B744" s="54" t="s">
        <v>1543</v>
      </c>
      <c r="C744" s="54" t="s">
        <v>215</v>
      </c>
      <c r="D744" s="54" t="s">
        <v>469</v>
      </c>
      <c r="E744" s="55" t="s">
        <v>504</v>
      </c>
      <c r="F744" s="55" t="s">
        <v>1469</v>
      </c>
      <c r="G744" s="55" t="s">
        <v>505</v>
      </c>
      <c r="H744" s="41" t="s">
        <v>3</v>
      </c>
      <c r="I744" s="41" t="s">
        <v>3</v>
      </c>
      <c r="J744" s="40" t="s">
        <v>3</v>
      </c>
      <c r="K744" s="40" t="s">
        <v>3</v>
      </c>
      <c r="L744" s="40" t="s">
        <v>3</v>
      </c>
      <c r="M744" s="40" t="str">
        <f t="shared" si="99"/>
        <v>IfcElectricFlowTreatmentDeviceType and  é.tipoifc  only  ELECTRONICFILTER</v>
      </c>
      <c r="N744" s="36" t="str">
        <f t="shared" si="100"/>
        <v>Conceitos: Filtragem.Elétrica</v>
      </c>
      <c r="O744" s="36" t="str">
        <f t="shared" si="101"/>
        <v xml:space="preserve">IfcDistributionFlowElement </v>
      </c>
      <c r="P744" s="36" t="str">
        <f t="shared" si="102"/>
        <v xml:space="preserve">IfcFlowTreatmentDevice </v>
      </c>
      <c r="Q744" s="50" t="str">
        <f t="shared" si="103"/>
        <v xml:space="preserve">IfcElectricFlowTreatmentDevice </v>
      </c>
      <c r="R744" s="48" t="str">
        <f t="shared" si="104"/>
        <v>IfcElectricFlowTreatmentDeviceType</v>
      </c>
      <c r="S744" s="48" t="str">
        <f t="shared" si="105"/>
        <v>ELECTRONICFILTER</v>
      </c>
      <c r="T744" s="36" t="str">
        <f t="shared" si="107"/>
        <v>Conceitos: Filtragem.Elétrica IfcDistributionFlowElement  IfcFlowTreatmentDevice  IfcElectricFlowTreatmentDevice  IfcElectricFlowTreatmentDeviceType FILTRO.ELETRÔNICO</v>
      </c>
      <c r="U744" s="58" t="s">
        <v>1953</v>
      </c>
      <c r="V744" s="49" t="s">
        <v>27</v>
      </c>
      <c r="W744" s="49" t="s">
        <v>27</v>
      </c>
      <c r="X744" s="57" t="str">
        <f t="shared" si="106"/>
        <v>IFC4X3ADD2-key_744</v>
      </c>
    </row>
    <row r="745" spans="1:24" ht="7.95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1470</v>
      </c>
      <c r="G745" s="55" t="s">
        <v>407</v>
      </c>
      <c r="H745" s="41" t="s">
        <v>3</v>
      </c>
      <c r="I745" s="41" t="s">
        <v>3</v>
      </c>
      <c r="J745" s="40" t="str">
        <f>_xlfn.CONCAT( C745, " and  é.classeifc  only  ", D745, )</f>
        <v>IfcDistributionFlowElement and  é.classeifc  only  IfcFlowMovingDevice</v>
      </c>
      <c r="K745" s="40" t="s">
        <v>3</v>
      </c>
      <c r="L745" s="40" t="s">
        <v>3</v>
      </c>
      <c r="M745" s="40" t="str">
        <f t="shared" si="99"/>
        <v>IfcCompressorType and  é.tipoifc  only  BOOSTER</v>
      </c>
      <c r="N745" s="36" t="str">
        <f t="shared" si="100"/>
        <v>Conceitos: Compressores</v>
      </c>
      <c r="O745" s="36" t="str">
        <f t="shared" si="101"/>
        <v xml:space="preserve">IfcDistributionFlowElement </v>
      </c>
      <c r="P745" s="36" t="str">
        <f t="shared" si="102"/>
        <v xml:space="preserve">IfcFlowMovingDevice </v>
      </c>
      <c r="Q745" s="50" t="str">
        <f t="shared" si="103"/>
        <v xml:space="preserve">IfcCompressor </v>
      </c>
      <c r="R745" s="48" t="str">
        <f t="shared" si="104"/>
        <v>IfcCompressorType</v>
      </c>
      <c r="S745" s="48" t="str">
        <f t="shared" si="105"/>
        <v>BOOSTER</v>
      </c>
      <c r="T745" s="36" t="str">
        <f t="shared" si="107"/>
        <v>Conceitos: Compressores IfcDistributionFlowElement  IfcFlowMovingDevice  IfcCompressor  IfcCompressorType COMPRESSOR.BOOSTER</v>
      </c>
      <c r="U745" s="58" t="s">
        <v>2414</v>
      </c>
      <c r="V745" s="49" t="s">
        <v>27</v>
      </c>
      <c r="W745" s="49" t="s">
        <v>27</v>
      </c>
      <c r="X745" s="57" t="str">
        <f t="shared" si="106"/>
        <v>IFC4X3ADD2-key_745</v>
      </c>
    </row>
    <row r="746" spans="1:24" ht="7.95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1470</v>
      </c>
      <c r="G746" s="55" t="s">
        <v>408</v>
      </c>
      <c r="H746" s="41" t="s">
        <v>3</v>
      </c>
      <c r="I746" s="41" t="s">
        <v>3</v>
      </c>
      <c r="J746" s="40" t="s">
        <v>3</v>
      </c>
      <c r="K746" s="40" t="s">
        <v>3</v>
      </c>
      <c r="L746" s="40" t="s">
        <v>3</v>
      </c>
      <c r="M746" s="40" t="str">
        <f t="shared" si="99"/>
        <v>IfcCompressorType and  é.tipoifc  only  DYNAMIC</v>
      </c>
      <c r="N746" s="36" t="str">
        <f t="shared" si="100"/>
        <v>Conceitos: Compressores</v>
      </c>
      <c r="O746" s="36" t="str">
        <f t="shared" si="101"/>
        <v xml:space="preserve">IfcDistributionFlowElement </v>
      </c>
      <c r="P746" s="36" t="str">
        <f t="shared" si="102"/>
        <v xml:space="preserve">IfcFlowMovingDevice </v>
      </c>
      <c r="Q746" s="50" t="str">
        <f t="shared" si="103"/>
        <v xml:space="preserve">IfcCompressor </v>
      </c>
      <c r="R746" s="48" t="str">
        <f t="shared" si="104"/>
        <v>IfcCompressorType</v>
      </c>
      <c r="S746" s="48" t="str">
        <f t="shared" si="105"/>
        <v>DYNAMIC</v>
      </c>
      <c r="T746" s="36" t="str">
        <f t="shared" si="107"/>
        <v>Conceitos: Compressores IfcDistributionFlowElement  IfcFlowMovingDevice  IfcCompressor  IfcCompressorType COMPRESSOR.DINÂMICO</v>
      </c>
      <c r="U746" s="58" t="s">
        <v>2415</v>
      </c>
      <c r="V746" s="49" t="s">
        <v>27</v>
      </c>
      <c r="W746" s="49" t="s">
        <v>27</v>
      </c>
      <c r="X746" s="57" t="str">
        <f t="shared" si="106"/>
        <v>IFC4X3ADD2-key_746</v>
      </c>
    </row>
    <row r="747" spans="1:24" ht="7.95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1470</v>
      </c>
      <c r="G747" s="55" t="s">
        <v>409</v>
      </c>
      <c r="H747" s="41" t="s">
        <v>3</v>
      </c>
      <c r="I747" s="41" t="s">
        <v>3</v>
      </c>
      <c r="J747" s="40" t="s">
        <v>3</v>
      </c>
      <c r="K747" s="40" t="s">
        <v>3</v>
      </c>
      <c r="L747" s="40" t="s">
        <v>3</v>
      </c>
      <c r="M747" s="40" t="str">
        <f t="shared" si="99"/>
        <v>IfcCompressorType and  é.tipoifc  only  HERMETIC</v>
      </c>
      <c r="N747" s="36" t="str">
        <f t="shared" si="100"/>
        <v>Conceitos: Compressores</v>
      </c>
      <c r="O747" s="36" t="str">
        <f t="shared" si="101"/>
        <v xml:space="preserve">IfcDistributionFlowElement </v>
      </c>
      <c r="P747" s="36" t="str">
        <f t="shared" si="102"/>
        <v xml:space="preserve">IfcFlowMovingDevice </v>
      </c>
      <c r="Q747" s="50" t="str">
        <f t="shared" si="103"/>
        <v xml:space="preserve">IfcCompressor </v>
      </c>
      <c r="R747" s="48" t="str">
        <f t="shared" si="104"/>
        <v>IfcCompressorType</v>
      </c>
      <c r="S747" s="48" t="str">
        <f t="shared" si="105"/>
        <v>HERMETIC</v>
      </c>
      <c r="T747" s="36" t="str">
        <f t="shared" si="107"/>
        <v>Conceitos: Compressores IfcDistributionFlowElement  IfcFlowMovingDevice  IfcCompressor  IfcCompressorType COMPRESSOR.HERMÉTICO</v>
      </c>
      <c r="U747" s="58" t="s">
        <v>2416</v>
      </c>
      <c r="V747" s="49" t="s">
        <v>27</v>
      </c>
      <c r="W747" s="49" t="s">
        <v>27</v>
      </c>
      <c r="X747" s="57" t="str">
        <f t="shared" si="106"/>
        <v>IFC4X3ADD2-key_747</v>
      </c>
    </row>
    <row r="748" spans="1:24" ht="7.95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1470</v>
      </c>
      <c r="G748" s="55" t="s">
        <v>410</v>
      </c>
      <c r="H748" s="41" t="s">
        <v>3</v>
      </c>
      <c r="I748" s="41" t="s">
        <v>3</v>
      </c>
      <c r="J748" s="40" t="s">
        <v>3</v>
      </c>
      <c r="K748" s="40" t="s">
        <v>3</v>
      </c>
      <c r="L748" s="40" t="s">
        <v>3</v>
      </c>
      <c r="M748" s="40" t="str">
        <f t="shared" si="99"/>
        <v>IfcCompressorType and  é.tipoifc  only  OPENTYPE</v>
      </c>
      <c r="N748" s="36" t="str">
        <f t="shared" si="100"/>
        <v>Conceitos: Compressores</v>
      </c>
      <c r="O748" s="36" t="str">
        <f t="shared" si="101"/>
        <v xml:space="preserve">IfcDistributionFlowElement </v>
      </c>
      <c r="P748" s="36" t="str">
        <f t="shared" si="102"/>
        <v xml:space="preserve">IfcFlowMovingDevice </v>
      </c>
      <c r="Q748" s="50" t="str">
        <f t="shared" si="103"/>
        <v xml:space="preserve">IfcCompressor </v>
      </c>
      <c r="R748" s="48" t="str">
        <f t="shared" si="104"/>
        <v>IfcCompressorType</v>
      </c>
      <c r="S748" s="48" t="str">
        <f t="shared" si="105"/>
        <v>OPENTYPE</v>
      </c>
      <c r="T748" s="36" t="str">
        <f t="shared" si="107"/>
        <v>Conceitos: Compressores IfcDistributionFlowElement  IfcFlowMovingDevice  IfcCompressor  IfcCompressorType COMPRESSOR.ABERTO</v>
      </c>
      <c r="U748" s="58" t="s">
        <v>2417</v>
      </c>
      <c r="V748" s="49" t="s">
        <v>27</v>
      </c>
      <c r="W748" s="49" t="s">
        <v>27</v>
      </c>
      <c r="X748" s="57" t="str">
        <f t="shared" si="106"/>
        <v>IFC4X3ADD2-key_748</v>
      </c>
    </row>
    <row r="749" spans="1:24" ht="7.95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1470</v>
      </c>
      <c r="G749" s="55" t="s">
        <v>411</v>
      </c>
      <c r="H749" s="41" t="s">
        <v>3</v>
      </c>
      <c r="I749" s="41" t="s">
        <v>3</v>
      </c>
      <c r="J749" s="40" t="s">
        <v>3</v>
      </c>
      <c r="K749" s="40" t="s">
        <v>3</v>
      </c>
      <c r="L749" s="40" t="s">
        <v>3</v>
      </c>
      <c r="M749" s="40" t="str">
        <f t="shared" si="99"/>
        <v>IfcCompressorType and  é.tipoifc  only  RECIPROCATING</v>
      </c>
      <c r="N749" s="36" t="str">
        <f t="shared" si="100"/>
        <v>Conceitos: Compressores</v>
      </c>
      <c r="O749" s="36" t="str">
        <f t="shared" si="101"/>
        <v xml:space="preserve">IfcDistributionFlowElement </v>
      </c>
      <c r="P749" s="36" t="str">
        <f t="shared" si="102"/>
        <v xml:space="preserve">IfcFlowMovingDevice </v>
      </c>
      <c r="Q749" s="50" t="str">
        <f t="shared" si="103"/>
        <v xml:space="preserve">IfcCompressor </v>
      </c>
      <c r="R749" s="48" t="str">
        <f t="shared" si="104"/>
        <v>IfcCompressorType</v>
      </c>
      <c r="S749" s="48" t="str">
        <f t="shared" si="105"/>
        <v>RECIPROCATING</v>
      </c>
      <c r="T749" s="36" t="str">
        <f t="shared" si="107"/>
        <v>Conceitos: Compressores IfcDistributionFlowElement  IfcFlowMovingDevice  IfcCompressor  IfcCompressorType COMPRESSOR.RECÍPROCO</v>
      </c>
      <c r="U749" s="58" t="s">
        <v>2418</v>
      </c>
      <c r="V749" s="49" t="s">
        <v>27</v>
      </c>
      <c r="W749" s="49" t="s">
        <v>27</v>
      </c>
      <c r="X749" s="57" t="str">
        <f t="shared" si="106"/>
        <v>IFC4X3ADD2-key_749</v>
      </c>
    </row>
    <row r="750" spans="1:24" ht="7.95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1470</v>
      </c>
      <c r="G750" s="55" t="s">
        <v>412</v>
      </c>
      <c r="H750" s="41" t="s">
        <v>3</v>
      </c>
      <c r="I750" s="41" t="s">
        <v>3</v>
      </c>
      <c r="J750" s="40" t="s">
        <v>3</v>
      </c>
      <c r="K750" s="40" t="s">
        <v>3</v>
      </c>
      <c r="L750" s="40" t="s">
        <v>3</v>
      </c>
      <c r="M750" s="40" t="str">
        <f t="shared" si="99"/>
        <v>IfcCompressorType and  é.tipoifc  only  ROLLINGPISTON</v>
      </c>
      <c r="N750" s="36" t="str">
        <f t="shared" si="100"/>
        <v>Conceitos: Compressores</v>
      </c>
      <c r="O750" s="36" t="str">
        <f t="shared" si="101"/>
        <v xml:space="preserve">IfcDistributionFlowElement </v>
      </c>
      <c r="P750" s="36" t="str">
        <f t="shared" si="102"/>
        <v xml:space="preserve">IfcFlowMovingDevice </v>
      </c>
      <c r="Q750" s="50" t="str">
        <f t="shared" si="103"/>
        <v xml:space="preserve">IfcCompressor </v>
      </c>
      <c r="R750" s="48" t="str">
        <f t="shared" si="104"/>
        <v>IfcCompressorType</v>
      </c>
      <c r="S750" s="48" t="str">
        <f t="shared" si="105"/>
        <v>ROLLINGPISTON</v>
      </c>
      <c r="T750" s="36" t="str">
        <f t="shared" si="107"/>
        <v>Conceitos: Compressores IfcDistributionFlowElement  IfcFlowMovingDevice  IfcCompressor  IfcCompressorType COMPRESSOR.DE.PISTÃO</v>
      </c>
      <c r="U750" s="58" t="s">
        <v>2419</v>
      </c>
      <c r="V750" s="49" t="s">
        <v>27</v>
      </c>
      <c r="W750" s="49" t="s">
        <v>27</v>
      </c>
      <c r="X750" s="57" t="str">
        <f t="shared" si="106"/>
        <v>IFC4X3ADD2-key_750</v>
      </c>
    </row>
    <row r="751" spans="1:24" ht="7.95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1470</v>
      </c>
      <c r="G751" s="55" t="s">
        <v>413</v>
      </c>
      <c r="H751" s="41" t="s">
        <v>3</v>
      </c>
      <c r="I751" s="41" t="s">
        <v>3</v>
      </c>
      <c r="J751" s="40" t="s">
        <v>3</v>
      </c>
      <c r="K751" s="40" t="s">
        <v>3</v>
      </c>
      <c r="L751" s="40" t="s">
        <v>3</v>
      </c>
      <c r="M751" s="40" t="str">
        <f t="shared" si="99"/>
        <v>IfcCompressorType and  é.tipoifc  only  ROTARY</v>
      </c>
      <c r="N751" s="36" t="str">
        <f t="shared" si="100"/>
        <v>Conceitos: Compressores</v>
      </c>
      <c r="O751" s="36" t="str">
        <f t="shared" si="101"/>
        <v xml:space="preserve">IfcDistributionFlowElement </v>
      </c>
      <c r="P751" s="36" t="str">
        <f t="shared" si="102"/>
        <v xml:space="preserve">IfcFlowMovingDevice </v>
      </c>
      <c r="Q751" s="50" t="str">
        <f t="shared" si="103"/>
        <v xml:space="preserve">IfcCompressor </v>
      </c>
      <c r="R751" s="48" t="str">
        <f t="shared" si="104"/>
        <v>IfcCompressorType</v>
      </c>
      <c r="S751" s="48" t="str">
        <f t="shared" si="105"/>
        <v>ROTARY</v>
      </c>
      <c r="T751" s="36" t="str">
        <f t="shared" si="107"/>
        <v>Conceitos: Compressores IfcDistributionFlowElement  IfcFlowMovingDevice  IfcCompressor  IfcCompressorType COMPRESSOR.ROTATIVO</v>
      </c>
      <c r="U751" s="58" t="s">
        <v>2420</v>
      </c>
      <c r="V751" s="49" t="s">
        <v>27</v>
      </c>
      <c r="W751" s="49" t="s">
        <v>27</v>
      </c>
      <c r="X751" s="57" t="str">
        <f t="shared" si="106"/>
        <v>IFC4X3ADD2-key_751</v>
      </c>
    </row>
    <row r="752" spans="1:24" ht="7.95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1470</v>
      </c>
      <c r="G752" s="55" t="s">
        <v>414</v>
      </c>
      <c r="H752" s="41" t="s">
        <v>3</v>
      </c>
      <c r="I752" s="41" t="s">
        <v>3</v>
      </c>
      <c r="J752" s="40" t="s">
        <v>3</v>
      </c>
      <c r="K752" s="40" t="s">
        <v>3</v>
      </c>
      <c r="L752" s="40" t="s">
        <v>3</v>
      </c>
      <c r="M752" s="40" t="str">
        <f t="shared" si="99"/>
        <v>IfcCompressorType and  é.tipoifc  only  ROTARYVANE</v>
      </c>
      <c r="N752" s="36" t="str">
        <f t="shared" si="100"/>
        <v>Conceitos: Compressores</v>
      </c>
      <c r="O752" s="36" t="str">
        <f t="shared" si="101"/>
        <v xml:space="preserve">IfcDistributionFlowElement </v>
      </c>
      <c r="P752" s="36" t="str">
        <f t="shared" si="102"/>
        <v xml:space="preserve">IfcFlowMovingDevice </v>
      </c>
      <c r="Q752" s="50" t="str">
        <f t="shared" si="103"/>
        <v xml:space="preserve">IfcCompressor </v>
      </c>
      <c r="R752" s="48" t="str">
        <f t="shared" si="104"/>
        <v>IfcCompressorType</v>
      </c>
      <c r="S752" s="48" t="str">
        <f t="shared" si="105"/>
        <v>ROTARYVANE</v>
      </c>
      <c r="T752" s="36" t="str">
        <f t="shared" si="107"/>
        <v>Conceitos: Compressores IfcDistributionFlowElement  IfcFlowMovingDevice  IfcCompressor  IfcCompressorType COMPRESSOR.ABERTO.DE.PALHETA</v>
      </c>
      <c r="U752" s="58" t="s">
        <v>2421</v>
      </c>
      <c r="V752" s="49" t="s">
        <v>27</v>
      </c>
      <c r="W752" s="49" t="s">
        <v>27</v>
      </c>
      <c r="X752" s="57" t="str">
        <f t="shared" si="106"/>
        <v>IFC4X3ADD2-key_752</v>
      </c>
    </row>
    <row r="753" spans="1:24" ht="7.95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1470</v>
      </c>
      <c r="G753" s="55" t="s">
        <v>415</v>
      </c>
      <c r="H753" s="41" t="s">
        <v>3</v>
      </c>
      <c r="I753" s="41" t="s">
        <v>3</v>
      </c>
      <c r="J753" s="40" t="s">
        <v>3</v>
      </c>
      <c r="K753" s="40" t="s">
        <v>3</v>
      </c>
      <c r="L753" s="40" t="s">
        <v>3</v>
      </c>
      <c r="M753" s="40" t="str">
        <f t="shared" si="99"/>
        <v>IfcCompressorType and  é.tipoifc  only  SCROLL</v>
      </c>
      <c r="N753" s="36" t="str">
        <f t="shared" si="100"/>
        <v>Conceitos: Compressores</v>
      </c>
      <c r="O753" s="36" t="str">
        <f t="shared" si="101"/>
        <v xml:space="preserve">IfcDistributionFlowElement </v>
      </c>
      <c r="P753" s="36" t="str">
        <f t="shared" si="102"/>
        <v xml:space="preserve">IfcFlowMovingDevice </v>
      </c>
      <c r="Q753" s="50" t="str">
        <f t="shared" si="103"/>
        <v xml:space="preserve">IfcCompressor </v>
      </c>
      <c r="R753" s="48" t="str">
        <f t="shared" si="104"/>
        <v>IfcCompressorType</v>
      </c>
      <c r="S753" s="48" t="str">
        <f t="shared" si="105"/>
        <v>SCROLL</v>
      </c>
      <c r="T753" s="36" t="str">
        <f t="shared" si="107"/>
        <v>Conceitos: Compressores IfcDistributionFlowElement  IfcFlowMovingDevice  IfcCompressor  IfcCompressorType COMPRESSOR.SCROLL</v>
      </c>
      <c r="U753" s="58" t="s">
        <v>2422</v>
      </c>
      <c r="V753" s="49" t="s">
        <v>27</v>
      </c>
      <c r="W753" s="49" t="s">
        <v>27</v>
      </c>
      <c r="X753" s="57" t="str">
        <f t="shared" si="106"/>
        <v>IFC4X3ADD2-key_753</v>
      </c>
    </row>
    <row r="754" spans="1:24" ht="7.95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1470</v>
      </c>
      <c r="G754" s="55" t="s">
        <v>416</v>
      </c>
      <c r="H754" s="41" t="s">
        <v>3</v>
      </c>
      <c r="I754" s="41" t="s">
        <v>3</v>
      </c>
      <c r="J754" s="40" t="s">
        <v>3</v>
      </c>
      <c r="K754" s="40" t="s">
        <v>3</v>
      </c>
      <c r="L754" s="40" t="s">
        <v>3</v>
      </c>
      <c r="M754" s="40" t="str">
        <f t="shared" si="99"/>
        <v>IfcCompressorType and  é.tipoifc  only  SEMIHERMETIC</v>
      </c>
      <c r="N754" s="36" t="str">
        <f t="shared" si="100"/>
        <v>Conceitos: Compressores</v>
      </c>
      <c r="O754" s="36" t="str">
        <f t="shared" si="101"/>
        <v xml:space="preserve">IfcDistributionFlowElement </v>
      </c>
      <c r="P754" s="36" t="str">
        <f t="shared" si="102"/>
        <v xml:space="preserve">IfcFlowMovingDevice </v>
      </c>
      <c r="Q754" s="50" t="str">
        <f t="shared" si="103"/>
        <v xml:space="preserve">IfcCompressor </v>
      </c>
      <c r="R754" s="48" t="str">
        <f t="shared" si="104"/>
        <v>IfcCompressorType</v>
      </c>
      <c r="S754" s="48" t="str">
        <f t="shared" si="105"/>
        <v>SEMIHERMETIC</v>
      </c>
      <c r="T754" s="36" t="str">
        <f t="shared" si="107"/>
        <v>Conceitos: Compressores IfcDistributionFlowElement  IfcFlowMovingDevice  IfcCompressor  IfcCompressorType COMPRESSOR.SEMI.HERMÉTICO</v>
      </c>
      <c r="U754" s="58" t="s">
        <v>2423</v>
      </c>
      <c r="V754" s="49" t="s">
        <v>27</v>
      </c>
      <c r="W754" s="49" t="s">
        <v>27</v>
      </c>
      <c r="X754" s="57" t="str">
        <f t="shared" si="106"/>
        <v>IFC4X3ADD2-key_754</v>
      </c>
    </row>
    <row r="755" spans="1:24" ht="7.95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1470</v>
      </c>
      <c r="G755" s="55" t="s">
        <v>417</v>
      </c>
      <c r="H755" s="41" t="s">
        <v>3</v>
      </c>
      <c r="I755" s="41" t="s">
        <v>3</v>
      </c>
      <c r="J755" s="40" t="s">
        <v>3</v>
      </c>
      <c r="K755" s="40" t="s">
        <v>3</v>
      </c>
      <c r="L755" s="40" t="s">
        <v>3</v>
      </c>
      <c r="M755" s="40" t="str">
        <f t="shared" si="99"/>
        <v>IfcCompressorType and  é.tipoifc  only  SINGLESCREW</v>
      </c>
      <c r="N755" s="36" t="str">
        <f t="shared" si="100"/>
        <v>Conceitos: Compressores</v>
      </c>
      <c r="O755" s="36" t="str">
        <f t="shared" si="101"/>
        <v xml:space="preserve">IfcDistributionFlowElement </v>
      </c>
      <c r="P755" s="36" t="str">
        <f t="shared" si="102"/>
        <v xml:space="preserve">IfcFlowMovingDevice </v>
      </c>
      <c r="Q755" s="50" t="str">
        <f t="shared" si="103"/>
        <v xml:space="preserve">IfcCompressor </v>
      </c>
      <c r="R755" s="48" t="str">
        <f t="shared" si="104"/>
        <v>IfcCompressorType</v>
      </c>
      <c r="S755" s="48" t="str">
        <f t="shared" si="105"/>
        <v>SINGLESCREW</v>
      </c>
      <c r="T755" s="36" t="str">
        <f t="shared" si="107"/>
        <v>Conceitos: Compressores IfcDistributionFlowElement  IfcFlowMovingDevice  IfcCompressor  IfcCompressorType COMPRESSOR.DE.PARAFUSO.SIMPLES</v>
      </c>
      <c r="U755" s="58" t="s">
        <v>2424</v>
      </c>
      <c r="V755" s="49" t="s">
        <v>27</v>
      </c>
      <c r="W755" s="49" t="s">
        <v>27</v>
      </c>
      <c r="X755" s="57" t="str">
        <f t="shared" si="106"/>
        <v>IFC4X3ADD2-key_755</v>
      </c>
    </row>
    <row r="756" spans="1:24" ht="7.95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1470</v>
      </c>
      <c r="G756" s="55" t="s">
        <v>418</v>
      </c>
      <c r="H756" s="41" t="s">
        <v>3</v>
      </c>
      <c r="I756" s="41" t="s">
        <v>3</v>
      </c>
      <c r="J756" s="40" t="s">
        <v>3</v>
      </c>
      <c r="K756" s="40" t="s">
        <v>3</v>
      </c>
      <c r="L756" s="40" t="s">
        <v>3</v>
      </c>
      <c r="M756" s="40" t="str">
        <f t="shared" si="99"/>
        <v>IfcCompressorType and  é.tipoifc  only  SINGLESTAGE</v>
      </c>
      <c r="N756" s="36" t="str">
        <f t="shared" si="100"/>
        <v>Conceitos: Compressores</v>
      </c>
      <c r="O756" s="36" t="str">
        <f t="shared" si="101"/>
        <v xml:space="preserve">IfcDistributionFlowElement </v>
      </c>
      <c r="P756" s="36" t="str">
        <f t="shared" si="102"/>
        <v xml:space="preserve">IfcFlowMovingDevice </v>
      </c>
      <c r="Q756" s="50" t="str">
        <f t="shared" si="103"/>
        <v xml:space="preserve">IfcCompressor </v>
      </c>
      <c r="R756" s="48" t="str">
        <f t="shared" si="104"/>
        <v>IfcCompressorType</v>
      </c>
      <c r="S756" s="48" t="str">
        <f t="shared" si="105"/>
        <v>SINGLESTAGE</v>
      </c>
      <c r="T756" s="36" t="str">
        <f t="shared" si="107"/>
        <v>Conceitos: Compressores IfcDistributionFlowElement  IfcFlowMovingDevice  IfcCompressor  IfcCompressorType COMPRESSOR.DE.ESTÁGIO.ÚNICO</v>
      </c>
      <c r="U756" s="58" t="s">
        <v>2425</v>
      </c>
      <c r="V756" s="49" t="s">
        <v>27</v>
      </c>
      <c r="W756" s="49" t="s">
        <v>27</v>
      </c>
      <c r="X756" s="57" t="str">
        <f t="shared" si="106"/>
        <v>IFC4X3ADD2-key_756</v>
      </c>
    </row>
    <row r="757" spans="1:24" ht="7.95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1470</v>
      </c>
      <c r="G757" s="55" t="s">
        <v>419</v>
      </c>
      <c r="H757" s="41" t="s">
        <v>3</v>
      </c>
      <c r="I757" s="41" t="s">
        <v>3</v>
      </c>
      <c r="J757" s="40" t="s">
        <v>3</v>
      </c>
      <c r="K757" s="40" t="s">
        <v>3</v>
      </c>
      <c r="L757" s="40" t="s">
        <v>3</v>
      </c>
      <c r="M757" s="40" t="str">
        <f t="shared" si="99"/>
        <v>IfcCompressorType and  é.tipoifc  only  TROCHOIDAL</v>
      </c>
      <c r="N757" s="36" t="str">
        <f t="shared" si="100"/>
        <v>Conceitos: Compressores</v>
      </c>
      <c r="O757" s="36" t="str">
        <f t="shared" si="101"/>
        <v xml:space="preserve">IfcDistributionFlowElement </v>
      </c>
      <c r="P757" s="36" t="str">
        <f t="shared" si="102"/>
        <v xml:space="preserve">IfcFlowMovingDevice </v>
      </c>
      <c r="Q757" s="50" t="str">
        <f t="shared" si="103"/>
        <v xml:space="preserve">IfcCompressor </v>
      </c>
      <c r="R757" s="48" t="str">
        <f t="shared" si="104"/>
        <v>IfcCompressorType</v>
      </c>
      <c r="S757" s="48" t="str">
        <f t="shared" si="105"/>
        <v>TROCHOIDAL</v>
      </c>
      <c r="T757" s="36" t="str">
        <f t="shared" si="107"/>
        <v>Conceitos: Compressores IfcDistributionFlowElement  IfcFlowMovingDevice  IfcCompressor  IfcCompressorType COMPRESSOR.TROCOIDAL</v>
      </c>
      <c r="U757" s="58" t="s">
        <v>2426</v>
      </c>
      <c r="V757" s="49" t="s">
        <v>27</v>
      </c>
      <c r="W757" s="49" t="s">
        <v>27</v>
      </c>
      <c r="X757" s="57" t="str">
        <f t="shared" si="106"/>
        <v>IFC4X3ADD2-key_757</v>
      </c>
    </row>
    <row r="758" spans="1:24" ht="7.95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1470</v>
      </c>
      <c r="G758" s="55" t="s">
        <v>420</v>
      </c>
      <c r="H758" s="41" t="s">
        <v>3</v>
      </c>
      <c r="I758" s="41" t="s">
        <v>3</v>
      </c>
      <c r="J758" s="40" t="s">
        <v>3</v>
      </c>
      <c r="K758" s="40" t="s">
        <v>3</v>
      </c>
      <c r="L758" s="40" t="s">
        <v>3</v>
      </c>
      <c r="M758" s="40" t="str">
        <f t="shared" si="99"/>
        <v>IfcCompressorType and  é.tipoifc  only  TWINSCREW</v>
      </c>
      <c r="N758" s="36" t="str">
        <f t="shared" si="100"/>
        <v>Conceitos: Compressores</v>
      </c>
      <c r="O758" s="36" t="str">
        <f t="shared" si="101"/>
        <v xml:space="preserve">IfcDistributionFlowElement </v>
      </c>
      <c r="P758" s="36" t="str">
        <f t="shared" si="102"/>
        <v xml:space="preserve">IfcFlowMovingDevice </v>
      </c>
      <c r="Q758" s="50" t="str">
        <f t="shared" si="103"/>
        <v xml:space="preserve">IfcCompressor </v>
      </c>
      <c r="R758" s="48" t="str">
        <f t="shared" si="104"/>
        <v>IfcCompressorType</v>
      </c>
      <c r="S758" s="48" t="str">
        <f t="shared" si="105"/>
        <v>TWINSCREW</v>
      </c>
      <c r="T758" s="36" t="str">
        <f t="shared" si="107"/>
        <v>Conceitos: Compressores IfcDistributionFlowElement  IfcFlowMovingDevice  IfcCompressor  IfcCompressorType COMPRESSOR.DE.PARAFUSO.DUPLO</v>
      </c>
      <c r="U758" s="58" t="s">
        <v>2427</v>
      </c>
      <c r="V758" s="49" t="s">
        <v>27</v>
      </c>
      <c r="W758" s="49" t="s">
        <v>27</v>
      </c>
      <c r="X758" s="57" t="str">
        <f t="shared" si="106"/>
        <v>IFC4X3ADD2-key_758</v>
      </c>
    </row>
    <row r="759" spans="1:24" ht="7.95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1470</v>
      </c>
      <c r="G759" s="55" t="s">
        <v>421</v>
      </c>
      <c r="H759" s="41" t="s">
        <v>3</v>
      </c>
      <c r="I759" s="41" t="s">
        <v>3</v>
      </c>
      <c r="J759" s="40" t="s">
        <v>3</v>
      </c>
      <c r="K759" s="40" t="s">
        <v>3</v>
      </c>
      <c r="L759" s="40" t="s">
        <v>3</v>
      </c>
      <c r="M759" s="40" t="str">
        <f t="shared" si="99"/>
        <v>IfcCompressorType and  é.tipoifc  only  WELDEDSHELLHERMETIC</v>
      </c>
      <c r="N759" s="36" t="str">
        <f t="shared" si="100"/>
        <v>Conceitos: Compressores</v>
      </c>
      <c r="O759" s="36" t="str">
        <f t="shared" si="101"/>
        <v xml:space="preserve">IfcDistributionFlowElement </v>
      </c>
      <c r="P759" s="36" t="str">
        <f t="shared" si="102"/>
        <v xml:space="preserve">IfcFlowMovingDevice </v>
      </c>
      <c r="Q759" s="50" t="str">
        <f t="shared" si="103"/>
        <v xml:space="preserve">IfcCompressor </v>
      </c>
      <c r="R759" s="48" t="str">
        <f t="shared" si="104"/>
        <v>IfcCompressorType</v>
      </c>
      <c r="S759" s="48" t="str">
        <f t="shared" si="105"/>
        <v>WELDEDSHELLHERMETIC</v>
      </c>
      <c r="T759" s="36" t="str">
        <f t="shared" si="107"/>
        <v>Conceitos: Compressores IfcDistributionFlowElement  IfcFlowMovingDevice  IfcCompressor  IfcCompressorType COMPRESSOR.SELADO</v>
      </c>
      <c r="U759" s="58" t="s">
        <v>2428</v>
      </c>
      <c r="V759" s="49" t="s">
        <v>27</v>
      </c>
      <c r="W759" s="49" t="s">
        <v>27</v>
      </c>
      <c r="X759" s="57" t="str">
        <f t="shared" si="106"/>
        <v>IFC4X3ADD2-key_759</v>
      </c>
    </row>
    <row r="760" spans="1:24" ht="7.95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1471</v>
      </c>
      <c r="G760" s="55" t="s">
        <v>666</v>
      </c>
      <c r="H760" s="41" t="s">
        <v>3</v>
      </c>
      <c r="I760" s="41" t="s">
        <v>3</v>
      </c>
      <c r="J760" s="40" t="s">
        <v>3</v>
      </c>
      <c r="K760" s="40" t="s">
        <v>3</v>
      </c>
      <c r="L760" s="40" t="s">
        <v>3</v>
      </c>
      <c r="M760" s="40" t="str">
        <f t="shared" si="99"/>
        <v>IfcPumpType and  é.tipoifc  only  CIRCULATOR</v>
      </c>
      <c r="N760" s="36" t="str">
        <f t="shared" si="100"/>
        <v>Conceitos: Bombas</v>
      </c>
      <c r="O760" s="36" t="str">
        <f t="shared" si="101"/>
        <v xml:space="preserve">IfcDistributionFlowElement </v>
      </c>
      <c r="P760" s="36" t="str">
        <f t="shared" si="102"/>
        <v xml:space="preserve">IfcFlowMovingDevice </v>
      </c>
      <c r="Q760" s="50" t="str">
        <f t="shared" si="103"/>
        <v xml:space="preserve">IfcPump </v>
      </c>
      <c r="R760" s="48" t="str">
        <f t="shared" si="104"/>
        <v>IfcPumpType</v>
      </c>
      <c r="S760" s="48" t="str">
        <f t="shared" si="105"/>
        <v>CIRCULATOR</v>
      </c>
      <c r="T760" s="36" t="str">
        <f t="shared" si="107"/>
        <v>Conceitos: Bombas IfcDistributionFlowElement  IfcFlowMovingDevice  IfcPump  IfcPumpType BOMBA.DE.CIRCULAÇÃO</v>
      </c>
      <c r="U760" s="58" t="s">
        <v>2430</v>
      </c>
      <c r="V760" s="49" t="s">
        <v>27</v>
      </c>
      <c r="W760" s="49" t="s">
        <v>27</v>
      </c>
      <c r="X760" s="57" t="str">
        <f t="shared" si="106"/>
        <v>IFC4X3ADD2-key_760</v>
      </c>
    </row>
    <row r="761" spans="1:24" ht="7.95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1471</v>
      </c>
      <c r="G761" s="55" t="s">
        <v>667</v>
      </c>
      <c r="H761" s="41" t="s">
        <v>3</v>
      </c>
      <c r="I761" s="41" t="s">
        <v>3</v>
      </c>
      <c r="J761" s="40" t="s">
        <v>3</v>
      </c>
      <c r="K761" s="40" t="s">
        <v>3</v>
      </c>
      <c r="L761" s="40" t="s">
        <v>3</v>
      </c>
      <c r="M761" s="40" t="str">
        <f t="shared" si="99"/>
        <v>IfcPumpType and  é.tipoifc  only  ENDSUCTION</v>
      </c>
      <c r="N761" s="36" t="str">
        <f t="shared" si="100"/>
        <v>Conceitos: Bombas</v>
      </c>
      <c r="O761" s="36" t="str">
        <f t="shared" si="101"/>
        <v xml:space="preserve">IfcDistributionFlowElement </v>
      </c>
      <c r="P761" s="36" t="str">
        <f t="shared" si="102"/>
        <v xml:space="preserve">IfcFlowMovingDevice </v>
      </c>
      <c r="Q761" s="50" t="str">
        <f t="shared" si="103"/>
        <v xml:space="preserve">IfcPump </v>
      </c>
      <c r="R761" s="48" t="str">
        <f t="shared" si="104"/>
        <v>IfcPumpType</v>
      </c>
      <c r="S761" s="48" t="str">
        <f t="shared" si="105"/>
        <v>ENDSUCTION</v>
      </c>
      <c r="T761" s="36" t="str">
        <f t="shared" si="107"/>
        <v>Conceitos: Bombas IfcDistributionFlowElement  IfcFlowMovingDevice  IfcPump  IfcPumpType BOMBA.DE.SUCÇÃO</v>
      </c>
      <c r="U761" s="58" t="s">
        <v>2429</v>
      </c>
      <c r="V761" s="49" t="s">
        <v>27</v>
      </c>
      <c r="W761" s="49" t="s">
        <v>27</v>
      </c>
      <c r="X761" s="57" t="str">
        <f t="shared" si="106"/>
        <v>IFC4X3ADD2-key_761</v>
      </c>
    </row>
    <row r="762" spans="1:24" ht="7.95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1471</v>
      </c>
      <c r="G762" s="55" t="s">
        <v>668</v>
      </c>
      <c r="H762" s="41" t="s">
        <v>3</v>
      </c>
      <c r="I762" s="41" t="s">
        <v>3</v>
      </c>
      <c r="J762" s="40" t="s">
        <v>3</v>
      </c>
      <c r="K762" s="40" t="s">
        <v>3</v>
      </c>
      <c r="L762" s="40" t="s">
        <v>3</v>
      </c>
      <c r="M762" s="40" t="str">
        <f t="shared" si="99"/>
        <v>IfcPumpType and  é.tipoifc  only  SPLITCASE</v>
      </c>
      <c r="N762" s="36" t="str">
        <f t="shared" si="100"/>
        <v>Conceitos: Bombas</v>
      </c>
      <c r="O762" s="36" t="str">
        <f t="shared" si="101"/>
        <v xml:space="preserve">IfcDistributionFlowElement </v>
      </c>
      <c r="P762" s="36" t="str">
        <f t="shared" si="102"/>
        <v xml:space="preserve">IfcFlowMovingDevice </v>
      </c>
      <c r="Q762" s="50" t="str">
        <f t="shared" si="103"/>
        <v xml:space="preserve">IfcPump </v>
      </c>
      <c r="R762" s="48" t="str">
        <f t="shared" si="104"/>
        <v>IfcPumpType</v>
      </c>
      <c r="S762" s="48" t="str">
        <f t="shared" si="105"/>
        <v>SPLITCASE</v>
      </c>
      <c r="T762" s="36" t="str">
        <f t="shared" si="107"/>
        <v>Conceitos: Bombas IfcDistributionFlowElement  IfcFlowMovingDevice  IfcPump  IfcPumpType BOMBA.DE.CAIXA.PARTIDA</v>
      </c>
      <c r="U762" s="58" t="s">
        <v>2431</v>
      </c>
      <c r="V762" s="49" t="s">
        <v>27</v>
      </c>
      <c r="W762" s="49" t="s">
        <v>27</v>
      </c>
      <c r="X762" s="57" t="str">
        <f t="shared" si="106"/>
        <v>IFC4X3ADD2-key_762</v>
      </c>
    </row>
    <row r="763" spans="1:24" ht="7.95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1471</v>
      </c>
      <c r="G763" s="55" t="s">
        <v>669</v>
      </c>
      <c r="H763" s="41" t="s">
        <v>3</v>
      </c>
      <c r="I763" s="41" t="s">
        <v>3</v>
      </c>
      <c r="J763" s="40" t="s">
        <v>3</v>
      </c>
      <c r="K763" s="40" t="s">
        <v>3</v>
      </c>
      <c r="L763" s="40" t="s">
        <v>3</v>
      </c>
      <c r="M763" s="40" t="str">
        <f t="shared" si="99"/>
        <v>IfcPumpType and  é.tipoifc  only  SUBMERSIBLEPUMP</v>
      </c>
      <c r="N763" s="36" t="str">
        <f t="shared" si="100"/>
        <v>Conceitos: Bombas</v>
      </c>
      <c r="O763" s="36" t="str">
        <f t="shared" si="101"/>
        <v xml:space="preserve">IfcDistributionFlowElement </v>
      </c>
      <c r="P763" s="36" t="str">
        <f t="shared" si="102"/>
        <v xml:space="preserve">IfcFlowMovingDevice </v>
      </c>
      <c r="Q763" s="50" t="str">
        <f t="shared" si="103"/>
        <v xml:space="preserve">IfcPump </v>
      </c>
      <c r="R763" s="48" t="str">
        <f t="shared" si="104"/>
        <v>IfcPumpType</v>
      </c>
      <c r="S763" s="48" t="str">
        <f t="shared" si="105"/>
        <v>SUBMERSIBLEPUMP</v>
      </c>
      <c r="T763" s="36" t="str">
        <f t="shared" si="107"/>
        <v>Conceitos: Bombas IfcDistributionFlowElement  IfcFlowMovingDevice  IfcPump  IfcPumpType BOMBA.SUBMERSÍVEL</v>
      </c>
      <c r="U763" s="58" t="s">
        <v>1954</v>
      </c>
      <c r="V763" s="49" t="s">
        <v>27</v>
      </c>
      <c r="W763" s="49" t="s">
        <v>27</v>
      </c>
      <c r="X763" s="57" t="str">
        <f t="shared" si="106"/>
        <v>IFC4X3ADD2-key_763</v>
      </c>
    </row>
    <row r="764" spans="1:24" ht="7.95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1471</v>
      </c>
      <c r="G764" s="55" t="s">
        <v>670</v>
      </c>
      <c r="H764" s="41" t="s">
        <v>3</v>
      </c>
      <c r="I764" s="41" t="s">
        <v>3</v>
      </c>
      <c r="J764" s="40" t="s">
        <v>3</v>
      </c>
      <c r="K764" s="40" t="s">
        <v>3</v>
      </c>
      <c r="L764" s="40" t="s">
        <v>3</v>
      </c>
      <c r="M764" s="40" t="str">
        <f t="shared" si="99"/>
        <v>IfcPumpType and  é.tipoifc  only  SUMPPUMP</v>
      </c>
      <c r="N764" s="36" t="str">
        <f t="shared" si="100"/>
        <v>Conceitos: Bombas</v>
      </c>
      <c r="O764" s="36" t="str">
        <f t="shared" si="101"/>
        <v xml:space="preserve">IfcDistributionFlowElement </v>
      </c>
      <c r="P764" s="36" t="str">
        <f t="shared" si="102"/>
        <v xml:space="preserve">IfcFlowMovingDevice </v>
      </c>
      <c r="Q764" s="50" t="str">
        <f t="shared" si="103"/>
        <v xml:space="preserve">IfcPump </v>
      </c>
      <c r="R764" s="48" t="str">
        <f t="shared" si="104"/>
        <v>IfcPumpType</v>
      </c>
      <c r="S764" s="48" t="str">
        <f t="shared" si="105"/>
        <v>SUMPPUMP</v>
      </c>
      <c r="T764" s="36" t="str">
        <f t="shared" si="107"/>
        <v>Conceitos: Bombas IfcDistributionFlowElement  IfcFlowMovingDevice  IfcPump  IfcPumpType BOMBA.SUMP</v>
      </c>
      <c r="U764" s="58" t="s">
        <v>2243</v>
      </c>
      <c r="V764" s="49" t="s">
        <v>27</v>
      </c>
      <c r="W764" s="49" t="s">
        <v>27</v>
      </c>
      <c r="X764" s="57" t="str">
        <f t="shared" si="106"/>
        <v>IFC4X3ADD2-key_764</v>
      </c>
    </row>
    <row r="765" spans="1:24" ht="7.95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1471</v>
      </c>
      <c r="G765" s="55" t="s">
        <v>671</v>
      </c>
      <c r="H765" s="41" t="s">
        <v>3</v>
      </c>
      <c r="I765" s="41" t="s">
        <v>3</v>
      </c>
      <c r="J765" s="40" t="s">
        <v>3</v>
      </c>
      <c r="K765" s="40" t="s">
        <v>3</v>
      </c>
      <c r="L765" s="40" t="s">
        <v>3</v>
      </c>
      <c r="M765" s="40" t="str">
        <f t="shared" si="99"/>
        <v>IfcPumpType and  é.tipoifc  only  VERTICALINLINE</v>
      </c>
      <c r="N765" s="36" t="str">
        <f t="shared" si="100"/>
        <v>Conceitos: Bombas</v>
      </c>
      <c r="O765" s="36" t="str">
        <f t="shared" si="101"/>
        <v xml:space="preserve">IfcDistributionFlowElement </v>
      </c>
      <c r="P765" s="36" t="str">
        <f t="shared" si="102"/>
        <v xml:space="preserve">IfcFlowMovingDevice </v>
      </c>
      <c r="Q765" s="50" t="str">
        <f t="shared" si="103"/>
        <v xml:space="preserve">IfcPump </v>
      </c>
      <c r="R765" s="48" t="str">
        <f t="shared" si="104"/>
        <v>IfcPumpType</v>
      </c>
      <c r="S765" s="48" t="str">
        <f t="shared" si="105"/>
        <v>VERTICALINLINE</v>
      </c>
      <c r="T765" s="36" t="str">
        <f t="shared" si="107"/>
        <v>Conceitos: Bombas IfcDistributionFlowElement  IfcFlowMovingDevice  IfcPump  IfcPumpType BOMBA.EM.LINHA.VERTICAL</v>
      </c>
      <c r="U765" s="58" t="s">
        <v>2432</v>
      </c>
      <c r="V765" s="49" t="s">
        <v>27</v>
      </c>
      <c r="W765" s="49" t="s">
        <v>27</v>
      </c>
      <c r="X765" s="57" t="str">
        <f t="shared" si="106"/>
        <v>IFC4X3ADD2-key_765</v>
      </c>
    </row>
    <row r="766" spans="1:24" ht="7.95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1471</v>
      </c>
      <c r="G766" s="55" t="s">
        <v>672</v>
      </c>
      <c r="H766" s="41" t="s">
        <v>3</v>
      </c>
      <c r="I766" s="41" t="s">
        <v>3</v>
      </c>
      <c r="J766" s="40" t="s">
        <v>3</v>
      </c>
      <c r="K766" s="40" t="s">
        <v>3</v>
      </c>
      <c r="L766" s="40" t="s">
        <v>3</v>
      </c>
      <c r="M766" s="40" t="str">
        <f t="shared" si="99"/>
        <v>IfcPumpType and  é.tipoifc  only  VERTICALTURBINE</v>
      </c>
      <c r="N766" s="36" t="str">
        <f t="shared" si="100"/>
        <v>Conceitos: Bombas</v>
      </c>
      <c r="O766" s="36" t="str">
        <f t="shared" si="101"/>
        <v xml:space="preserve">IfcDistributionFlowElement </v>
      </c>
      <c r="P766" s="36" t="str">
        <f t="shared" si="102"/>
        <v xml:space="preserve">IfcFlowMovingDevice </v>
      </c>
      <c r="Q766" s="50" t="str">
        <f t="shared" si="103"/>
        <v xml:space="preserve">IfcPump </v>
      </c>
      <c r="R766" s="48" t="str">
        <f t="shared" si="104"/>
        <v>IfcPumpType</v>
      </c>
      <c r="S766" s="48" t="str">
        <f t="shared" si="105"/>
        <v>VERTICALTURBINE</v>
      </c>
      <c r="T766" s="36" t="str">
        <f t="shared" si="107"/>
        <v>Conceitos: Bombas IfcDistributionFlowElement  IfcFlowMovingDevice  IfcPump  IfcPumpType TURBINA.VERTICAL</v>
      </c>
      <c r="U766" s="58" t="s">
        <v>1955</v>
      </c>
      <c r="V766" s="49" t="s">
        <v>27</v>
      </c>
      <c r="W766" s="49" t="s">
        <v>27</v>
      </c>
      <c r="X766" s="57" t="str">
        <f t="shared" si="106"/>
        <v>IFC4X3ADD2-key_766</v>
      </c>
    </row>
    <row r="767" spans="1:24" ht="7.95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1472</v>
      </c>
      <c r="G767" s="55" t="s">
        <v>547</v>
      </c>
      <c r="H767" s="41" t="s">
        <v>3</v>
      </c>
      <c r="I767" s="41" t="s">
        <v>3</v>
      </c>
      <c r="J767" s="40" t="s">
        <v>3</v>
      </c>
      <c r="K767" s="40" t="s">
        <v>3</v>
      </c>
      <c r="L767" s="40" t="s">
        <v>3</v>
      </c>
      <c r="M767" s="40" t="str">
        <f t="shared" si="99"/>
        <v>IfcFanType and  é.tipoifc  only  CENTRIFUGALAIRFOIL</v>
      </c>
      <c r="N767" s="36" t="str">
        <f t="shared" si="100"/>
        <v>Conceitos: Ventiladores</v>
      </c>
      <c r="O767" s="36" t="str">
        <f t="shared" si="101"/>
        <v xml:space="preserve">IfcDistributionFlowElement </v>
      </c>
      <c r="P767" s="36" t="str">
        <f t="shared" si="102"/>
        <v xml:space="preserve">IfcFlowMovingDevice </v>
      </c>
      <c r="Q767" s="50" t="str">
        <f t="shared" si="103"/>
        <v xml:space="preserve">IfcFan </v>
      </c>
      <c r="R767" s="48" t="str">
        <f t="shared" si="104"/>
        <v>IfcFanType</v>
      </c>
      <c r="S767" s="48" t="str">
        <f t="shared" si="105"/>
        <v>CENTRIFUGALAIRFOIL</v>
      </c>
      <c r="T767" s="36" t="str">
        <f t="shared" si="107"/>
        <v>Conceitos: Ventiladores IfcDistributionFlowElement  IfcFlowMovingDevice  IfcFan  IfcFanType AEROFÓLIO.CENTRÍFUGO</v>
      </c>
      <c r="U767" s="58" t="s">
        <v>1956</v>
      </c>
      <c r="V767" s="49" t="s">
        <v>27</v>
      </c>
      <c r="W767" s="49" t="s">
        <v>27</v>
      </c>
      <c r="X767" s="57" t="str">
        <f t="shared" si="106"/>
        <v>IFC4X3ADD2-key_767</v>
      </c>
    </row>
    <row r="768" spans="1:24" ht="7.95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1472</v>
      </c>
      <c r="G768" s="55" t="s">
        <v>548</v>
      </c>
      <c r="H768" s="41" t="s">
        <v>3</v>
      </c>
      <c r="I768" s="41" t="s">
        <v>3</v>
      </c>
      <c r="J768" s="40" t="s">
        <v>3</v>
      </c>
      <c r="K768" s="40" t="s">
        <v>3</v>
      </c>
      <c r="L768" s="40" t="s">
        <v>3</v>
      </c>
      <c r="M768" s="40" t="str">
        <f t="shared" si="99"/>
        <v>IfcFanType and  é.tipoifc  only  CENTRIFUGALBACKWARDINCLINEDCURVED</v>
      </c>
      <c r="N768" s="36" t="str">
        <f t="shared" si="100"/>
        <v>Conceitos: Ventiladores</v>
      </c>
      <c r="O768" s="36" t="str">
        <f t="shared" si="101"/>
        <v xml:space="preserve">IfcDistributionFlowElement </v>
      </c>
      <c r="P768" s="36" t="str">
        <f t="shared" si="102"/>
        <v xml:space="preserve">IfcFlowMovingDevice </v>
      </c>
      <c r="Q768" s="50" t="str">
        <f t="shared" si="103"/>
        <v xml:space="preserve">IfcFan </v>
      </c>
      <c r="R768" s="48" t="str">
        <f t="shared" si="104"/>
        <v>IfcFanType</v>
      </c>
      <c r="S768" s="48" t="str">
        <f t="shared" si="105"/>
        <v>CENTRIFUGALBACKWARDINCLINEDCURVED</v>
      </c>
      <c r="T768" s="36" t="str">
        <f t="shared" si="107"/>
        <v>Conceitos: Ventiladores IfcDistributionFlowElement  IfcFlowMovingDevice  IfcFan  IfcFanType CENTRIFUGA.INCLINADA</v>
      </c>
      <c r="U768" s="58" t="s">
        <v>2244</v>
      </c>
      <c r="V768" s="49" t="s">
        <v>27</v>
      </c>
      <c r="W768" s="49" t="s">
        <v>27</v>
      </c>
      <c r="X768" s="57" t="str">
        <f t="shared" si="106"/>
        <v>IFC4X3ADD2-key_768</v>
      </c>
    </row>
    <row r="769" spans="1:24" ht="7.95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1472</v>
      </c>
      <c r="G769" s="55" t="s">
        <v>549</v>
      </c>
      <c r="H769" s="41" t="s">
        <v>3</v>
      </c>
      <c r="I769" s="41" t="s">
        <v>3</v>
      </c>
      <c r="J769" s="40" t="s">
        <v>3</v>
      </c>
      <c r="K769" s="40" t="s">
        <v>3</v>
      </c>
      <c r="L769" s="40" t="s">
        <v>3</v>
      </c>
      <c r="M769" s="40" t="str">
        <f t="shared" si="99"/>
        <v>IfcFanType and  é.tipoifc  only  CENTRIFUGALFORWARDCURVED</v>
      </c>
      <c r="N769" s="36" t="str">
        <f t="shared" si="100"/>
        <v>Conceitos: Ventiladores</v>
      </c>
      <c r="O769" s="36" t="str">
        <f t="shared" si="101"/>
        <v xml:space="preserve">IfcDistributionFlowElement </v>
      </c>
      <c r="P769" s="36" t="str">
        <f t="shared" si="102"/>
        <v xml:space="preserve">IfcFlowMovingDevice </v>
      </c>
      <c r="Q769" s="50" t="str">
        <f t="shared" si="103"/>
        <v xml:space="preserve">IfcFan </v>
      </c>
      <c r="R769" s="48" t="str">
        <f t="shared" si="104"/>
        <v>IfcFanType</v>
      </c>
      <c r="S769" s="48" t="str">
        <f t="shared" si="105"/>
        <v>CENTRIFUGALFORWARDCURVED</v>
      </c>
      <c r="T769" s="36" t="str">
        <f t="shared" si="107"/>
        <v>Conceitos: Ventiladores IfcDistributionFlowElement  IfcFlowMovingDevice  IfcFan  IfcFanType CENTRIFUGA.FORWARD.CURVED</v>
      </c>
      <c r="U769" s="58" t="s">
        <v>2245</v>
      </c>
      <c r="V769" s="49" t="s">
        <v>27</v>
      </c>
      <c r="W769" s="49" t="s">
        <v>27</v>
      </c>
      <c r="X769" s="57" t="str">
        <f t="shared" si="106"/>
        <v>IFC4X3ADD2-key_769</v>
      </c>
    </row>
    <row r="770" spans="1:24" ht="7.95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1472</v>
      </c>
      <c r="G770" s="55" t="s">
        <v>550</v>
      </c>
      <c r="H770" s="41" t="s">
        <v>3</v>
      </c>
      <c r="I770" s="41" t="s">
        <v>3</v>
      </c>
      <c r="J770" s="40" t="s">
        <v>3</v>
      </c>
      <c r="K770" s="40" t="s">
        <v>3</v>
      </c>
      <c r="L770" s="40" t="s">
        <v>3</v>
      </c>
      <c r="M770" s="40" t="str">
        <f t="shared" ref="M770:M833" si="108">_xlfn.CONCAT( F770, " and  é.tipoifc  only  ", G770, )</f>
        <v>IfcFanType and  é.tipoifc  only  CENTRIFUGALRADIAL</v>
      </c>
      <c r="N770" s="36" t="str">
        <f t="shared" ref="N770:N833" si="109">_xlfn.CONCAT("Conceitos: ", B770)</f>
        <v>Conceitos: Ventiladores</v>
      </c>
      <c r="O770" s="36" t="str">
        <f t="shared" ref="O770:O833" si="110">_xlfn.CONCAT(C770," ")</f>
        <v xml:space="preserve">IfcDistributionFlowElement </v>
      </c>
      <c r="P770" s="36" t="str">
        <f t="shared" ref="P770:P833" si="111">_xlfn.CONCAT(D770," ")</f>
        <v xml:space="preserve">IfcFlowMovingDevice </v>
      </c>
      <c r="Q770" s="50" t="str">
        <f t="shared" ref="Q770:Q833" si="112">_xlfn.CONCAT(E770," ")</f>
        <v xml:space="preserve">IfcFan </v>
      </c>
      <c r="R770" s="48" t="str">
        <f t="shared" ref="R770:R833" si="113">_xlfn.CONCAT(F770, )</f>
        <v>IfcFanType</v>
      </c>
      <c r="S770" s="48" t="str">
        <f t="shared" ref="S770:S833" si="114">_xlfn.CONCAT(G770, )</f>
        <v>CENTRIFUGALRADIAL</v>
      </c>
      <c r="T770" s="36" t="str">
        <f t="shared" si="107"/>
        <v>Conceitos: Ventiladores IfcDistributionFlowElement  IfcFlowMovingDevice  IfcFan  IfcFanType CENTRÍFUGA.RADIAL</v>
      </c>
      <c r="U770" s="58" t="s">
        <v>1957</v>
      </c>
      <c r="V770" s="49" t="s">
        <v>27</v>
      </c>
      <c r="W770" s="49" t="s">
        <v>27</v>
      </c>
      <c r="X770" s="57" t="str">
        <f t="shared" ref="X770:X833" si="115">_xlfn.CONCAT("IFC4X3ADD2-key_",A770)</f>
        <v>IFC4X3ADD2-key_770</v>
      </c>
    </row>
    <row r="771" spans="1:24" ht="7.95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1472</v>
      </c>
      <c r="G771" s="55" t="s">
        <v>551</v>
      </c>
      <c r="H771" s="41" t="s">
        <v>3</v>
      </c>
      <c r="I771" s="41" t="s">
        <v>3</v>
      </c>
      <c r="J771" s="40" t="s">
        <v>3</v>
      </c>
      <c r="K771" s="40" t="s">
        <v>3</v>
      </c>
      <c r="L771" s="40" t="s">
        <v>3</v>
      </c>
      <c r="M771" s="40" t="str">
        <f t="shared" si="108"/>
        <v>IfcFanType and  é.tipoifc  only  PROPELLORAXIAL</v>
      </c>
      <c r="N771" s="36" t="str">
        <f t="shared" si="109"/>
        <v>Conceitos: Ventiladores</v>
      </c>
      <c r="O771" s="36" t="str">
        <f t="shared" si="110"/>
        <v xml:space="preserve">IfcDistributionFlowElement </v>
      </c>
      <c r="P771" s="36" t="str">
        <f t="shared" si="111"/>
        <v xml:space="preserve">IfcFlowMovingDevice </v>
      </c>
      <c r="Q771" s="50" t="str">
        <f t="shared" si="112"/>
        <v xml:space="preserve">IfcFan </v>
      </c>
      <c r="R771" s="48" t="str">
        <f t="shared" si="113"/>
        <v>IfcFanType</v>
      </c>
      <c r="S771" s="48" t="str">
        <f t="shared" si="114"/>
        <v>PROPELLORAXIAL</v>
      </c>
      <c r="T771" s="36" t="str">
        <f t="shared" ref="T771:T834" si="116">_xlfn.CONCAT(SUBSTITUTE(N771, "null", " ")," ",SUBSTITUTE(O771, "null", " ")," ",SUBSTITUTE(P771, "null", " ")," ",SUBSTITUTE(Q771, "null", " ")," ", SUBSTITUTE(R771, "null", " ")," ", SUBSTITUTE(U771, "null", " "))</f>
        <v>Conceitos: Ventiladores IfcDistributionFlowElement  IfcFlowMovingDevice  IfcFan  IfcFanType PROPULSOR.AXIAL</v>
      </c>
      <c r="U771" s="58" t="s">
        <v>2246</v>
      </c>
      <c r="V771" s="49" t="s">
        <v>27</v>
      </c>
      <c r="W771" s="49" t="s">
        <v>27</v>
      </c>
      <c r="X771" s="57" t="str">
        <f t="shared" si="115"/>
        <v>IFC4X3ADD2-key_771</v>
      </c>
    </row>
    <row r="772" spans="1:24" ht="7.95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1472</v>
      </c>
      <c r="G772" s="55" t="s">
        <v>552</v>
      </c>
      <c r="H772" s="41" t="s">
        <v>3</v>
      </c>
      <c r="I772" s="41" t="s">
        <v>3</v>
      </c>
      <c r="J772" s="40" t="s">
        <v>3</v>
      </c>
      <c r="K772" s="40" t="s">
        <v>3</v>
      </c>
      <c r="L772" s="40" t="s">
        <v>3</v>
      </c>
      <c r="M772" s="40" t="str">
        <f t="shared" si="108"/>
        <v>IfcFanType and  é.tipoifc  only  TUBEAXIAL</v>
      </c>
      <c r="N772" s="36" t="str">
        <f t="shared" si="109"/>
        <v>Conceitos: Ventiladores</v>
      </c>
      <c r="O772" s="36" t="str">
        <f t="shared" si="110"/>
        <v xml:space="preserve">IfcDistributionFlowElement </v>
      </c>
      <c r="P772" s="36" t="str">
        <f t="shared" si="111"/>
        <v xml:space="preserve">IfcFlowMovingDevice </v>
      </c>
      <c r="Q772" s="50" t="str">
        <f t="shared" si="112"/>
        <v xml:space="preserve">IfcFan </v>
      </c>
      <c r="R772" s="48" t="str">
        <f t="shared" si="113"/>
        <v>IfcFanType</v>
      </c>
      <c r="S772" s="48" t="str">
        <f t="shared" si="114"/>
        <v>TUBEAXIAL</v>
      </c>
      <c r="T772" s="36" t="str">
        <f t="shared" si="116"/>
        <v>Conceitos: Ventiladores IfcDistributionFlowElement  IfcFlowMovingDevice  IfcFan  IfcFanType TUBO.AXIAL</v>
      </c>
      <c r="U772" s="58" t="s">
        <v>2247</v>
      </c>
      <c r="V772" s="49" t="s">
        <v>27</v>
      </c>
      <c r="W772" s="49" t="s">
        <v>27</v>
      </c>
      <c r="X772" s="57" t="str">
        <f t="shared" si="115"/>
        <v>IFC4X3ADD2-key_772</v>
      </c>
    </row>
    <row r="773" spans="1:24" ht="7.95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1472</v>
      </c>
      <c r="G773" s="55" t="s">
        <v>553</v>
      </c>
      <c r="H773" s="41" t="s">
        <v>3</v>
      </c>
      <c r="I773" s="41" t="s">
        <v>3</v>
      </c>
      <c r="J773" s="40" t="s">
        <v>3</v>
      </c>
      <c r="K773" s="40" t="s">
        <v>3</v>
      </c>
      <c r="L773" s="40" t="s">
        <v>3</v>
      </c>
      <c r="M773" s="40" t="str">
        <f t="shared" si="108"/>
        <v>IfcFanType and  é.tipoifc  only  VANEAXIAL</v>
      </c>
      <c r="N773" s="36" t="str">
        <f t="shared" si="109"/>
        <v>Conceitos: Ventiladores</v>
      </c>
      <c r="O773" s="36" t="str">
        <f t="shared" si="110"/>
        <v xml:space="preserve">IfcDistributionFlowElement </v>
      </c>
      <c r="P773" s="36" t="str">
        <f t="shared" si="111"/>
        <v xml:space="preserve">IfcFlowMovingDevice </v>
      </c>
      <c r="Q773" s="50" t="str">
        <f t="shared" si="112"/>
        <v xml:space="preserve">IfcFan </v>
      </c>
      <c r="R773" s="48" t="str">
        <f t="shared" si="113"/>
        <v>IfcFanType</v>
      </c>
      <c r="S773" s="48" t="str">
        <f t="shared" si="114"/>
        <v>VANEAXIAL</v>
      </c>
      <c r="T773" s="36" t="str">
        <f t="shared" si="116"/>
        <v>Conceitos: Ventiladores IfcDistributionFlowElement  IfcFlowMovingDevice  IfcFan  IfcFanType VANO.AXIAL</v>
      </c>
      <c r="U773" s="58" t="s">
        <v>2248</v>
      </c>
      <c r="V773" s="49" t="s">
        <v>27</v>
      </c>
      <c r="W773" s="49" t="s">
        <v>27</v>
      </c>
      <c r="X773" s="57" t="str">
        <f t="shared" si="115"/>
        <v>IFC4X3ADD2-key_773</v>
      </c>
    </row>
    <row r="774" spans="1:24" ht="7.95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1" t="s">
        <v>3</v>
      </c>
      <c r="I774" s="41" t="s">
        <v>3</v>
      </c>
      <c r="J774" s="40" t="str">
        <f>_xlfn.CONCAT( C774, " and  é.classeifc  only  ", D774, )</f>
        <v>IfcPreDefinedProperties and  é.classeifc  only  IfcSectionReinforcementProperties</v>
      </c>
      <c r="K774" s="40" t="s">
        <v>3</v>
      </c>
      <c r="L774" s="40" t="s">
        <v>3</v>
      </c>
      <c r="M774" s="40" t="str">
        <f t="shared" si="108"/>
        <v>IfcReinforcingBarRole and  é.tipoifc  only  ANCHORING</v>
      </c>
      <c r="N774" s="36" t="str">
        <f t="shared" si="109"/>
        <v>Conceitos: Estrutural.Tipos.de.Reforço</v>
      </c>
      <c r="O774" s="36" t="str">
        <f t="shared" si="110"/>
        <v xml:space="preserve">IfcPreDefinedProperties </v>
      </c>
      <c r="P774" s="36" t="str">
        <f t="shared" si="111"/>
        <v xml:space="preserve">IfcSectionReinforcementProperties </v>
      </c>
      <c r="Q774" s="50" t="str">
        <f t="shared" si="112"/>
        <v xml:space="preserve">IfcReinforcingBarRole </v>
      </c>
      <c r="R774" s="48" t="str">
        <f t="shared" si="113"/>
        <v>IfcReinforcingBarRole</v>
      </c>
      <c r="S774" s="48" t="str">
        <f t="shared" si="114"/>
        <v>ANCHORING</v>
      </c>
      <c r="T774" s="36" t="str">
        <f t="shared" si="116"/>
        <v>Conceitos: Estrutural.Tipos.de.Reforço IfcPreDefinedProperties  IfcSectionReinforcementProperties  IfcReinforcingBarRole  IfcReinforcingBarRole ANCORAGEM</v>
      </c>
      <c r="U774" s="58" t="s">
        <v>1733</v>
      </c>
      <c r="V774" s="49" t="s">
        <v>27</v>
      </c>
      <c r="W774" s="49" t="s">
        <v>27</v>
      </c>
      <c r="X774" s="57" t="str">
        <f t="shared" si="115"/>
        <v>IFC4X3ADD2-key_774</v>
      </c>
    </row>
    <row r="775" spans="1:24" ht="7.95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1" t="s">
        <v>3</v>
      </c>
      <c r="I775" s="41" t="s">
        <v>3</v>
      </c>
      <c r="J775" s="40" t="s">
        <v>3</v>
      </c>
      <c r="K775" s="40" t="s">
        <v>3</v>
      </c>
      <c r="L775" s="40" t="s">
        <v>3</v>
      </c>
      <c r="M775" s="40" t="str">
        <f t="shared" si="108"/>
        <v>IfcReinforcingBarRole and  é.tipoifc  only  EDGE</v>
      </c>
      <c r="N775" s="36" t="str">
        <f t="shared" si="109"/>
        <v>Conceitos: Estrutural.Tipos.de.Reforço</v>
      </c>
      <c r="O775" s="36" t="str">
        <f t="shared" si="110"/>
        <v xml:space="preserve">IfcPreDefinedProperties </v>
      </c>
      <c r="P775" s="36" t="str">
        <f t="shared" si="111"/>
        <v xml:space="preserve">IfcSectionReinforcementProperties </v>
      </c>
      <c r="Q775" s="50" t="str">
        <f t="shared" si="112"/>
        <v xml:space="preserve">IfcReinforcingBarRole </v>
      </c>
      <c r="R775" s="48" t="str">
        <f t="shared" si="113"/>
        <v>IfcReinforcingBarRole</v>
      </c>
      <c r="S775" s="48" t="str">
        <f t="shared" si="114"/>
        <v>EDGE</v>
      </c>
      <c r="T775" s="36" t="str">
        <f t="shared" si="116"/>
        <v>Conceitos: Estrutural.Tipos.de.Reforço IfcPreDefinedProperties  IfcSectionReinforcementProperties  IfcReinforcingBarRole  IfcReinforcingBarRole BORDA</v>
      </c>
      <c r="U775" s="58" t="s">
        <v>1734</v>
      </c>
      <c r="V775" s="49" t="s">
        <v>27</v>
      </c>
      <c r="W775" s="49" t="s">
        <v>27</v>
      </c>
      <c r="X775" s="57" t="str">
        <f t="shared" si="115"/>
        <v>IFC4X3ADD2-key_775</v>
      </c>
    </row>
    <row r="776" spans="1:24" ht="7.95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1" t="s">
        <v>3</v>
      </c>
      <c r="I776" s="41" t="s">
        <v>3</v>
      </c>
      <c r="J776" s="40" t="s">
        <v>3</v>
      </c>
      <c r="K776" s="40" t="s">
        <v>3</v>
      </c>
      <c r="L776" s="40" t="s">
        <v>3</v>
      </c>
      <c r="M776" s="40" t="str">
        <f t="shared" si="108"/>
        <v>IfcReinforcingBarRole and  é.tipoifc  only  LIGATURE</v>
      </c>
      <c r="N776" s="36" t="str">
        <f t="shared" si="109"/>
        <v>Conceitos: Estrutural.Tipos.de.Reforço</v>
      </c>
      <c r="O776" s="36" t="str">
        <f t="shared" si="110"/>
        <v xml:space="preserve">IfcPreDefinedProperties </v>
      </c>
      <c r="P776" s="36" t="str">
        <f t="shared" si="111"/>
        <v xml:space="preserve">IfcSectionReinforcementProperties </v>
      </c>
      <c r="Q776" s="50" t="str">
        <f t="shared" si="112"/>
        <v xml:space="preserve">IfcReinforcingBarRole </v>
      </c>
      <c r="R776" s="48" t="str">
        <f t="shared" si="113"/>
        <v>IfcReinforcingBarRole</v>
      </c>
      <c r="S776" s="48" t="str">
        <f t="shared" si="114"/>
        <v>LIGATURE</v>
      </c>
      <c r="T776" s="36" t="str">
        <f t="shared" si="116"/>
        <v>Conceitos: Estrutural.Tipos.de.Reforço IfcPreDefinedProperties  IfcSectionReinforcementProperties  IfcReinforcingBarRole  IfcReinforcingBarRole LIGADURA</v>
      </c>
      <c r="U776" s="58" t="s">
        <v>1735</v>
      </c>
      <c r="V776" s="49" t="s">
        <v>27</v>
      </c>
      <c r="W776" s="49" t="s">
        <v>27</v>
      </c>
      <c r="X776" s="57" t="str">
        <f t="shared" si="115"/>
        <v>IFC4X3ADD2-key_776</v>
      </c>
    </row>
    <row r="777" spans="1:24" ht="7.95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1" t="s">
        <v>3</v>
      </c>
      <c r="I777" s="41" t="s">
        <v>3</v>
      </c>
      <c r="J777" s="40" t="s">
        <v>3</v>
      </c>
      <c r="K777" s="40" t="s">
        <v>3</v>
      </c>
      <c r="L777" s="40" t="s">
        <v>3</v>
      </c>
      <c r="M777" s="40" t="str">
        <f t="shared" si="108"/>
        <v>IfcReinforcingBarRole and  é.tipoifc  only  MAIN</v>
      </c>
      <c r="N777" s="36" t="str">
        <f t="shared" si="109"/>
        <v>Conceitos: Estrutural.Tipos.de.Reforço</v>
      </c>
      <c r="O777" s="36" t="str">
        <f t="shared" si="110"/>
        <v xml:space="preserve">IfcPreDefinedProperties </v>
      </c>
      <c r="P777" s="36" t="str">
        <f t="shared" si="111"/>
        <v xml:space="preserve">IfcSectionReinforcementProperties </v>
      </c>
      <c r="Q777" s="50" t="str">
        <f t="shared" si="112"/>
        <v xml:space="preserve">IfcReinforcingBarRole </v>
      </c>
      <c r="R777" s="48" t="str">
        <f t="shared" si="113"/>
        <v>IfcReinforcingBarRole</v>
      </c>
      <c r="S777" s="48" t="str">
        <f t="shared" si="114"/>
        <v>MAIN</v>
      </c>
      <c r="T777" s="36" t="str">
        <f t="shared" si="116"/>
        <v>Conceitos: Estrutural.Tipos.de.Reforço IfcPreDefinedProperties  IfcSectionReinforcementProperties  IfcReinforcingBarRole  IfcReinforcingBarRole PRINCIPAL</v>
      </c>
      <c r="U777" s="58" t="s">
        <v>1736</v>
      </c>
      <c r="V777" s="49" t="s">
        <v>27</v>
      </c>
      <c r="W777" s="49" t="s">
        <v>27</v>
      </c>
      <c r="X777" s="57" t="str">
        <f t="shared" si="115"/>
        <v>IFC4X3ADD2-key_777</v>
      </c>
    </row>
    <row r="778" spans="1:24" ht="7.95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1" t="s">
        <v>3</v>
      </c>
      <c r="I778" s="41" t="s">
        <v>3</v>
      </c>
      <c r="J778" s="40" t="s">
        <v>3</v>
      </c>
      <c r="K778" s="40" t="s">
        <v>3</v>
      </c>
      <c r="L778" s="40" t="s">
        <v>3</v>
      </c>
      <c r="M778" s="40" t="str">
        <f t="shared" si="108"/>
        <v>IfcReinforcingBarRole and  é.tipoifc  only  PUNCHING</v>
      </c>
      <c r="N778" s="36" t="str">
        <f t="shared" si="109"/>
        <v>Conceitos: Estrutural.Tipos.de.Reforço</v>
      </c>
      <c r="O778" s="36" t="str">
        <f t="shared" si="110"/>
        <v xml:space="preserve">IfcPreDefinedProperties </v>
      </c>
      <c r="P778" s="36" t="str">
        <f t="shared" si="111"/>
        <v xml:space="preserve">IfcSectionReinforcementProperties </v>
      </c>
      <c r="Q778" s="50" t="str">
        <f t="shared" si="112"/>
        <v xml:space="preserve">IfcReinforcingBarRole </v>
      </c>
      <c r="R778" s="48" t="str">
        <f t="shared" si="113"/>
        <v>IfcReinforcingBarRole</v>
      </c>
      <c r="S778" s="48" t="str">
        <f t="shared" si="114"/>
        <v>PUNCHING</v>
      </c>
      <c r="T778" s="36" t="str">
        <f t="shared" si="116"/>
        <v>Conceitos: Estrutural.Tipos.de.Reforço IfcPreDefinedProperties  IfcSectionReinforcementProperties  IfcReinforcingBarRole  IfcReinforcingBarRole PERFURAÇÃO</v>
      </c>
      <c r="U778" s="58" t="s">
        <v>1737</v>
      </c>
      <c r="V778" s="49" t="s">
        <v>27</v>
      </c>
      <c r="W778" s="49" t="s">
        <v>27</v>
      </c>
      <c r="X778" s="57" t="str">
        <f t="shared" si="115"/>
        <v>IFC4X3ADD2-key_778</v>
      </c>
    </row>
    <row r="779" spans="1:24" ht="7.95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1" t="s">
        <v>3</v>
      </c>
      <c r="I779" s="41" t="s">
        <v>3</v>
      </c>
      <c r="J779" s="40" t="s">
        <v>3</v>
      </c>
      <c r="K779" s="40" t="s">
        <v>3</v>
      </c>
      <c r="L779" s="40" t="s">
        <v>3</v>
      </c>
      <c r="M779" s="40" t="str">
        <f t="shared" si="108"/>
        <v>IfcReinforcingBarRole and  é.tipoifc  only  RING</v>
      </c>
      <c r="N779" s="36" t="str">
        <f t="shared" si="109"/>
        <v>Conceitos: Estrutural.Tipos.de.Reforço</v>
      </c>
      <c r="O779" s="36" t="str">
        <f t="shared" si="110"/>
        <v xml:space="preserve">IfcPreDefinedProperties </v>
      </c>
      <c r="P779" s="36" t="str">
        <f t="shared" si="111"/>
        <v xml:space="preserve">IfcSectionReinforcementProperties </v>
      </c>
      <c r="Q779" s="50" t="str">
        <f t="shared" si="112"/>
        <v xml:space="preserve">IfcReinforcingBarRole </v>
      </c>
      <c r="R779" s="48" t="str">
        <f t="shared" si="113"/>
        <v>IfcReinforcingBarRole</v>
      </c>
      <c r="S779" s="48" t="str">
        <f t="shared" si="114"/>
        <v>RING</v>
      </c>
      <c r="T779" s="36" t="str">
        <f t="shared" si="116"/>
        <v>Conceitos: Estrutural.Tipos.de.Reforço IfcPreDefinedProperties  IfcSectionReinforcementProperties  IfcReinforcingBarRole  IfcReinforcingBarRole ANEL</v>
      </c>
      <c r="U779" s="58" t="s">
        <v>1738</v>
      </c>
      <c r="V779" s="49" t="s">
        <v>27</v>
      </c>
      <c r="W779" s="49" t="s">
        <v>27</v>
      </c>
      <c r="X779" s="57" t="str">
        <f t="shared" si="115"/>
        <v>IFC4X3ADD2-key_779</v>
      </c>
    </row>
    <row r="780" spans="1:24" ht="7.95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1" t="s">
        <v>3</v>
      </c>
      <c r="I780" s="41" t="s">
        <v>3</v>
      </c>
      <c r="J780" s="40" t="s">
        <v>3</v>
      </c>
      <c r="K780" s="40" t="s">
        <v>3</v>
      </c>
      <c r="L780" s="40" t="s">
        <v>3</v>
      </c>
      <c r="M780" s="40" t="str">
        <f t="shared" si="108"/>
        <v>IfcReinforcingBarRole and  é.tipoifc  only  SHEAR</v>
      </c>
      <c r="N780" s="36" t="str">
        <f t="shared" si="109"/>
        <v>Conceitos: Estrutural.Tipos.de.Reforço</v>
      </c>
      <c r="O780" s="36" t="str">
        <f t="shared" si="110"/>
        <v xml:space="preserve">IfcPreDefinedProperties </v>
      </c>
      <c r="P780" s="36" t="str">
        <f t="shared" si="111"/>
        <v xml:space="preserve">IfcSectionReinforcementProperties </v>
      </c>
      <c r="Q780" s="50" t="str">
        <f t="shared" si="112"/>
        <v xml:space="preserve">IfcReinforcingBarRole </v>
      </c>
      <c r="R780" s="48" t="str">
        <f t="shared" si="113"/>
        <v>IfcReinforcingBarRole</v>
      </c>
      <c r="S780" s="48" t="str">
        <f t="shared" si="114"/>
        <v>SHEAR</v>
      </c>
      <c r="T780" s="36" t="str">
        <f t="shared" si="116"/>
        <v>Conceitos: Estrutural.Tipos.de.Reforço IfcPreDefinedProperties  IfcSectionReinforcementProperties  IfcReinforcingBarRole  IfcReinforcingBarRole TOSAR</v>
      </c>
      <c r="U780" s="58" t="s">
        <v>1739</v>
      </c>
      <c r="V780" s="49" t="s">
        <v>27</v>
      </c>
      <c r="W780" s="49" t="s">
        <v>27</v>
      </c>
      <c r="X780" s="57" t="str">
        <f t="shared" si="115"/>
        <v>IFC4X3ADD2-key_780</v>
      </c>
    </row>
    <row r="781" spans="1:24" ht="7.95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1" t="s">
        <v>3</v>
      </c>
      <c r="I781" s="41" t="s">
        <v>3</v>
      </c>
      <c r="J781" s="40" t="s">
        <v>3</v>
      </c>
      <c r="K781" s="40" t="s">
        <v>3</v>
      </c>
      <c r="L781" s="40" t="s">
        <v>3</v>
      </c>
      <c r="M781" s="40" t="str">
        <f t="shared" si="108"/>
        <v>IfcReinforcingBarSurface and  é.tipoifc  only  PLAIN</v>
      </c>
      <c r="N781" s="36" t="str">
        <f t="shared" si="109"/>
        <v>Conceitos: Estrutural.Tipos.de.Reforço</v>
      </c>
      <c r="O781" s="36" t="str">
        <f t="shared" si="110"/>
        <v xml:space="preserve">IfcPreDefinedProperties </v>
      </c>
      <c r="P781" s="36" t="str">
        <f t="shared" si="111"/>
        <v xml:space="preserve">IfcReinforcementBarProperties </v>
      </c>
      <c r="Q781" s="50" t="str">
        <f t="shared" si="112"/>
        <v xml:space="preserve">IfcReinforcingBarSurface </v>
      </c>
      <c r="R781" s="48" t="str">
        <f t="shared" si="113"/>
        <v>IfcReinforcingBarSurface</v>
      </c>
      <c r="S781" s="48" t="str">
        <f t="shared" si="114"/>
        <v>PLAIN</v>
      </c>
      <c r="T781" s="36" t="str">
        <f t="shared" si="116"/>
        <v>Conceitos: Estrutural.Tipos.de.Reforço IfcPreDefinedProperties  IfcReinforcementBarProperties  IfcReinforcingBarSurface  IfcReinforcingBarSurface PLANA</v>
      </c>
      <c r="U781" s="58" t="s">
        <v>2249</v>
      </c>
      <c r="V781" s="49" t="s">
        <v>27</v>
      </c>
      <c r="W781" s="49" t="s">
        <v>27</v>
      </c>
      <c r="X781" s="57" t="str">
        <f t="shared" si="115"/>
        <v>IFC4X3ADD2-key_781</v>
      </c>
    </row>
    <row r="782" spans="1:24" ht="7.95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1" t="s">
        <v>3</v>
      </c>
      <c r="I782" s="41" t="s">
        <v>3</v>
      </c>
      <c r="J782" s="40" t="s">
        <v>3</v>
      </c>
      <c r="K782" s="40" t="s">
        <v>3</v>
      </c>
      <c r="L782" s="40" t="s">
        <v>3</v>
      </c>
      <c r="M782" s="40" t="str">
        <f t="shared" si="108"/>
        <v>IfcReinforcingBarSurface and  é.tipoifc  only  TEXTURED</v>
      </c>
      <c r="N782" s="36" t="str">
        <f t="shared" si="109"/>
        <v>Conceitos: Estrutural.Tipos.de.Reforço</v>
      </c>
      <c r="O782" s="36" t="str">
        <f t="shared" si="110"/>
        <v xml:space="preserve">IfcPreDefinedProperties </v>
      </c>
      <c r="P782" s="36" t="str">
        <f t="shared" si="111"/>
        <v xml:space="preserve">IfcReinforcementBarProperties </v>
      </c>
      <c r="Q782" s="50" t="str">
        <f t="shared" si="112"/>
        <v xml:space="preserve">IfcReinforcingBarSurface </v>
      </c>
      <c r="R782" s="48" t="str">
        <f t="shared" si="113"/>
        <v>IfcReinforcingBarSurface</v>
      </c>
      <c r="S782" s="48" t="str">
        <f t="shared" si="114"/>
        <v>TEXTURED</v>
      </c>
      <c r="T782" s="36" t="str">
        <f t="shared" si="116"/>
        <v>Conceitos: Estrutural.Tipos.de.Reforço IfcPreDefinedProperties  IfcReinforcementBarProperties  IfcReinforcingBarSurface  IfcReinforcingBarSurface TEXTURIZADA</v>
      </c>
      <c r="U782" s="58" t="s">
        <v>2250</v>
      </c>
      <c r="V782" s="49" t="s">
        <v>27</v>
      </c>
      <c r="W782" s="49" t="s">
        <v>27</v>
      </c>
      <c r="X782" s="57" t="str">
        <f t="shared" si="115"/>
        <v>IFC4X3ADD2-key_782</v>
      </c>
    </row>
    <row r="783" spans="1:24" ht="7.95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1507</v>
      </c>
      <c r="G783" s="55" t="s">
        <v>1110</v>
      </c>
      <c r="H783" s="41" t="s">
        <v>3</v>
      </c>
      <c r="I783" s="41" t="s">
        <v>3</v>
      </c>
      <c r="J783" s="40" t="str">
        <f>_xlfn.CONCAT( C783, " and  é.classeifc  only  ", D783, )</f>
        <v>IfcElementComponent and  é.classeifc  only  IfcReinforcingElement</v>
      </c>
      <c r="K783" s="40" t="s">
        <v>3</v>
      </c>
      <c r="L783" s="40" t="s">
        <v>3</v>
      </c>
      <c r="M783" s="40" t="str">
        <f t="shared" si="108"/>
        <v>IfcReinforcingBarType and  é.tipoifc  only  SPACEBAR</v>
      </c>
      <c r="N783" s="36" t="str">
        <f t="shared" si="109"/>
        <v>Conceitos: Estrutural.Armaduras.Barras</v>
      </c>
      <c r="O783" s="36" t="str">
        <f t="shared" si="110"/>
        <v xml:space="preserve">IfcElementComponent </v>
      </c>
      <c r="P783" s="36" t="str">
        <f t="shared" si="111"/>
        <v xml:space="preserve">IfcReinforcingElement </v>
      </c>
      <c r="Q783" s="50" t="str">
        <f t="shared" si="112"/>
        <v xml:space="preserve">IfcReinforcingBar </v>
      </c>
      <c r="R783" s="48" t="str">
        <f t="shared" si="113"/>
        <v>IfcReinforcingBarType</v>
      </c>
      <c r="S783" s="48" t="str">
        <f t="shared" si="114"/>
        <v>SPACEBAR</v>
      </c>
      <c r="T783" s="36" t="str">
        <f t="shared" si="116"/>
        <v>Conceitos: Estrutural.Armaduras.Barras IfcElementComponent  IfcReinforcingElement  IfcReinforcingBar  IfcReinforcingBarType BARRA.DE.ESPAÇO</v>
      </c>
      <c r="U783" s="58" t="s">
        <v>1958</v>
      </c>
      <c r="V783" s="49" t="s">
        <v>27</v>
      </c>
      <c r="W783" s="49" t="s">
        <v>27</v>
      </c>
      <c r="X783" s="57" t="str">
        <f t="shared" si="115"/>
        <v>IFC4X3ADD2-key_783</v>
      </c>
    </row>
    <row r="784" spans="1:24" ht="7.95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1508</v>
      </c>
      <c r="G784" s="55" t="str">
        <f>_xlfn.CONCAT("NOTDEFINED-",F784)</f>
        <v>NOTDEFINED-IfcReinforcingMeshType</v>
      </c>
      <c r="H784" s="41" t="s">
        <v>3</v>
      </c>
      <c r="I784" s="41" t="s">
        <v>3</v>
      </c>
      <c r="J784" s="40" t="s">
        <v>3</v>
      </c>
      <c r="K784" s="40" t="s">
        <v>3</v>
      </c>
      <c r="L784" s="40" t="s">
        <v>3</v>
      </c>
      <c r="M784" s="40" t="str">
        <f t="shared" si="108"/>
        <v>IfcReinforcingMeshType and  é.tipoifc  only  NOTDEFINED-IfcReinforcingMeshType</v>
      </c>
      <c r="N784" s="36" t="str">
        <f t="shared" si="109"/>
        <v>Conceitos: Estrutural.Armaduras.Telas</v>
      </c>
      <c r="O784" s="36" t="str">
        <f t="shared" si="110"/>
        <v xml:space="preserve">IfcElementComponent </v>
      </c>
      <c r="P784" s="36" t="str">
        <f t="shared" si="111"/>
        <v xml:space="preserve">IfcReinforcingElement </v>
      </c>
      <c r="Q784" s="50" t="str">
        <f t="shared" si="112"/>
        <v xml:space="preserve">IfcReinforcingMesh </v>
      </c>
      <c r="R784" s="48" t="str">
        <f t="shared" si="113"/>
        <v>IfcReinforcingMeshType</v>
      </c>
      <c r="S784" s="48" t="str">
        <f t="shared" si="114"/>
        <v>NOTDEFINED-IfcReinforcingMeshType</v>
      </c>
      <c r="T784" s="36" t="str">
        <f t="shared" si="116"/>
        <v>Conceitos: Estrutural.Armaduras.Telas IfcElementComponent  IfcReinforcingElement  IfcReinforcingMesh  IfcReinforcingMeshType NÃO.DEFINIDO-7</v>
      </c>
      <c r="U784" s="58" t="s">
        <v>2379</v>
      </c>
      <c r="V784" s="49" t="s">
        <v>27</v>
      </c>
      <c r="W784" s="49" t="s">
        <v>27</v>
      </c>
      <c r="X784" s="57" t="str">
        <f t="shared" si="115"/>
        <v>IFC4X3ADD2-key_784</v>
      </c>
    </row>
    <row r="785" spans="1:24" ht="7.95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1509</v>
      </c>
      <c r="G785" s="55" t="s">
        <v>1115</v>
      </c>
      <c r="H785" s="41" t="s">
        <v>3</v>
      </c>
      <c r="I785" s="41" t="s">
        <v>3</v>
      </c>
      <c r="J785" s="40" t="s">
        <v>3</v>
      </c>
      <c r="K785" s="40" t="s">
        <v>3</v>
      </c>
      <c r="L785" s="40" t="s">
        <v>3</v>
      </c>
      <c r="M785" s="40" t="str">
        <f t="shared" si="108"/>
        <v>IfcTendonType and  é.tipoifc  only  BAR</v>
      </c>
      <c r="N785" s="36" t="str">
        <f t="shared" si="109"/>
        <v>Conceitos: Estrutural.Cabos.Tensionados</v>
      </c>
      <c r="O785" s="36" t="str">
        <f t="shared" si="110"/>
        <v xml:space="preserve">IfcElementComponent </v>
      </c>
      <c r="P785" s="36" t="str">
        <f t="shared" si="111"/>
        <v xml:space="preserve">IfcReinforcingElement </v>
      </c>
      <c r="Q785" s="50" t="str">
        <f t="shared" si="112"/>
        <v xml:space="preserve">IfcTendon </v>
      </c>
      <c r="R785" s="48" t="str">
        <f t="shared" si="113"/>
        <v>IfcTendonType</v>
      </c>
      <c r="S785" s="48" t="str">
        <f t="shared" si="114"/>
        <v>BAR</v>
      </c>
      <c r="T785" s="36" t="str">
        <f t="shared" si="116"/>
        <v>Conceitos: Estrutural.Cabos.Tensionados IfcElementComponent  IfcReinforcingElement  IfcTendon  IfcTendonType BARRA</v>
      </c>
      <c r="U785" s="58" t="s">
        <v>1740</v>
      </c>
      <c r="V785" s="49" t="s">
        <v>27</v>
      </c>
      <c r="W785" s="49" t="s">
        <v>27</v>
      </c>
      <c r="X785" s="57" t="str">
        <f t="shared" si="115"/>
        <v>IFC4X3ADD2-key_785</v>
      </c>
    </row>
    <row r="786" spans="1:24" ht="7.95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1509</v>
      </c>
      <c r="G786" s="55" t="s">
        <v>1116</v>
      </c>
      <c r="H786" s="41" t="s">
        <v>3</v>
      </c>
      <c r="I786" s="41" t="s">
        <v>3</v>
      </c>
      <c r="J786" s="40" t="s">
        <v>3</v>
      </c>
      <c r="K786" s="40" t="s">
        <v>3</v>
      </c>
      <c r="L786" s="40" t="s">
        <v>3</v>
      </c>
      <c r="M786" s="40" t="str">
        <f t="shared" si="108"/>
        <v>IfcTendonType and  é.tipoifc  only  COATED</v>
      </c>
      <c r="N786" s="36" t="str">
        <f t="shared" si="109"/>
        <v>Conceitos: Estrutural.Cabos.Tensionados</v>
      </c>
      <c r="O786" s="36" t="str">
        <f t="shared" si="110"/>
        <v xml:space="preserve">IfcElementComponent </v>
      </c>
      <c r="P786" s="36" t="str">
        <f t="shared" si="111"/>
        <v xml:space="preserve">IfcReinforcingElement </v>
      </c>
      <c r="Q786" s="50" t="str">
        <f t="shared" si="112"/>
        <v xml:space="preserve">IfcTendon </v>
      </c>
      <c r="R786" s="48" t="str">
        <f t="shared" si="113"/>
        <v>IfcTendonType</v>
      </c>
      <c r="S786" s="48" t="str">
        <f t="shared" si="114"/>
        <v>COATED</v>
      </c>
      <c r="T786" s="36" t="str">
        <f t="shared" si="116"/>
        <v>Conceitos: Estrutural.Cabos.Tensionados IfcElementComponent  IfcReinforcingElement  IfcTendon  IfcTendonType REVESTIDO</v>
      </c>
      <c r="U786" s="58" t="s">
        <v>1741</v>
      </c>
      <c r="V786" s="49" t="s">
        <v>27</v>
      </c>
      <c r="W786" s="49" t="s">
        <v>27</v>
      </c>
      <c r="X786" s="57" t="str">
        <f t="shared" si="115"/>
        <v>IFC4X3ADD2-key_786</v>
      </c>
    </row>
    <row r="787" spans="1:24" ht="7.95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1509</v>
      </c>
      <c r="G787" s="55" t="s">
        <v>1117</v>
      </c>
      <c r="H787" s="41" t="s">
        <v>3</v>
      </c>
      <c r="I787" s="41" t="s">
        <v>3</v>
      </c>
      <c r="J787" s="40" t="s">
        <v>3</v>
      </c>
      <c r="K787" s="40" t="s">
        <v>3</v>
      </c>
      <c r="L787" s="40" t="s">
        <v>3</v>
      </c>
      <c r="M787" s="40" t="str">
        <f t="shared" si="108"/>
        <v>IfcTendonType and  é.tipoifc  only  STRAND</v>
      </c>
      <c r="N787" s="36" t="str">
        <f t="shared" si="109"/>
        <v>Conceitos: Estrutural.Cabos.Tensionados</v>
      </c>
      <c r="O787" s="36" t="str">
        <f t="shared" si="110"/>
        <v xml:space="preserve">IfcElementComponent </v>
      </c>
      <c r="P787" s="36" t="str">
        <f t="shared" si="111"/>
        <v xml:space="preserve">IfcReinforcingElement </v>
      </c>
      <c r="Q787" s="50" t="str">
        <f t="shared" si="112"/>
        <v xml:space="preserve">IfcTendon </v>
      </c>
      <c r="R787" s="48" t="str">
        <f t="shared" si="113"/>
        <v>IfcTendonType</v>
      </c>
      <c r="S787" s="48" t="str">
        <f t="shared" si="114"/>
        <v>STRAND</v>
      </c>
      <c r="T787" s="36" t="str">
        <f t="shared" si="116"/>
        <v>Conceitos: Estrutural.Cabos.Tensionados IfcElementComponent  IfcReinforcingElement  IfcTendon  IfcTendonType PRAIA</v>
      </c>
      <c r="U787" s="58" t="s">
        <v>1742</v>
      </c>
      <c r="V787" s="49" t="s">
        <v>27</v>
      </c>
      <c r="W787" s="49" t="s">
        <v>27</v>
      </c>
      <c r="X787" s="57" t="str">
        <f t="shared" si="115"/>
        <v>IFC4X3ADD2-key_787</v>
      </c>
    </row>
    <row r="788" spans="1:24" ht="7.95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1509</v>
      </c>
      <c r="G788" s="55" t="s">
        <v>1118</v>
      </c>
      <c r="H788" s="41" t="s">
        <v>3</v>
      </c>
      <c r="I788" s="41" t="s">
        <v>3</v>
      </c>
      <c r="J788" s="40" t="s">
        <v>3</v>
      </c>
      <c r="K788" s="40" t="s">
        <v>3</v>
      </c>
      <c r="L788" s="40" t="s">
        <v>3</v>
      </c>
      <c r="M788" s="40" t="str">
        <f t="shared" si="108"/>
        <v>IfcTendonType and  é.tipoifc  only  WIRE</v>
      </c>
      <c r="N788" s="36" t="str">
        <f t="shared" si="109"/>
        <v>Conceitos: Estrutural.Cabos.Tensionados</v>
      </c>
      <c r="O788" s="36" t="str">
        <f t="shared" si="110"/>
        <v xml:space="preserve">IfcElementComponent </v>
      </c>
      <c r="P788" s="36" t="str">
        <f t="shared" si="111"/>
        <v xml:space="preserve">IfcReinforcingElement </v>
      </c>
      <c r="Q788" s="50" t="str">
        <f t="shared" si="112"/>
        <v xml:space="preserve">IfcTendon </v>
      </c>
      <c r="R788" s="48" t="str">
        <f t="shared" si="113"/>
        <v>IfcTendonType</v>
      </c>
      <c r="S788" s="48" t="str">
        <f t="shared" si="114"/>
        <v>WIRE</v>
      </c>
      <c r="T788" s="36" t="str">
        <f t="shared" si="116"/>
        <v>Conceitos: Estrutural.Cabos.Tensionados IfcElementComponent  IfcReinforcingElement  IfcTendon  IfcTendonType ARAME</v>
      </c>
      <c r="U788" s="58" t="s">
        <v>1743</v>
      </c>
      <c r="V788" s="49" t="s">
        <v>27</v>
      </c>
      <c r="W788" s="49" t="s">
        <v>27</v>
      </c>
      <c r="X788" s="57" t="str">
        <f t="shared" si="115"/>
        <v>IFC4X3ADD2-key_788</v>
      </c>
    </row>
    <row r="789" spans="1:24" ht="7.95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1510</v>
      </c>
      <c r="G789" s="55" t="s">
        <v>1121</v>
      </c>
      <c r="H789" s="41" t="s">
        <v>3</v>
      </c>
      <c r="I789" s="41" t="s">
        <v>3</v>
      </c>
      <c r="J789" s="40" t="s">
        <v>3</v>
      </c>
      <c r="K789" s="40" t="s">
        <v>3</v>
      </c>
      <c r="L789" s="40" t="s">
        <v>3</v>
      </c>
      <c r="M789" s="40" t="str">
        <f t="shared" si="108"/>
        <v>IfcTendonAnchorType and  é.tipoifc  only  FIXED_END</v>
      </c>
      <c r="N789" s="36" t="str">
        <f t="shared" si="109"/>
        <v>Conceitos: Estrutural.Ancoragens</v>
      </c>
      <c r="O789" s="36" t="str">
        <f t="shared" si="110"/>
        <v xml:space="preserve">IfcElementComponent </v>
      </c>
      <c r="P789" s="36" t="str">
        <f t="shared" si="111"/>
        <v xml:space="preserve">IfcReinforcingElement </v>
      </c>
      <c r="Q789" s="50" t="str">
        <f t="shared" si="112"/>
        <v xml:space="preserve">IfcTendonAnchor </v>
      </c>
      <c r="R789" s="48" t="str">
        <f t="shared" si="113"/>
        <v>IfcTendonAnchorType</v>
      </c>
      <c r="S789" s="48" t="str">
        <f t="shared" si="114"/>
        <v>FIXED_END</v>
      </c>
      <c r="T789" s="36" t="str">
        <f t="shared" si="116"/>
        <v>Conceitos: Estrutural.Ancoragens IfcElementComponent  IfcReinforcingElement  IfcTendonAnchor  IfcTendonAnchorType EXTREMIDADE.FIXA</v>
      </c>
      <c r="U789" s="58" t="s">
        <v>2251</v>
      </c>
      <c r="V789" s="49" t="s">
        <v>27</v>
      </c>
      <c r="W789" s="49" t="s">
        <v>27</v>
      </c>
      <c r="X789" s="57" t="str">
        <f t="shared" si="115"/>
        <v>IFC4X3ADD2-key_789</v>
      </c>
    </row>
    <row r="790" spans="1:24" ht="7.95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1510</v>
      </c>
      <c r="G790" s="55" t="s">
        <v>1122</v>
      </c>
      <c r="H790" s="41" t="s">
        <v>3</v>
      </c>
      <c r="I790" s="41" t="s">
        <v>3</v>
      </c>
      <c r="J790" s="40" t="s">
        <v>3</v>
      </c>
      <c r="K790" s="40" t="s">
        <v>3</v>
      </c>
      <c r="L790" s="40" t="s">
        <v>3</v>
      </c>
      <c r="M790" s="40" t="str">
        <f t="shared" si="108"/>
        <v>IfcTendonAnchorType and  é.tipoifc  only  TENSIONING_END</v>
      </c>
      <c r="N790" s="36" t="str">
        <f t="shared" si="109"/>
        <v>Conceitos: Estrutural.Ancoragens</v>
      </c>
      <c r="O790" s="36" t="str">
        <f t="shared" si="110"/>
        <v xml:space="preserve">IfcElementComponent </v>
      </c>
      <c r="P790" s="36" t="str">
        <f t="shared" si="111"/>
        <v xml:space="preserve">IfcReinforcingElement </v>
      </c>
      <c r="Q790" s="50" t="str">
        <f t="shared" si="112"/>
        <v xml:space="preserve">IfcTendonAnchor </v>
      </c>
      <c r="R790" s="48" t="str">
        <f t="shared" si="113"/>
        <v>IfcTendonAnchorType</v>
      </c>
      <c r="S790" s="48" t="str">
        <f t="shared" si="114"/>
        <v>TENSIONING_END</v>
      </c>
      <c r="T790" s="36" t="str">
        <f t="shared" si="116"/>
        <v>Conceitos: Estrutural.Ancoragens IfcElementComponent  IfcReinforcingElement  IfcTendonAnchor  IfcTendonAnchorType EXTREMIDADE.TENSIONADA</v>
      </c>
      <c r="U790" s="58" t="s">
        <v>2252</v>
      </c>
      <c r="V790" s="49" t="s">
        <v>27</v>
      </c>
      <c r="W790" s="49" t="s">
        <v>27</v>
      </c>
      <c r="X790" s="57" t="str">
        <f t="shared" si="115"/>
        <v>IFC4X3ADD2-key_790</v>
      </c>
    </row>
    <row r="791" spans="1:24" ht="7.95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1511</v>
      </c>
      <c r="G791" s="55" t="s">
        <v>1124</v>
      </c>
      <c r="H791" s="41" t="s">
        <v>3</v>
      </c>
      <c r="I791" s="41" t="s">
        <v>3</v>
      </c>
      <c r="J791" s="40" t="s">
        <v>3</v>
      </c>
      <c r="K791" s="40" t="s">
        <v>3</v>
      </c>
      <c r="L791" s="40" t="s">
        <v>3</v>
      </c>
      <c r="M791" s="40" t="str">
        <f t="shared" si="108"/>
        <v>IfcTendonConduitType and  é.tipoifc  only  DIABOLO</v>
      </c>
      <c r="N791" s="36" t="str">
        <f t="shared" si="109"/>
        <v>Conceitos: Estrutural.Ancoragens</v>
      </c>
      <c r="O791" s="36" t="str">
        <f t="shared" si="110"/>
        <v xml:space="preserve">IfcElementComponent </v>
      </c>
      <c r="P791" s="36" t="str">
        <f t="shared" si="111"/>
        <v xml:space="preserve">IfcReinforcingElement </v>
      </c>
      <c r="Q791" s="50" t="str">
        <f t="shared" si="112"/>
        <v xml:space="preserve">IfcTendonConduit </v>
      </c>
      <c r="R791" s="48" t="str">
        <f t="shared" si="113"/>
        <v>IfcTendonConduitType</v>
      </c>
      <c r="S791" s="48" t="str">
        <f t="shared" si="114"/>
        <v>DIABOLO</v>
      </c>
      <c r="T791" s="36" t="str">
        <f t="shared" si="116"/>
        <v>Conceitos: Estrutural.Ancoragens IfcElementComponent  IfcReinforcingElement  IfcTendonConduit  IfcTendonConduitType DIABOLO</v>
      </c>
      <c r="U791" s="58" t="s">
        <v>1124</v>
      </c>
      <c r="V791" s="49" t="s">
        <v>27</v>
      </c>
      <c r="W791" s="49" t="s">
        <v>27</v>
      </c>
      <c r="X791" s="57" t="str">
        <f t="shared" si="115"/>
        <v>IFC4X3ADD2-key_791</v>
      </c>
    </row>
    <row r="792" spans="1:24" ht="7.95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1511</v>
      </c>
      <c r="G792" s="55" t="s">
        <v>1125</v>
      </c>
      <c r="H792" s="41" t="s">
        <v>3</v>
      </c>
      <c r="I792" s="41" t="s">
        <v>3</v>
      </c>
      <c r="J792" s="40" t="s">
        <v>3</v>
      </c>
      <c r="K792" s="40" t="s">
        <v>3</v>
      </c>
      <c r="L792" s="40" t="s">
        <v>3</v>
      </c>
      <c r="M792" s="40" t="str">
        <f t="shared" si="108"/>
        <v>IfcTendonConduitType and  é.tipoifc  only  GROUTING_DUCT</v>
      </c>
      <c r="N792" s="36" t="str">
        <f t="shared" si="109"/>
        <v>Conceitos: Estrutural.Ancoragens</v>
      </c>
      <c r="O792" s="36" t="str">
        <f t="shared" si="110"/>
        <v xml:space="preserve">IfcElementComponent </v>
      </c>
      <c r="P792" s="36" t="str">
        <f t="shared" si="111"/>
        <v xml:space="preserve">IfcReinforcingElement </v>
      </c>
      <c r="Q792" s="50" t="str">
        <f t="shared" si="112"/>
        <v xml:space="preserve">IfcTendonConduit </v>
      </c>
      <c r="R792" s="48" t="str">
        <f t="shared" si="113"/>
        <v>IfcTendonConduitType</v>
      </c>
      <c r="S792" s="48" t="str">
        <f t="shared" si="114"/>
        <v>GROUTING_DUCT</v>
      </c>
      <c r="T792" s="36" t="str">
        <f t="shared" si="116"/>
        <v>Conceitos: Estrutural.Ancoragens IfcElementComponent  IfcReinforcingElement  IfcTendonConduit  IfcTendonConduitType DUTO.GRAUTEADO</v>
      </c>
      <c r="U792" s="58" t="s">
        <v>2253</v>
      </c>
      <c r="V792" s="49" t="s">
        <v>27</v>
      </c>
      <c r="W792" s="49" t="s">
        <v>27</v>
      </c>
      <c r="X792" s="57" t="str">
        <f t="shared" si="115"/>
        <v>IFC4X3ADD2-key_792</v>
      </c>
    </row>
    <row r="793" spans="1:24" ht="7.95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1511</v>
      </c>
      <c r="G793" s="55" t="s">
        <v>1126</v>
      </c>
      <c r="H793" s="41" t="s">
        <v>3</v>
      </c>
      <c r="I793" s="41" t="s">
        <v>3</v>
      </c>
      <c r="J793" s="40" t="s">
        <v>3</v>
      </c>
      <c r="K793" s="40" t="s">
        <v>3</v>
      </c>
      <c r="L793" s="40" t="s">
        <v>3</v>
      </c>
      <c r="M793" s="40" t="str">
        <f t="shared" si="108"/>
        <v>IfcTendonConduitType and  é.tipoifc  only  TRUMPET</v>
      </c>
      <c r="N793" s="36" t="str">
        <f t="shared" si="109"/>
        <v>Conceitos: Estrutural.Ancoragens</v>
      </c>
      <c r="O793" s="36" t="str">
        <f t="shared" si="110"/>
        <v xml:space="preserve">IfcElementComponent </v>
      </c>
      <c r="P793" s="36" t="str">
        <f t="shared" si="111"/>
        <v xml:space="preserve">IfcReinforcingElement </v>
      </c>
      <c r="Q793" s="50" t="str">
        <f t="shared" si="112"/>
        <v xml:space="preserve">IfcTendonConduit </v>
      </c>
      <c r="R793" s="48" t="str">
        <f t="shared" si="113"/>
        <v>IfcTendonConduitType</v>
      </c>
      <c r="S793" s="48" t="str">
        <f t="shared" si="114"/>
        <v>TRUMPET</v>
      </c>
      <c r="T793" s="36" t="str">
        <f t="shared" si="116"/>
        <v>Conceitos: Estrutural.Ancoragens IfcElementComponent  IfcReinforcingElement  IfcTendonConduit  IfcTendonConduitType TROMBETA</v>
      </c>
      <c r="U793" s="58" t="s">
        <v>1744</v>
      </c>
      <c r="V793" s="49" t="s">
        <v>27</v>
      </c>
      <c r="W793" s="49" t="s">
        <v>27</v>
      </c>
      <c r="X793" s="57" t="str">
        <f t="shared" si="115"/>
        <v>IFC4X3ADD2-key_793</v>
      </c>
    </row>
    <row r="794" spans="1:24" ht="7.95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1512</v>
      </c>
      <c r="G794" s="55" t="s">
        <v>1129</v>
      </c>
      <c r="H794" s="41" t="s">
        <v>3</v>
      </c>
      <c r="I794" s="41" t="s">
        <v>3</v>
      </c>
      <c r="J794" s="40" t="str">
        <f>_xlfn.CONCAT( C794, " and  é.classeifc  only  ", D794, )</f>
        <v>IfcFeatureElement and  é.classeifc  only  IfcFeatureElementSubtraction</v>
      </c>
      <c r="K794" s="40" t="s">
        <v>3</v>
      </c>
      <c r="L794" s="40" t="s">
        <v>3</v>
      </c>
      <c r="M794" s="40" t="str">
        <f t="shared" si="108"/>
        <v>IfcOpeningElementType and  é.tipoifc  only  OPENING</v>
      </c>
      <c r="N794" s="36" t="str">
        <f t="shared" si="109"/>
        <v>Conceitos: Aberturas</v>
      </c>
      <c r="O794" s="36" t="str">
        <f t="shared" si="110"/>
        <v xml:space="preserve">IfcFeatureElement </v>
      </c>
      <c r="P794" s="36" t="str">
        <f t="shared" si="111"/>
        <v xml:space="preserve">IfcFeatureElementSubtraction </v>
      </c>
      <c r="Q794" s="50" t="str">
        <f t="shared" si="112"/>
        <v xml:space="preserve">IfcOpeningElement </v>
      </c>
      <c r="R794" s="48" t="str">
        <f t="shared" si="113"/>
        <v>IfcOpeningElementType</v>
      </c>
      <c r="S794" s="48" t="str">
        <f t="shared" si="114"/>
        <v>OPENING</v>
      </c>
      <c r="T794" s="36" t="str">
        <f t="shared" si="116"/>
        <v>Conceitos: Aberturas IfcFeatureElement  IfcFeatureElementSubtraction  IfcOpeningElement  IfcOpeningElementType ABERTURA</v>
      </c>
      <c r="U794" s="58" t="s">
        <v>1745</v>
      </c>
      <c r="V794" s="49" t="s">
        <v>27</v>
      </c>
      <c r="W794" s="49" t="s">
        <v>27</v>
      </c>
      <c r="X794" s="57" t="str">
        <f t="shared" si="115"/>
        <v>IFC4X3ADD2-key_794</v>
      </c>
    </row>
    <row r="795" spans="1:24" ht="7.95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1512</v>
      </c>
      <c r="G795" s="55" t="s">
        <v>1130</v>
      </c>
      <c r="H795" s="41" t="s">
        <v>3</v>
      </c>
      <c r="I795" s="41" t="s">
        <v>3</v>
      </c>
      <c r="J795" s="40" t="s">
        <v>3</v>
      </c>
      <c r="K795" s="40" t="s">
        <v>3</v>
      </c>
      <c r="L795" s="40" t="s">
        <v>3</v>
      </c>
      <c r="M795" s="40" t="str">
        <f t="shared" si="108"/>
        <v>IfcOpeningElementType and  é.tipoifc  only  RECESS</v>
      </c>
      <c r="N795" s="36" t="str">
        <f t="shared" si="109"/>
        <v>Conceitos: Aberturas</v>
      </c>
      <c r="O795" s="36" t="str">
        <f t="shared" si="110"/>
        <v xml:space="preserve">IfcFeatureElement </v>
      </c>
      <c r="P795" s="36" t="str">
        <f t="shared" si="111"/>
        <v xml:space="preserve">IfcFeatureElementSubtraction </v>
      </c>
      <c r="Q795" s="50" t="str">
        <f t="shared" si="112"/>
        <v xml:space="preserve">IfcOpeningElement </v>
      </c>
      <c r="R795" s="48" t="str">
        <f t="shared" si="113"/>
        <v>IfcOpeningElementType</v>
      </c>
      <c r="S795" s="48" t="str">
        <f t="shared" si="114"/>
        <v>RECESS</v>
      </c>
      <c r="T795" s="36" t="str">
        <f t="shared" si="116"/>
        <v>Conceitos: Aberturas IfcFeatureElement  IfcFeatureElementSubtraction  IfcOpeningElement  IfcOpeningElementType RECESSO</v>
      </c>
      <c r="U795" s="58" t="s">
        <v>1746</v>
      </c>
      <c r="V795" s="49" t="s">
        <v>27</v>
      </c>
      <c r="W795" s="49" t="s">
        <v>27</v>
      </c>
      <c r="X795" s="57" t="str">
        <f t="shared" si="115"/>
        <v>IFC4X3ADD2-key_795</v>
      </c>
    </row>
    <row r="796" spans="1:24" ht="7.95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1513</v>
      </c>
      <c r="G796" s="55" t="s">
        <v>1133</v>
      </c>
      <c r="H796" s="41" t="s">
        <v>3</v>
      </c>
      <c r="I796" s="41" t="s">
        <v>3</v>
      </c>
      <c r="J796" s="40" t="s">
        <v>3</v>
      </c>
      <c r="K796" s="40" t="s">
        <v>3</v>
      </c>
      <c r="L796" s="40" t="s">
        <v>3</v>
      </c>
      <c r="M796" s="40" t="str">
        <f t="shared" si="108"/>
        <v>IfcVoidingFeatureType and  é.tipoifc  only  CHAMFER</v>
      </c>
      <c r="N796" s="36" t="str">
        <f t="shared" si="109"/>
        <v>Conceitos: Vazios</v>
      </c>
      <c r="O796" s="36" t="str">
        <f t="shared" si="110"/>
        <v xml:space="preserve">IfcFeatureElement </v>
      </c>
      <c r="P796" s="36" t="str">
        <f t="shared" si="111"/>
        <v xml:space="preserve">IfcFeatureElementSubtraction </v>
      </c>
      <c r="Q796" s="50" t="str">
        <f t="shared" si="112"/>
        <v xml:space="preserve">IfcVoidingFeature </v>
      </c>
      <c r="R796" s="48" t="str">
        <f t="shared" si="113"/>
        <v>IfcVoidingFeatureType</v>
      </c>
      <c r="S796" s="48" t="str">
        <f t="shared" si="114"/>
        <v>CHAMFER</v>
      </c>
      <c r="T796" s="36" t="str">
        <f t="shared" si="116"/>
        <v>Conceitos: Vazios IfcFeatureElement  IfcFeatureElementSubtraction  IfcVoidingFeature  IfcVoidingFeatureType CHANFRO</v>
      </c>
      <c r="U796" s="58" t="s">
        <v>2254</v>
      </c>
      <c r="V796" s="49" t="s">
        <v>27</v>
      </c>
      <c r="W796" s="49" t="s">
        <v>27</v>
      </c>
      <c r="X796" s="57" t="str">
        <f t="shared" si="115"/>
        <v>IFC4X3ADD2-key_796</v>
      </c>
    </row>
    <row r="797" spans="1:24" ht="7.95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1513</v>
      </c>
      <c r="G797" s="55" t="s">
        <v>1134</v>
      </c>
      <c r="H797" s="41" t="s">
        <v>3</v>
      </c>
      <c r="I797" s="41" t="s">
        <v>3</v>
      </c>
      <c r="J797" s="40" t="s">
        <v>3</v>
      </c>
      <c r="K797" s="40" t="s">
        <v>3</v>
      </c>
      <c r="L797" s="40" t="s">
        <v>3</v>
      </c>
      <c r="M797" s="40" t="str">
        <f t="shared" si="108"/>
        <v>IfcVoidingFeatureType and  é.tipoifc  only  CUTOUT</v>
      </c>
      <c r="N797" s="36" t="str">
        <f t="shared" si="109"/>
        <v>Conceitos: Vazios</v>
      </c>
      <c r="O797" s="36" t="str">
        <f t="shared" si="110"/>
        <v xml:space="preserve">IfcFeatureElement </v>
      </c>
      <c r="P797" s="36" t="str">
        <f t="shared" si="111"/>
        <v xml:space="preserve">IfcFeatureElementSubtraction </v>
      </c>
      <c r="Q797" s="50" t="str">
        <f t="shared" si="112"/>
        <v xml:space="preserve">IfcVoidingFeature </v>
      </c>
      <c r="R797" s="48" t="str">
        <f t="shared" si="113"/>
        <v>IfcVoidingFeatureType</v>
      </c>
      <c r="S797" s="48" t="str">
        <f t="shared" si="114"/>
        <v>CUTOUT</v>
      </c>
      <c r="T797" s="36" t="str">
        <f t="shared" si="116"/>
        <v>Conceitos: Vazios IfcFeatureElement  IfcFeatureElementSubtraction  IfcVoidingFeature  IfcVoidingFeatureType RECORTE</v>
      </c>
      <c r="U797" s="58" t="s">
        <v>1747</v>
      </c>
      <c r="V797" s="49" t="s">
        <v>27</v>
      </c>
      <c r="W797" s="49" t="s">
        <v>27</v>
      </c>
      <c r="X797" s="57" t="str">
        <f t="shared" si="115"/>
        <v>IFC4X3ADD2-key_797</v>
      </c>
    </row>
    <row r="798" spans="1:24" ht="7.95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1513</v>
      </c>
      <c r="G798" s="55" t="s">
        <v>1135</v>
      </c>
      <c r="H798" s="41" t="s">
        <v>3</v>
      </c>
      <c r="I798" s="41" t="s">
        <v>3</v>
      </c>
      <c r="J798" s="40" t="s">
        <v>3</v>
      </c>
      <c r="K798" s="40" t="s">
        <v>3</v>
      </c>
      <c r="L798" s="40" t="s">
        <v>3</v>
      </c>
      <c r="M798" s="40" t="str">
        <f t="shared" si="108"/>
        <v>IfcVoidingFeatureType and  é.tipoifc  only  HOLE</v>
      </c>
      <c r="N798" s="36" t="str">
        <f t="shared" si="109"/>
        <v>Conceitos: Vazios</v>
      </c>
      <c r="O798" s="36" t="str">
        <f t="shared" si="110"/>
        <v xml:space="preserve">IfcFeatureElement </v>
      </c>
      <c r="P798" s="36" t="str">
        <f t="shared" si="111"/>
        <v xml:space="preserve">IfcFeatureElementSubtraction </v>
      </c>
      <c r="Q798" s="50" t="str">
        <f t="shared" si="112"/>
        <v xml:space="preserve">IfcVoidingFeature </v>
      </c>
      <c r="R798" s="48" t="str">
        <f t="shared" si="113"/>
        <v>IfcVoidingFeatureType</v>
      </c>
      <c r="S798" s="48" t="str">
        <f t="shared" si="114"/>
        <v>HOLE</v>
      </c>
      <c r="T798" s="36" t="str">
        <f t="shared" si="116"/>
        <v>Conceitos: Vazios IfcFeatureElement  IfcFeatureElementSubtraction  IfcVoidingFeature  IfcVoidingFeatureType FURO</v>
      </c>
      <c r="U798" s="58" t="s">
        <v>2257</v>
      </c>
      <c r="V798" s="49" t="s">
        <v>27</v>
      </c>
      <c r="W798" s="49" t="s">
        <v>27</v>
      </c>
      <c r="X798" s="57" t="str">
        <f t="shared" si="115"/>
        <v>IFC4X3ADD2-key_798</v>
      </c>
    </row>
    <row r="799" spans="1:24" ht="7.95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1513</v>
      </c>
      <c r="G799" s="55" t="s">
        <v>1136</v>
      </c>
      <c r="H799" s="41" t="s">
        <v>3</v>
      </c>
      <c r="I799" s="41" t="s">
        <v>3</v>
      </c>
      <c r="J799" s="40" t="s">
        <v>3</v>
      </c>
      <c r="K799" s="40" t="s">
        <v>3</v>
      </c>
      <c r="L799" s="40" t="s">
        <v>3</v>
      </c>
      <c r="M799" s="40" t="str">
        <f t="shared" si="108"/>
        <v>IfcVoidingFeatureType and  é.tipoifc  only  MITER</v>
      </c>
      <c r="N799" s="36" t="str">
        <f t="shared" si="109"/>
        <v>Conceitos: Vazios</v>
      </c>
      <c r="O799" s="36" t="str">
        <f t="shared" si="110"/>
        <v xml:space="preserve">IfcFeatureElement </v>
      </c>
      <c r="P799" s="36" t="str">
        <f t="shared" si="111"/>
        <v xml:space="preserve">IfcFeatureElementSubtraction </v>
      </c>
      <c r="Q799" s="50" t="str">
        <f t="shared" si="112"/>
        <v xml:space="preserve">IfcVoidingFeature </v>
      </c>
      <c r="R799" s="48" t="str">
        <f t="shared" si="113"/>
        <v>IfcVoidingFeatureType</v>
      </c>
      <c r="S799" s="48" t="str">
        <f t="shared" si="114"/>
        <v>MITER</v>
      </c>
      <c r="T799" s="36" t="str">
        <f t="shared" si="116"/>
        <v>Conceitos: Vazios IfcFeatureElement  IfcFeatureElementSubtraction  IfcVoidingFeature  IfcVoidingFeatureType EM.ESQUADRO</v>
      </c>
      <c r="U799" s="58" t="s">
        <v>2255</v>
      </c>
      <c r="V799" s="49" t="s">
        <v>27</v>
      </c>
      <c r="W799" s="49" t="s">
        <v>27</v>
      </c>
      <c r="X799" s="57" t="str">
        <f t="shared" si="115"/>
        <v>IFC4X3ADD2-key_799</v>
      </c>
    </row>
    <row r="800" spans="1:24" ht="7.95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1513</v>
      </c>
      <c r="G800" s="55" t="s">
        <v>1137</v>
      </c>
      <c r="H800" s="41" t="s">
        <v>3</v>
      </c>
      <c r="I800" s="41" t="s">
        <v>3</v>
      </c>
      <c r="J800" s="40" t="s">
        <v>3</v>
      </c>
      <c r="K800" s="40" t="s">
        <v>3</v>
      </c>
      <c r="L800" s="40" t="s">
        <v>3</v>
      </c>
      <c r="M800" s="40" t="str">
        <f t="shared" si="108"/>
        <v>IfcVoidingFeatureType and  é.tipoifc  only  NOTCH</v>
      </c>
      <c r="N800" s="36" t="str">
        <f t="shared" si="109"/>
        <v>Conceitos: Vazios</v>
      </c>
      <c r="O800" s="36" t="str">
        <f t="shared" si="110"/>
        <v xml:space="preserve">IfcFeatureElement </v>
      </c>
      <c r="P800" s="36" t="str">
        <f t="shared" si="111"/>
        <v xml:space="preserve">IfcFeatureElementSubtraction </v>
      </c>
      <c r="Q800" s="50" t="str">
        <f t="shared" si="112"/>
        <v xml:space="preserve">IfcVoidingFeature </v>
      </c>
      <c r="R800" s="48" t="str">
        <f t="shared" si="113"/>
        <v>IfcVoidingFeatureType</v>
      </c>
      <c r="S800" s="48" t="str">
        <f t="shared" si="114"/>
        <v>NOTCH</v>
      </c>
      <c r="T800" s="36" t="str">
        <f t="shared" si="116"/>
        <v>Conceitos: Vazios IfcFeatureElement  IfcFeatureElementSubtraction  IfcVoidingFeature  IfcVoidingFeatureType ENTALHADO</v>
      </c>
      <c r="U800" s="58" t="s">
        <v>2256</v>
      </c>
      <c r="V800" s="49" t="s">
        <v>27</v>
      </c>
      <c r="W800" s="49" t="s">
        <v>27</v>
      </c>
      <c r="X800" s="57" t="str">
        <f t="shared" si="115"/>
        <v>IFC4X3ADD2-key_800</v>
      </c>
    </row>
    <row r="801" spans="1:24" ht="7.95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1514</v>
      </c>
      <c r="G801" s="55" t="s">
        <v>1142</v>
      </c>
      <c r="H801" s="41" t="s">
        <v>3</v>
      </c>
      <c r="I801" s="41" t="s">
        <v>3</v>
      </c>
      <c r="J801" s="40" t="str">
        <f>_xlfn.CONCAT( C801, " and  é.classeifc  only  ", D801, )</f>
        <v>IfcGroup and  é.classeifc  only  IfcSystem</v>
      </c>
      <c r="K801" s="40" t="s">
        <v>3</v>
      </c>
      <c r="L801" s="40" t="s">
        <v>3</v>
      </c>
      <c r="M801" s="40" t="str">
        <f t="shared" si="108"/>
        <v>IfcBuildingSystemType and  é.tipoifc  only  FENESTRATION</v>
      </c>
      <c r="N801" s="36" t="str">
        <f t="shared" si="109"/>
        <v>Conceitos: Sistemas.Edificados</v>
      </c>
      <c r="O801" s="36" t="str">
        <f t="shared" si="110"/>
        <v xml:space="preserve">IfcGroup </v>
      </c>
      <c r="P801" s="36" t="str">
        <f t="shared" si="111"/>
        <v xml:space="preserve">IfcSystem </v>
      </c>
      <c r="Q801" s="50" t="str">
        <f t="shared" si="112"/>
        <v xml:space="preserve">IfcBuildingSystem </v>
      </c>
      <c r="R801" s="48" t="str">
        <f t="shared" si="113"/>
        <v>IfcBuildingSystemType</v>
      </c>
      <c r="S801" s="48" t="str">
        <f t="shared" si="114"/>
        <v>FENESTRATION</v>
      </c>
      <c r="T801" s="36" t="str">
        <f t="shared" si="116"/>
        <v>Conceitos: Sistemas.Edificados IfcGroup  IfcSystem  IfcBuildingSystem  IfcBuildingSystemType FENESTRAÇÃO</v>
      </c>
      <c r="U801" s="58" t="s">
        <v>1748</v>
      </c>
      <c r="V801" s="49" t="s">
        <v>27</v>
      </c>
      <c r="W801" s="49" t="s">
        <v>27</v>
      </c>
      <c r="X801" s="57" t="str">
        <f t="shared" si="115"/>
        <v>IFC4X3ADD2-key_801</v>
      </c>
    </row>
    <row r="802" spans="1:24" ht="7.95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1514</v>
      </c>
      <c r="G802" s="55" t="s">
        <v>1143</v>
      </c>
      <c r="H802" s="41" t="s">
        <v>3</v>
      </c>
      <c r="I802" s="41" t="s">
        <v>3</v>
      </c>
      <c r="J802" s="40" t="s">
        <v>3</v>
      </c>
      <c r="K802" s="40" t="s">
        <v>3</v>
      </c>
      <c r="L802" s="40" t="s">
        <v>3</v>
      </c>
      <c r="M802" s="40" t="str">
        <f t="shared" si="108"/>
        <v>IfcBuildingSystemType and  é.tipoifc  only  LOADBEARING</v>
      </c>
      <c r="N802" s="36" t="str">
        <f t="shared" si="109"/>
        <v>Conceitos: Sistemas.Edificados</v>
      </c>
      <c r="O802" s="36" t="str">
        <f t="shared" si="110"/>
        <v xml:space="preserve">IfcGroup </v>
      </c>
      <c r="P802" s="36" t="str">
        <f t="shared" si="111"/>
        <v xml:space="preserve">IfcSystem </v>
      </c>
      <c r="Q802" s="50" t="str">
        <f t="shared" si="112"/>
        <v xml:space="preserve">IfcBuildingSystem </v>
      </c>
      <c r="R802" s="48" t="str">
        <f t="shared" si="113"/>
        <v>IfcBuildingSystemType</v>
      </c>
      <c r="S802" s="48" t="str">
        <f t="shared" si="114"/>
        <v>LOADBEARING</v>
      </c>
      <c r="T802" s="36" t="str">
        <f t="shared" si="116"/>
        <v>Conceitos: Sistemas.Edificados IfcGroup  IfcSystem  IfcBuildingSystem  IfcBuildingSystemType SUPORTE.DE.CARGA</v>
      </c>
      <c r="U802" s="58" t="s">
        <v>1959</v>
      </c>
      <c r="V802" s="49" t="s">
        <v>27</v>
      </c>
      <c r="W802" s="49" t="s">
        <v>27</v>
      </c>
      <c r="X802" s="57" t="str">
        <f t="shared" si="115"/>
        <v>IFC4X3ADD2-key_802</v>
      </c>
    </row>
    <row r="803" spans="1:24" ht="7.95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1514</v>
      </c>
      <c r="G803" s="55" t="s">
        <v>1144</v>
      </c>
      <c r="H803" s="41" t="s">
        <v>3</v>
      </c>
      <c r="I803" s="41" t="s">
        <v>3</v>
      </c>
      <c r="J803" s="40" t="s">
        <v>3</v>
      </c>
      <c r="K803" s="40" t="s">
        <v>3</v>
      </c>
      <c r="L803" s="40" t="s">
        <v>3</v>
      </c>
      <c r="M803" s="40" t="str">
        <f t="shared" si="108"/>
        <v>IfcBuildingSystemType and  é.tipoifc  only  OUTERSHELL</v>
      </c>
      <c r="N803" s="36" t="str">
        <f t="shared" si="109"/>
        <v>Conceitos: Sistemas.Edificados</v>
      </c>
      <c r="O803" s="36" t="str">
        <f t="shared" si="110"/>
        <v xml:space="preserve">IfcGroup </v>
      </c>
      <c r="P803" s="36" t="str">
        <f t="shared" si="111"/>
        <v xml:space="preserve">IfcSystem </v>
      </c>
      <c r="Q803" s="50" t="str">
        <f t="shared" si="112"/>
        <v xml:space="preserve">IfcBuildingSystem </v>
      </c>
      <c r="R803" s="48" t="str">
        <f t="shared" si="113"/>
        <v>IfcBuildingSystemType</v>
      </c>
      <c r="S803" s="48" t="str">
        <f t="shared" si="114"/>
        <v>OUTERSHELL</v>
      </c>
      <c r="T803" s="36" t="str">
        <f t="shared" si="116"/>
        <v>Conceitos: Sistemas.Edificados IfcGroup  IfcSystem  IfcBuildingSystem  IfcBuildingSystemType CASCA.EXTERNA</v>
      </c>
      <c r="U803" s="58" t="s">
        <v>1960</v>
      </c>
      <c r="V803" s="49" t="s">
        <v>27</v>
      </c>
      <c r="W803" s="49" t="s">
        <v>27</v>
      </c>
      <c r="X803" s="57" t="str">
        <f t="shared" si="115"/>
        <v>IFC4X3ADD2-key_803</v>
      </c>
    </row>
    <row r="804" spans="1:24" ht="7.95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1514</v>
      </c>
      <c r="G804" s="55" t="s">
        <v>1145</v>
      </c>
      <c r="H804" s="41" t="s">
        <v>3</v>
      </c>
      <c r="I804" s="41" t="s">
        <v>3</v>
      </c>
      <c r="J804" s="40" t="s">
        <v>3</v>
      </c>
      <c r="K804" s="40" t="s">
        <v>3</v>
      </c>
      <c r="L804" s="40" t="s">
        <v>3</v>
      </c>
      <c r="M804" s="40" t="str">
        <f t="shared" si="108"/>
        <v>IfcBuildingSystemType and  é.tipoifc  only  SHADING</v>
      </c>
      <c r="N804" s="36" t="str">
        <f t="shared" si="109"/>
        <v>Conceitos: Sistemas.Edificados</v>
      </c>
      <c r="O804" s="36" t="str">
        <f t="shared" si="110"/>
        <v xml:space="preserve">IfcGroup </v>
      </c>
      <c r="P804" s="36" t="str">
        <f t="shared" si="111"/>
        <v xml:space="preserve">IfcSystem </v>
      </c>
      <c r="Q804" s="50" t="str">
        <f t="shared" si="112"/>
        <v xml:space="preserve">IfcBuildingSystem </v>
      </c>
      <c r="R804" s="48" t="str">
        <f t="shared" si="113"/>
        <v>IfcBuildingSystemType</v>
      </c>
      <c r="S804" s="48" t="str">
        <f t="shared" si="114"/>
        <v>SHADING</v>
      </c>
      <c r="T804" s="36" t="str">
        <f t="shared" si="116"/>
        <v>Conceitos: Sistemas.Edificados IfcGroup  IfcSystem  IfcBuildingSystem  IfcBuildingSystemType SOMBREAMENTO</v>
      </c>
      <c r="U804" s="58" t="s">
        <v>1749</v>
      </c>
      <c r="V804" s="49" t="s">
        <v>27</v>
      </c>
      <c r="W804" s="49" t="s">
        <v>27</v>
      </c>
      <c r="X804" s="57" t="str">
        <f t="shared" si="115"/>
        <v>IFC4X3ADD2-key_804</v>
      </c>
    </row>
    <row r="805" spans="1:24" ht="7.95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1515</v>
      </c>
      <c r="G805" s="55" t="s">
        <v>1148</v>
      </c>
      <c r="H805" s="41" t="s">
        <v>3</v>
      </c>
      <c r="I805" s="41" t="s">
        <v>3</v>
      </c>
      <c r="J805" s="40" t="s">
        <v>3</v>
      </c>
      <c r="K805" s="40" t="s">
        <v>3</v>
      </c>
      <c r="L805" s="40" t="s">
        <v>3</v>
      </c>
      <c r="M805" s="40" t="str">
        <f t="shared" si="108"/>
        <v>IfcBuiltSystemType and  é.tipoifc  only  EROSIONPREVENTION</v>
      </c>
      <c r="N805" s="36" t="str">
        <f t="shared" si="109"/>
        <v>Conceitos: Sistemas.de.Construção</v>
      </c>
      <c r="O805" s="36" t="str">
        <f t="shared" si="110"/>
        <v xml:space="preserve">IfcGroup </v>
      </c>
      <c r="P805" s="36" t="str">
        <f t="shared" si="111"/>
        <v xml:space="preserve">IfcSystem </v>
      </c>
      <c r="Q805" s="50" t="str">
        <f t="shared" si="112"/>
        <v xml:space="preserve">IfcBuiltSystem </v>
      </c>
      <c r="R805" s="48" t="str">
        <f t="shared" si="113"/>
        <v>IfcBuiltSystemType</v>
      </c>
      <c r="S805" s="48" t="str">
        <f t="shared" si="114"/>
        <v>EROSIONPREVENTION</v>
      </c>
      <c r="T805" s="36" t="str">
        <f t="shared" si="116"/>
        <v>Conceitos: Sistemas.de.Construção IfcGroup  IfcSystem  IfcBuiltSystem  IfcBuiltSystemType PREVENÇÃO.DA.EROSÃO</v>
      </c>
      <c r="U805" s="58" t="s">
        <v>1961</v>
      </c>
      <c r="V805" s="49" t="s">
        <v>27</v>
      </c>
      <c r="W805" s="49" t="s">
        <v>27</v>
      </c>
      <c r="X805" s="57" t="str">
        <f t="shared" si="115"/>
        <v>IFC4X3ADD2-key_805</v>
      </c>
    </row>
    <row r="806" spans="1:24" ht="7.95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1515</v>
      </c>
      <c r="G806" s="55" t="s">
        <v>1149</v>
      </c>
      <c r="H806" s="41" t="s">
        <v>3</v>
      </c>
      <c r="I806" s="41" t="s">
        <v>3</v>
      </c>
      <c r="J806" s="40" t="s">
        <v>3</v>
      </c>
      <c r="K806" s="40" t="s">
        <v>3</v>
      </c>
      <c r="L806" s="40" t="s">
        <v>3</v>
      </c>
      <c r="M806" s="40" t="str">
        <f t="shared" si="108"/>
        <v>IfcBuiltSystemType and  é.tipoifc  only  MOORING</v>
      </c>
      <c r="N806" s="36" t="str">
        <f t="shared" si="109"/>
        <v>Conceitos: Sistemas.de.Construção</v>
      </c>
      <c r="O806" s="36" t="str">
        <f t="shared" si="110"/>
        <v xml:space="preserve">IfcGroup </v>
      </c>
      <c r="P806" s="36" t="str">
        <f t="shared" si="111"/>
        <v xml:space="preserve">IfcSystem </v>
      </c>
      <c r="Q806" s="50" t="str">
        <f t="shared" si="112"/>
        <v xml:space="preserve">IfcBuiltSystem </v>
      </c>
      <c r="R806" s="48" t="str">
        <f t="shared" si="113"/>
        <v>IfcBuiltSystemType</v>
      </c>
      <c r="S806" s="48" t="str">
        <f t="shared" si="114"/>
        <v>MOORING</v>
      </c>
      <c r="T806" s="36" t="str">
        <f t="shared" si="116"/>
        <v>Conceitos: Sistemas.de.Construção IfcGroup  IfcSystem  IfcBuiltSystem  IfcBuiltSystemType AMARRE</v>
      </c>
      <c r="U806" s="58" t="s">
        <v>1750</v>
      </c>
      <c r="V806" s="49" t="s">
        <v>27</v>
      </c>
      <c r="W806" s="49" t="s">
        <v>27</v>
      </c>
      <c r="X806" s="57" t="str">
        <f t="shared" si="115"/>
        <v>IFC4X3ADD2-key_806</v>
      </c>
    </row>
    <row r="807" spans="1:24" ht="7.95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1515</v>
      </c>
      <c r="G807" s="55" t="s">
        <v>1150</v>
      </c>
      <c r="H807" s="41" t="s">
        <v>3</v>
      </c>
      <c r="I807" s="41" t="s">
        <v>3</v>
      </c>
      <c r="J807" s="40" t="s">
        <v>3</v>
      </c>
      <c r="K807" s="40" t="s">
        <v>3</v>
      </c>
      <c r="L807" s="40" t="s">
        <v>3</v>
      </c>
      <c r="M807" s="40" t="str">
        <f t="shared" si="108"/>
        <v>IfcBuiltSystemType and  é.tipoifc  only  PRESTRESSING</v>
      </c>
      <c r="N807" s="36" t="str">
        <f t="shared" si="109"/>
        <v>Conceitos: Sistemas.de.Construção</v>
      </c>
      <c r="O807" s="36" t="str">
        <f t="shared" si="110"/>
        <v xml:space="preserve">IfcGroup </v>
      </c>
      <c r="P807" s="36" t="str">
        <f t="shared" si="111"/>
        <v xml:space="preserve">IfcSystem </v>
      </c>
      <c r="Q807" s="50" t="str">
        <f t="shared" si="112"/>
        <v xml:space="preserve">IfcBuiltSystem </v>
      </c>
      <c r="R807" s="48" t="str">
        <f t="shared" si="113"/>
        <v>IfcBuiltSystemType</v>
      </c>
      <c r="S807" s="48" t="str">
        <f t="shared" si="114"/>
        <v>PRESTRESSING</v>
      </c>
      <c r="T807" s="36" t="str">
        <f t="shared" si="116"/>
        <v>Conceitos: Sistemas.de.Construção IfcGroup  IfcSystem  IfcBuiltSystem  IfcBuiltSystemType PROTENSÃO</v>
      </c>
      <c r="U807" s="58" t="s">
        <v>1751</v>
      </c>
      <c r="V807" s="49" t="s">
        <v>27</v>
      </c>
      <c r="W807" s="49" t="s">
        <v>27</v>
      </c>
      <c r="X807" s="57" t="str">
        <f t="shared" si="115"/>
        <v>IFC4X3ADD2-key_807</v>
      </c>
    </row>
    <row r="808" spans="1:24" ht="7.95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1515</v>
      </c>
      <c r="G808" s="55" t="s">
        <v>1151</v>
      </c>
      <c r="H808" s="41" t="s">
        <v>3</v>
      </c>
      <c r="I808" s="41" t="s">
        <v>3</v>
      </c>
      <c r="J808" s="40" t="s">
        <v>3</v>
      </c>
      <c r="K808" s="40" t="s">
        <v>3</v>
      </c>
      <c r="L808" s="40" t="s">
        <v>3</v>
      </c>
      <c r="M808" s="40" t="str">
        <f t="shared" si="108"/>
        <v>IfcBuiltSystemType and  é.tipoifc  only  RAILWAYLINE</v>
      </c>
      <c r="N808" s="36" t="str">
        <f t="shared" si="109"/>
        <v>Conceitos: Sistemas.de.Construção</v>
      </c>
      <c r="O808" s="36" t="str">
        <f t="shared" si="110"/>
        <v xml:space="preserve">IfcGroup </v>
      </c>
      <c r="P808" s="36" t="str">
        <f t="shared" si="111"/>
        <v xml:space="preserve">IfcSystem </v>
      </c>
      <c r="Q808" s="50" t="str">
        <f t="shared" si="112"/>
        <v xml:space="preserve">IfcBuiltSystem </v>
      </c>
      <c r="R808" s="48" t="str">
        <f t="shared" si="113"/>
        <v>IfcBuiltSystemType</v>
      </c>
      <c r="S808" s="48" t="str">
        <f t="shared" si="114"/>
        <v>RAILWAYLINE</v>
      </c>
      <c r="T808" s="36" t="str">
        <f t="shared" si="116"/>
        <v>Conceitos: Sistemas.de.Construção IfcGroup  IfcSystem  IfcBuiltSystem  IfcBuiltSystemType LINHA.FERROVIÁRIA</v>
      </c>
      <c r="U808" s="58" t="s">
        <v>1962</v>
      </c>
      <c r="V808" s="49" t="s">
        <v>27</v>
      </c>
      <c r="W808" s="49" t="s">
        <v>27</v>
      </c>
      <c r="X808" s="57" t="str">
        <f t="shared" si="115"/>
        <v>IFC4X3ADD2-key_808</v>
      </c>
    </row>
    <row r="809" spans="1:24" ht="7.95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1515</v>
      </c>
      <c r="G809" s="55" t="s">
        <v>1152</v>
      </c>
      <c r="H809" s="41" t="s">
        <v>3</v>
      </c>
      <c r="I809" s="41" t="s">
        <v>3</v>
      </c>
      <c r="J809" s="40" t="s">
        <v>3</v>
      </c>
      <c r="K809" s="40" t="s">
        <v>3</v>
      </c>
      <c r="L809" s="40" t="s">
        <v>3</v>
      </c>
      <c r="M809" s="40" t="str">
        <f t="shared" si="108"/>
        <v>IfcBuiltSystemType and  é.tipoifc  only  RAILWAYTRACK</v>
      </c>
      <c r="N809" s="36" t="str">
        <f t="shared" si="109"/>
        <v>Conceitos: Sistemas.de.Construção</v>
      </c>
      <c r="O809" s="36" t="str">
        <f t="shared" si="110"/>
        <v xml:space="preserve">IfcGroup </v>
      </c>
      <c r="P809" s="36" t="str">
        <f t="shared" si="111"/>
        <v xml:space="preserve">IfcSystem </v>
      </c>
      <c r="Q809" s="50" t="str">
        <f t="shared" si="112"/>
        <v xml:space="preserve">IfcBuiltSystem </v>
      </c>
      <c r="R809" s="48" t="str">
        <f t="shared" si="113"/>
        <v>IfcBuiltSystemType</v>
      </c>
      <c r="S809" s="48" t="str">
        <f t="shared" si="114"/>
        <v>RAILWAYTRACK</v>
      </c>
      <c r="T809" s="36" t="str">
        <f t="shared" si="116"/>
        <v>Conceitos: Sistemas.de.Construção IfcGroup  IfcSystem  IfcBuiltSystem  IfcBuiltSystemType ESTRADA.DE.FERRO</v>
      </c>
      <c r="U809" s="58" t="s">
        <v>2258</v>
      </c>
      <c r="V809" s="49" t="s">
        <v>27</v>
      </c>
      <c r="W809" s="49" t="s">
        <v>27</v>
      </c>
      <c r="X809" s="57" t="str">
        <f t="shared" si="115"/>
        <v>IFC4X3ADD2-key_809</v>
      </c>
    </row>
    <row r="810" spans="1:24" ht="7.95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1515</v>
      </c>
      <c r="G810" s="55" t="s">
        <v>1153</v>
      </c>
      <c r="H810" s="41" t="s">
        <v>3</v>
      </c>
      <c r="I810" s="41" t="s">
        <v>3</v>
      </c>
      <c r="J810" s="40" t="s">
        <v>3</v>
      </c>
      <c r="K810" s="40" t="s">
        <v>3</v>
      </c>
      <c r="L810" s="40" t="s">
        <v>3</v>
      </c>
      <c r="M810" s="40" t="str">
        <f t="shared" si="108"/>
        <v>IfcBuiltSystemType and  é.tipoifc  only  REINFORCING</v>
      </c>
      <c r="N810" s="36" t="str">
        <f t="shared" si="109"/>
        <v>Conceitos: Sistemas.de.Construção</v>
      </c>
      <c r="O810" s="36" t="str">
        <f t="shared" si="110"/>
        <v xml:space="preserve">IfcGroup </v>
      </c>
      <c r="P810" s="36" t="str">
        <f t="shared" si="111"/>
        <v xml:space="preserve">IfcSystem </v>
      </c>
      <c r="Q810" s="50" t="str">
        <f t="shared" si="112"/>
        <v xml:space="preserve">IfcBuiltSystem </v>
      </c>
      <c r="R810" s="48" t="str">
        <f t="shared" si="113"/>
        <v>IfcBuiltSystemType</v>
      </c>
      <c r="S810" s="48" t="str">
        <f t="shared" si="114"/>
        <v>REINFORCING</v>
      </c>
      <c r="T810" s="36" t="str">
        <f t="shared" si="116"/>
        <v>Conceitos: Sistemas.de.Construção IfcGroup  IfcSystem  IfcBuiltSystem  IfcBuiltSystemType REFORÇADO</v>
      </c>
      <c r="U810" s="58" t="s">
        <v>2259</v>
      </c>
      <c r="V810" s="49" t="s">
        <v>27</v>
      </c>
      <c r="W810" s="49" t="s">
        <v>27</v>
      </c>
      <c r="X810" s="57" t="str">
        <f t="shared" si="115"/>
        <v>IFC4X3ADD2-key_810</v>
      </c>
    </row>
    <row r="811" spans="1:24" ht="7.95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1515</v>
      </c>
      <c r="G811" s="55" t="s">
        <v>1154</v>
      </c>
      <c r="H811" s="41" t="s">
        <v>3</v>
      </c>
      <c r="I811" s="41" t="s">
        <v>3</v>
      </c>
      <c r="J811" s="40" t="s">
        <v>3</v>
      </c>
      <c r="K811" s="40" t="s">
        <v>3</v>
      </c>
      <c r="L811" s="40" t="s">
        <v>3</v>
      </c>
      <c r="M811" s="40" t="str">
        <f t="shared" si="108"/>
        <v>IfcBuiltSystemType and  é.tipoifc  only  TRACKCIRCUIT</v>
      </c>
      <c r="N811" s="36" t="str">
        <f t="shared" si="109"/>
        <v>Conceitos: Sistemas.de.Construção</v>
      </c>
      <c r="O811" s="36" t="str">
        <f t="shared" si="110"/>
        <v xml:space="preserve">IfcGroup </v>
      </c>
      <c r="P811" s="36" t="str">
        <f t="shared" si="111"/>
        <v xml:space="preserve">IfcSystem </v>
      </c>
      <c r="Q811" s="50" t="str">
        <f t="shared" si="112"/>
        <v xml:space="preserve">IfcBuiltSystem </v>
      </c>
      <c r="R811" s="48" t="str">
        <f t="shared" si="113"/>
        <v>IfcBuiltSystemType</v>
      </c>
      <c r="S811" s="48" t="str">
        <f t="shared" si="114"/>
        <v>TRACKCIRCUIT</v>
      </c>
      <c r="T811" s="36" t="str">
        <f t="shared" si="116"/>
        <v>Conceitos: Sistemas.de.Construção IfcGroup  IfcSystem  IfcBuiltSystem  IfcBuiltSystemType CIRCUITO.DE.PISTA</v>
      </c>
      <c r="U811" s="58" t="s">
        <v>1963</v>
      </c>
      <c r="V811" s="49" t="s">
        <v>27</v>
      </c>
      <c r="W811" s="49" t="s">
        <v>27</v>
      </c>
      <c r="X811" s="57" t="str">
        <f t="shared" si="115"/>
        <v>IFC4X3ADD2-key_811</v>
      </c>
    </row>
    <row r="812" spans="1:24" ht="7.95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1" t="s">
        <v>3</v>
      </c>
      <c r="I812" s="41" t="s">
        <v>3</v>
      </c>
      <c r="J812" s="40" t="s">
        <v>3</v>
      </c>
      <c r="K812" s="40" t="s">
        <v>3</v>
      </c>
      <c r="L812" s="40" t="s">
        <v>3</v>
      </c>
      <c r="M812" s="40" t="str">
        <f t="shared" si="108"/>
        <v>IfcDistributionSystem and  é.tipoifc  only  AIRCONDITIONING</v>
      </c>
      <c r="N812" s="36" t="str">
        <f t="shared" si="109"/>
        <v>Conceitos: Sistemas.de.Distribuição</v>
      </c>
      <c r="O812" s="36" t="str">
        <f t="shared" si="110"/>
        <v xml:space="preserve">IfcGroup </v>
      </c>
      <c r="P812" s="36" t="str">
        <f t="shared" si="111"/>
        <v xml:space="preserve">IfcSystem </v>
      </c>
      <c r="Q812" s="50" t="str">
        <f t="shared" si="112"/>
        <v xml:space="preserve">IfcDistributionSystem </v>
      </c>
      <c r="R812" s="48" t="str">
        <f t="shared" si="113"/>
        <v>IfcDistributionSystem</v>
      </c>
      <c r="S812" s="48" t="str">
        <f t="shared" si="114"/>
        <v>AIRCONDITIONING</v>
      </c>
      <c r="T812" s="36" t="str">
        <f t="shared" si="116"/>
        <v>Conceitos: Sistemas.de.Distribuição IfcGroup  IfcSystem  IfcDistributionSystem  IfcDistributionSystem AR.CONDICIONADO</v>
      </c>
      <c r="U812" s="58" t="s">
        <v>1964</v>
      </c>
      <c r="V812" s="49" t="s">
        <v>27</v>
      </c>
      <c r="W812" s="49" t="s">
        <v>27</v>
      </c>
      <c r="X812" s="57" t="str">
        <f t="shared" si="115"/>
        <v>IFC4X3ADD2-key_812</v>
      </c>
    </row>
    <row r="813" spans="1:24" ht="7.95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1" t="s">
        <v>3</v>
      </c>
      <c r="I813" s="41" t="s">
        <v>3</v>
      </c>
      <c r="J813" s="40" t="s">
        <v>3</v>
      </c>
      <c r="K813" s="40" t="s">
        <v>3</v>
      </c>
      <c r="L813" s="40" t="s">
        <v>3</v>
      </c>
      <c r="M813" s="40" t="str">
        <f t="shared" si="108"/>
        <v>IfcDistributionSystem and  é.tipoifc  only  AUDIOVISUAL</v>
      </c>
      <c r="N813" s="36" t="str">
        <f t="shared" si="109"/>
        <v>Conceitos: Sistemas.de.Distribuição</v>
      </c>
      <c r="O813" s="36" t="str">
        <f t="shared" si="110"/>
        <v xml:space="preserve">IfcGroup </v>
      </c>
      <c r="P813" s="36" t="str">
        <f t="shared" si="111"/>
        <v xml:space="preserve">IfcSystem </v>
      </c>
      <c r="Q813" s="50" t="str">
        <f t="shared" si="112"/>
        <v xml:space="preserve">IfcDistributionSystem </v>
      </c>
      <c r="R813" s="48" t="str">
        <f t="shared" si="113"/>
        <v>IfcDistributionSystem</v>
      </c>
      <c r="S813" s="48" t="str">
        <f t="shared" si="114"/>
        <v>AUDIOVISUAL</v>
      </c>
      <c r="T813" s="36" t="str">
        <f t="shared" si="116"/>
        <v>Conceitos: Sistemas.de.Distribuição IfcGroup  IfcSystem  IfcDistributionSystem  IfcDistributionSystem AUDIOVISUAL</v>
      </c>
      <c r="U813" s="58" t="s">
        <v>1158</v>
      </c>
      <c r="V813" s="49" t="s">
        <v>27</v>
      </c>
      <c r="W813" s="49" t="s">
        <v>27</v>
      </c>
      <c r="X813" s="57" t="str">
        <f t="shared" si="115"/>
        <v>IFC4X3ADD2-key_813</v>
      </c>
    </row>
    <row r="814" spans="1:24" ht="7.95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1" t="s">
        <v>3</v>
      </c>
      <c r="I814" s="41" t="s">
        <v>3</v>
      </c>
      <c r="J814" s="40" t="s">
        <v>3</v>
      </c>
      <c r="K814" s="40" t="s">
        <v>3</v>
      </c>
      <c r="L814" s="40" t="s">
        <v>3</v>
      </c>
      <c r="M814" s="40" t="str">
        <f t="shared" si="108"/>
        <v>IfcDistributionSystem and  é.tipoifc  only  CATENARY_SYSTEM</v>
      </c>
      <c r="N814" s="36" t="str">
        <f t="shared" si="109"/>
        <v>Conceitos: Sistemas.de.Distribuição</v>
      </c>
      <c r="O814" s="36" t="str">
        <f t="shared" si="110"/>
        <v xml:space="preserve">IfcGroup </v>
      </c>
      <c r="P814" s="36" t="str">
        <f t="shared" si="111"/>
        <v xml:space="preserve">IfcSystem </v>
      </c>
      <c r="Q814" s="50" t="str">
        <f t="shared" si="112"/>
        <v xml:space="preserve">IfcDistributionSystem </v>
      </c>
      <c r="R814" s="48" t="str">
        <f t="shared" si="113"/>
        <v>IfcDistributionSystem</v>
      </c>
      <c r="S814" s="48" t="str">
        <f t="shared" si="114"/>
        <v>CATENARY_SYSTEM</v>
      </c>
      <c r="T814" s="36" t="str">
        <f t="shared" si="116"/>
        <v>Conceitos: Sistemas.de.Distribuição IfcGroup  IfcSystem  IfcDistributionSystem  IfcDistributionSystem SISTEMA.EM.CATENARIA</v>
      </c>
      <c r="U814" s="58" t="s">
        <v>2260</v>
      </c>
      <c r="V814" s="49" t="s">
        <v>27</v>
      </c>
      <c r="W814" s="49" t="s">
        <v>27</v>
      </c>
      <c r="X814" s="57" t="str">
        <f t="shared" si="115"/>
        <v>IFC4X3ADD2-key_814</v>
      </c>
    </row>
    <row r="815" spans="1:24" ht="7.95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1" t="s">
        <v>3</v>
      </c>
      <c r="I815" s="41" t="s">
        <v>3</v>
      </c>
      <c r="J815" s="40" t="s">
        <v>3</v>
      </c>
      <c r="K815" s="40" t="s">
        <v>3</v>
      </c>
      <c r="L815" s="40" t="s">
        <v>3</v>
      </c>
      <c r="M815" s="40" t="str">
        <f t="shared" si="108"/>
        <v>IfcDistributionSystem and  é.tipoifc  only  CHEMICAL</v>
      </c>
      <c r="N815" s="36" t="str">
        <f t="shared" si="109"/>
        <v>Conceitos: Sistemas.de.Distribuição</v>
      </c>
      <c r="O815" s="36" t="str">
        <f t="shared" si="110"/>
        <v xml:space="preserve">IfcGroup </v>
      </c>
      <c r="P815" s="36" t="str">
        <f t="shared" si="111"/>
        <v xml:space="preserve">IfcSystem </v>
      </c>
      <c r="Q815" s="50" t="str">
        <f t="shared" si="112"/>
        <v xml:space="preserve">IfcDistributionSystem </v>
      </c>
      <c r="R815" s="48" t="str">
        <f t="shared" si="113"/>
        <v>IfcDistributionSystem</v>
      </c>
      <c r="S815" s="48" t="str">
        <f t="shared" si="114"/>
        <v>CHEMICAL</v>
      </c>
      <c r="T815" s="36" t="str">
        <f t="shared" si="116"/>
        <v>Conceitos: Sistemas.de.Distribuição IfcGroup  IfcSystem  IfcDistributionSystem  IfcDistributionSystem QUÍMICO</v>
      </c>
      <c r="U815" s="58" t="s">
        <v>1752</v>
      </c>
      <c r="V815" s="49" t="s">
        <v>27</v>
      </c>
      <c r="W815" s="49" t="s">
        <v>27</v>
      </c>
      <c r="X815" s="57" t="str">
        <f t="shared" si="115"/>
        <v>IFC4X3ADD2-key_815</v>
      </c>
    </row>
    <row r="816" spans="1:24" ht="7.95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1" t="s">
        <v>3</v>
      </c>
      <c r="I816" s="41" t="s">
        <v>3</v>
      </c>
      <c r="J816" s="40" t="s">
        <v>3</v>
      </c>
      <c r="K816" s="40" t="s">
        <v>3</v>
      </c>
      <c r="L816" s="40" t="s">
        <v>3</v>
      </c>
      <c r="M816" s="40" t="str">
        <f t="shared" si="108"/>
        <v>IfcDistributionSystem and  é.tipoifc  only  CHILLEDWATER</v>
      </c>
      <c r="N816" s="36" t="str">
        <f t="shared" si="109"/>
        <v>Conceitos: Sistemas.de.Distribuição</v>
      </c>
      <c r="O816" s="36" t="str">
        <f t="shared" si="110"/>
        <v xml:space="preserve">IfcGroup </v>
      </c>
      <c r="P816" s="36" t="str">
        <f t="shared" si="111"/>
        <v xml:space="preserve">IfcSystem </v>
      </c>
      <c r="Q816" s="50" t="str">
        <f t="shared" si="112"/>
        <v xml:space="preserve">IfcDistributionSystem </v>
      </c>
      <c r="R816" s="48" t="str">
        <f t="shared" si="113"/>
        <v>IfcDistributionSystem</v>
      </c>
      <c r="S816" s="48" t="str">
        <f t="shared" si="114"/>
        <v>CHILLEDWATER</v>
      </c>
      <c r="T816" s="36" t="str">
        <f t="shared" si="116"/>
        <v>Conceitos: Sistemas.de.Distribuição IfcGroup  IfcSystem  IfcDistributionSystem  IfcDistributionSystem ÁGUA.GELADA</v>
      </c>
      <c r="U816" s="58" t="s">
        <v>2261</v>
      </c>
      <c r="V816" s="49" t="s">
        <v>27</v>
      </c>
      <c r="W816" s="49" t="s">
        <v>27</v>
      </c>
      <c r="X816" s="57" t="str">
        <f t="shared" si="115"/>
        <v>IFC4X3ADD2-key_816</v>
      </c>
    </row>
    <row r="817" spans="1:24" ht="7.95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1" t="s">
        <v>3</v>
      </c>
      <c r="I817" s="41" t="s">
        <v>3</v>
      </c>
      <c r="J817" s="40" t="s">
        <v>3</v>
      </c>
      <c r="K817" s="40" t="s">
        <v>3</v>
      </c>
      <c r="L817" s="40" t="s">
        <v>3</v>
      </c>
      <c r="M817" s="40" t="str">
        <f t="shared" si="108"/>
        <v>IfcDistributionSystem and  é.tipoifc  only  COMMUNICATION</v>
      </c>
      <c r="N817" s="36" t="str">
        <f t="shared" si="109"/>
        <v>Conceitos: Sistemas.de.Distribuição</v>
      </c>
      <c r="O817" s="36" t="str">
        <f t="shared" si="110"/>
        <v xml:space="preserve">IfcGroup </v>
      </c>
      <c r="P817" s="36" t="str">
        <f t="shared" si="111"/>
        <v xml:space="preserve">IfcSystem </v>
      </c>
      <c r="Q817" s="50" t="str">
        <f t="shared" si="112"/>
        <v xml:space="preserve">IfcDistributionSystem </v>
      </c>
      <c r="R817" s="48" t="str">
        <f t="shared" si="113"/>
        <v>IfcDistributionSystem</v>
      </c>
      <c r="S817" s="48" t="str">
        <f t="shared" si="114"/>
        <v>COMMUNICATION</v>
      </c>
      <c r="T817" s="36" t="str">
        <f t="shared" si="116"/>
        <v>Conceitos: Sistemas.de.Distribuição IfcGroup  IfcSystem  IfcDistributionSystem  IfcDistributionSystem COMUNICAÇÃO</v>
      </c>
      <c r="U817" s="58" t="s">
        <v>1753</v>
      </c>
      <c r="V817" s="49" t="s">
        <v>27</v>
      </c>
      <c r="W817" s="49" t="s">
        <v>27</v>
      </c>
      <c r="X817" s="57" t="str">
        <f t="shared" si="115"/>
        <v>IFC4X3ADD2-key_817</v>
      </c>
    </row>
    <row r="818" spans="1:24" ht="7.95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1" t="s">
        <v>3</v>
      </c>
      <c r="I818" s="41" t="s">
        <v>3</v>
      </c>
      <c r="J818" s="40" t="s">
        <v>3</v>
      </c>
      <c r="K818" s="40" t="s">
        <v>3</v>
      </c>
      <c r="L818" s="40" t="s">
        <v>3</v>
      </c>
      <c r="M818" s="40" t="str">
        <f t="shared" si="108"/>
        <v>IfcDistributionSystem and  é.tipoifc  only  COMPRESSEDAIR</v>
      </c>
      <c r="N818" s="36" t="str">
        <f t="shared" si="109"/>
        <v>Conceitos: Sistemas.de.Distribuição</v>
      </c>
      <c r="O818" s="36" t="str">
        <f t="shared" si="110"/>
        <v xml:space="preserve">IfcGroup </v>
      </c>
      <c r="P818" s="36" t="str">
        <f t="shared" si="111"/>
        <v xml:space="preserve">IfcSystem </v>
      </c>
      <c r="Q818" s="50" t="str">
        <f t="shared" si="112"/>
        <v xml:space="preserve">IfcDistributionSystem </v>
      </c>
      <c r="R818" s="48" t="str">
        <f t="shared" si="113"/>
        <v>IfcDistributionSystem</v>
      </c>
      <c r="S818" s="48" t="str">
        <f t="shared" si="114"/>
        <v>COMPRESSEDAIR</v>
      </c>
      <c r="T818" s="36" t="str">
        <f t="shared" si="116"/>
        <v>Conceitos: Sistemas.de.Distribuição IfcGroup  IfcSystem  IfcDistributionSystem  IfcDistributionSystem AR.COMPRIMIDO</v>
      </c>
      <c r="U818" s="58" t="s">
        <v>2262</v>
      </c>
      <c r="V818" s="49" t="s">
        <v>27</v>
      </c>
      <c r="W818" s="49" t="s">
        <v>27</v>
      </c>
      <c r="X818" s="57" t="str">
        <f t="shared" si="115"/>
        <v>IFC4X3ADD2-key_818</v>
      </c>
    </row>
    <row r="819" spans="1:24" ht="7.95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1" t="s">
        <v>3</v>
      </c>
      <c r="I819" s="41" t="s">
        <v>3</v>
      </c>
      <c r="J819" s="40" t="s">
        <v>3</v>
      </c>
      <c r="K819" s="40" t="s">
        <v>3</v>
      </c>
      <c r="L819" s="40" t="s">
        <v>3</v>
      </c>
      <c r="M819" s="40" t="str">
        <f t="shared" si="108"/>
        <v>IfcDistributionSystem and  é.tipoifc  only  CONDENSERWATER</v>
      </c>
      <c r="N819" s="36" t="str">
        <f t="shared" si="109"/>
        <v>Conceitos: Sistemas.de.Distribuição</v>
      </c>
      <c r="O819" s="36" t="str">
        <f t="shared" si="110"/>
        <v xml:space="preserve">IfcGroup </v>
      </c>
      <c r="P819" s="36" t="str">
        <f t="shared" si="111"/>
        <v xml:space="preserve">IfcSystem </v>
      </c>
      <c r="Q819" s="50" t="str">
        <f t="shared" si="112"/>
        <v xml:space="preserve">IfcDistributionSystem </v>
      </c>
      <c r="R819" s="48" t="str">
        <f t="shared" si="113"/>
        <v>IfcDistributionSystem</v>
      </c>
      <c r="S819" s="48" t="str">
        <f t="shared" si="114"/>
        <v>CONDENSERWATER</v>
      </c>
      <c r="T819" s="36" t="str">
        <f t="shared" si="116"/>
        <v>Conceitos: Sistemas.de.Distribuição IfcGroup  IfcSystem  IfcDistributionSystem  IfcDistributionSystem CONDENSADOR</v>
      </c>
      <c r="U819" s="58" t="s">
        <v>1754</v>
      </c>
      <c r="V819" s="49" t="s">
        <v>27</v>
      </c>
      <c r="W819" s="49" t="s">
        <v>27</v>
      </c>
      <c r="X819" s="57" t="str">
        <f t="shared" si="115"/>
        <v>IFC4X3ADD2-key_819</v>
      </c>
    </row>
    <row r="820" spans="1:24" ht="7.95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1" t="s">
        <v>3</v>
      </c>
      <c r="I820" s="41" t="s">
        <v>3</v>
      </c>
      <c r="J820" s="40" t="s">
        <v>3</v>
      </c>
      <c r="K820" s="40" t="s">
        <v>3</v>
      </c>
      <c r="L820" s="40" t="s">
        <v>3</v>
      </c>
      <c r="M820" s="40" t="str">
        <f t="shared" si="108"/>
        <v>IfcDistributionSystem and  é.tipoifc  only  CONTROL</v>
      </c>
      <c r="N820" s="36" t="str">
        <f t="shared" si="109"/>
        <v>Conceitos: Sistemas.de.Distribuição</v>
      </c>
      <c r="O820" s="36" t="str">
        <f t="shared" si="110"/>
        <v xml:space="preserve">IfcGroup </v>
      </c>
      <c r="P820" s="36" t="str">
        <f t="shared" si="111"/>
        <v xml:space="preserve">IfcSystem </v>
      </c>
      <c r="Q820" s="50" t="str">
        <f t="shared" si="112"/>
        <v xml:space="preserve">IfcDistributionSystem </v>
      </c>
      <c r="R820" s="48" t="str">
        <f t="shared" si="113"/>
        <v>IfcDistributionSystem</v>
      </c>
      <c r="S820" s="48" t="str">
        <f t="shared" si="114"/>
        <v>CONTROL</v>
      </c>
      <c r="T820" s="36" t="str">
        <f t="shared" si="116"/>
        <v>Conceitos: Sistemas.de.Distribuição IfcGroup  IfcSystem  IfcDistributionSystem  IfcDistributionSystem CONTROLE</v>
      </c>
      <c r="U820" s="58" t="s">
        <v>1755</v>
      </c>
      <c r="V820" s="49" t="s">
        <v>27</v>
      </c>
      <c r="W820" s="49" t="s">
        <v>27</v>
      </c>
      <c r="X820" s="57" t="str">
        <f t="shared" si="115"/>
        <v>IFC4X3ADD2-key_820</v>
      </c>
    </row>
    <row r="821" spans="1:24" ht="7.95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1" t="s">
        <v>3</v>
      </c>
      <c r="I821" s="41" t="s">
        <v>3</v>
      </c>
      <c r="J821" s="40" t="s">
        <v>3</v>
      </c>
      <c r="K821" s="40" t="s">
        <v>3</v>
      </c>
      <c r="L821" s="40" t="s">
        <v>3</v>
      </c>
      <c r="M821" s="40" t="str">
        <f t="shared" si="108"/>
        <v>IfcDistributionSystem and  é.tipoifc  only  CONVEYING</v>
      </c>
      <c r="N821" s="36" t="str">
        <f t="shared" si="109"/>
        <v>Conceitos: Sistemas.de.Distribuição</v>
      </c>
      <c r="O821" s="36" t="str">
        <f t="shared" si="110"/>
        <v xml:space="preserve">IfcGroup </v>
      </c>
      <c r="P821" s="36" t="str">
        <f t="shared" si="111"/>
        <v xml:space="preserve">IfcSystem </v>
      </c>
      <c r="Q821" s="50" t="str">
        <f t="shared" si="112"/>
        <v xml:space="preserve">IfcDistributionSystem </v>
      </c>
      <c r="R821" s="48" t="str">
        <f t="shared" si="113"/>
        <v>IfcDistributionSystem</v>
      </c>
      <c r="S821" s="48" t="str">
        <f t="shared" si="114"/>
        <v>CONVEYING</v>
      </c>
      <c r="T821" s="36" t="str">
        <f t="shared" si="116"/>
        <v>Conceitos: Sistemas.de.Distribuição IfcGroup  IfcSystem  IfcDistributionSystem  IfcDistributionSystem TRANSMITIR</v>
      </c>
      <c r="U821" s="58" t="s">
        <v>1756</v>
      </c>
      <c r="V821" s="49" t="s">
        <v>27</v>
      </c>
      <c r="W821" s="49" t="s">
        <v>27</v>
      </c>
      <c r="X821" s="57" t="str">
        <f t="shared" si="115"/>
        <v>IFC4X3ADD2-key_821</v>
      </c>
    </row>
    <row r="822" spans="1:24" ht="7.95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1" t="s">
        <v>3</v>
      </c>
      <c r="I822" s="41" t="s">
        <v>3</v>
      </c>
      <c r="J822" s="40" t="s">
        <v>3</v>
      </c>
      <c r="K822" s="40" t="s">
        <v>3</v>
      </c>
      <c r="L822" s="40" t="s">
        <v>3</v>
      </c>
      <c r="M822" s="40" t="str">
        <f t="shared" si="108"/>
        <v>IfcDistributionSystem and  é.tipoifc  only  DATA</v>
      </c>
      <c r="N822" s="36" t="str">
        <f t="shared" si="109"/>
        <v>Conceitos: Sistemas.de.Distribuição</v>
      </c>
      <c r="O822" s="36" t="str">
        <f t="shared" si="110"/>
        <v xml:space="preserve">IfcGroup </v>
      </c>
      <c r="P822" s="36" t="str">
        <f t="shared" si="111"/>
        <v xml:space="preserve">IfcSystem </v>
      </c>
      <c r="Q822" s="50" t="str">
        <f t="shared" si="112"/>
        <v xml:space="preserve">IfcDistributionSystem </v>
      </c>
      <c r="R822" s="48" t="str">
        <f t="shared" si="113"/>
        <v>IfcDistributionSystem</v>
      </c>
      <c r="S822" s="48" t="str">
        <f t="shared" si="114"/>
        <v>DATA</v>
      </c>
      <c r="T822" s="36" t="str">
        <f t="shared" si="116"/>
        <v>Conceitos: Sistemas.de.Distribuição IfcGroup  IfcSystem  IfcDistributionSystem  IfcDistributionSystem DADOS</v>
      </c>
      <c r="U822" s="58" t="s">
        <v>1757</v>
      </c>
      <c r="V822" s="49" t="s">
        <v>27</v>
      </c>
      <c r="W822" s="49" t="s">
        <v>27</v>
      </c>
      <c r="X822" s="57" t="str">
        <f t="shared" si="115"/>
        <v>IFC4X3ADD2-key_822</v>
      </c>
    </row>
    <row r="823" spans="1:24" ht="7.95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1" t="s">
        <v>3</v>
      </c>
      <c r="I823" s="41" t="s">
        <v>3</v>
      </c>
      <c r="J823" s="40" t="s">
        <v>3</v>
      </c>
      <c r="K823" s="40" t="s">
        <v>3</v>
      </c>
      <c r="L823" s="40" t="s">
        <v>3</v>
      </c>
      <c r="M823" s="40" t="str">
        <f t="shared" si="108"/>
        <v>IfcDistributionSystem and  é.tipoifc  only  DISPOSAL</v>
      </c>
      <c r="N823" s="36" t="str">
        <f t="shared" si="109"/>
        <v>Conceitos: Sistemas.de.Distribuição</v>
      </c>
      <c r="O823" s="36" t="str">
        <f t="shared" si="110"/>
        <v xml:space="preserve">IfcGroup </v>
      </c>
      <c r="P823" s="36" t="str">
        <f t="shared" si="111"/>
        <v xml:space="preserve">IfcSystem </v>
      </c>
      <c r="Q823" s="50" t="str">
        <f t="shared" si="112"/>
        <v xml:space="preserve">IfcDistributionSystem </v>
      </c>
      <c r="R823" s="48" t="str">
        <f t="shared" si="113"/>
        <v>IfcDistributionSystem</v>
      </c>
      <c r="S823" s="48" t="str">
        <f t="shared" si="114"/>
        <v>DISPOSAL</v>
      </c>
      <c r="T823" s="36" t="str">
        <f t="shared" si="116"/>
        <v>Conceitos: Sistemas.de.Distribuição IfcGroup  IfcSystem  IfcDistributionSystem  IfcDistributionSystem DISPOSIÇÃO</v>
      </c>
      <c r="U823" s="58" t="s">
        <v>1758</v>
      </c>
      <c r="V823" s="49" t="s">
        <v>27</v>
      </c>
      <c r="W823" s="49" t="s">
        <v>27</v>
      </c>
      <c r="X823" s="57" t="str">
        <f t="shared" si="115"/>
        <v>IFC4X3ADD2-key_823</v>
      </c>
    </row>
    <row r="824" spans="1:24" ht="7.95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1" t="s">
        <v>3</v>
      </c>
      <c r="I824" s="41" t="s">
        <v>3</v>
      </c>
      <c r="J824" s="40" t="s">
        <v>3</v>
      </c>
      <c r="K824" s="40" t="s">
        <v>3</v>
      </c>
      <c r="L824" s="40" t="s">
        <v>3</v>
      </c>
      <c r="M824" s="40" t="str">
        <f t="shared" si="108"/>
        <v>IfcDistributionSystem and  é.tipoifc  only  DOMESTICCOLDWATER</v>
      </c>
      <c r="N824" s="36" t="str">
        <f t="shared" si="109"/>
        <v>Conceitos: Sistemas.de.Distribuição</v>
      </c>
      <c r="O824" s="36" t="str">
        <f t="shared" si="110"/>
        <v xml:space="preserve">IfcGroup </v>
      </c>
      <c r="P824" s="36" t="str">
        <f t="shared" si="111"/>
        <v xml:space="preserve">IfcSystem </v>
      </c>
      <c r="Q824" s="50" t="str">
        <f t="shared" si="112"/>
        <v xml:space="preserve">IfcDistributionSystem </v>
      </c>
      <c r="R824" s="48" t="str">
        <f t="shared" si="113"/>
        <v>IfcDistributionSystem</v>
      </c>
      <c r="S824" s="48" t="str">
        <f t="shared" si="114"/>
        <v>DOMESTICCOLDWATER</v>
      </c>
      <c r="T824" s="36" t="str">
        <f t="shared" si="116"/>
        <v>Conceitos: Sistemas.de.Distribuição IfcGroup  IfcSystem  IfcDistributionSystem  IfcDistributionSystem AGUA.FRIA.DOMÉSTICA</v>
      </c>
      <c r="U824" s="58" t="s">
        <v>2263</v>
      </c>
      <c r="V824" s="49" t="s">
        <v>27</v>
      </c>
      <c r="W824" s="49" t="s">
        <v>27</v>
      </c>
      <c r="X824" s="57" t="str">
        <f t="shared" si="115"/>
        <v>IFC4X3ADD2-key_824</v>
      </c>
    </row>
    <row r="825" spans="1:24" ht="7.95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1" t="s">
        <v>3</v>
      </c>
      <c r="I825" s="41" t="s">
        <v>3</v>
      </c>
      <c r="J825" s="40" t="s">
        <v>3</v>
      </c>
      <c r="K825" s="40" t="s">
        <v>3</v>
      </c>
      <c r="L825" s="40" t="s">
        <v>3</v>
      </c>
      <c r="M825" s="40" t="str">
        <f t="shared" si="108"/>
        <v>IfcDistributionSystem and  é.tipoifc  only  DOMESTICHOTWATER</v>
      </c>
      <c r="N825" s="36" t="str">
        <f t="shared" si="109"/>
        <v>Conceitos: Sistemas.de.Distribuição</v>
      </c>
      <c r="O825" s="36" t="str">
        <f t="shared" si="110"/>
        <v xml:space="preserve">IfcGroup </v>
      </c>
      <c r="P825" s="36" t="str">
        <f t="shared" si="111"/>
        <v xml:space="preserve">IfcSystem </v>
      </c>
      <c r="Q825" s="50" t="str">
        <f t="shared" si="112"/>
        <v xml:space="preserve">IfcDistributionSystem </v>
      </c>
      <c r="R825" s="48" t="str">
        <f t="shared" si="113"/>
        <v>IfcDistributionSystem</v>
      </c>
      <c r="S825" s="48" t="str">
        <f t="shared" si="114"/>
        <v>DOMESTICHOTWATER</v>
      </c>
      <c r="T825" s="36" t="str">
        <f t="shared" si="116"/>
        <v>Conceitos: Sistemas.de.Distribuição IfcGroup  IfcSystem  IfcDistributionSystem  IfcDistributionSystem ÁGUA.QUENTE.DOMÉSTICA</v>
      </c>
      <c r="U825" s="58" t="s">
        <v>1965</v>
      </c>
      <c r="V825" s="49" t="s">
        <v>27</v>
      </c>
      <c r="W825" s="49" t="s">
        <v>27</v>
      </c>
      <c r="X825" s="57" t="str">
        <f t="shared" si="115"/>
        <v>IFC4X3ADD2-key_825</v>
      </c>
    </row>
    <row r="826" spans="1:24" ht="7.95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1" t="s">
        <v>3</v>
      </c>
      <c r="I826" s="41" t="s">
        <v>3</v>
      </c>
      <c r="J826" s="40" t="s">
        <v>3</v>
      </c>
      <c r="K826" s="40" t="s">
        <v>3</v>
      </c>
      <c r="L826" s="40" t="s">
        <v>3</v>
      </c>
      <c r="M826" s="40" t="str">
        <f t="shared" si="108"/>
        <v>IfcDistributionSystem and  é.tipoifc  only  DRAINAGE</v>
      </c>
      <c r="N826" s="36" t="str">
        <f t="shared" si="109"/>
        <v>Conceitos: Sistemas.de.Distribuição</v>
      </c>
      <c r="O826" s="36" t="str">
        <f t="shared" si="110"/>
        <v xml:space="preserve">IfcGroup </v>
      </c>
      <c r="P826" s="36" t="str">
        <f t="shared" si="111"/>
        <v xml:space="preserve">IfcSystem </v>
      </c>
      <c r="Q826" s="50" t="str">
        <f t="shared" si="112"/>
        <v xml:space="preserve">IfcDistributionSystem </v>
      </c>
      <c r="R826" s="48" t="str">
        <f t="shared" si="113"/>
        <v>IfcDistributionSystem</v>
      </c>
      <c r="S826" s="48" t="str">
        <f t="shared" si="114"/>
        <v>DRAINAGE</v>
      </c>
      <c r="T826" s="36" t="str">
        <f t="shared" si="116"/>
        <v>Conceitos: Sistemas.de.Distribuição IfcGroup  IfcSystem  IfcDistributionSystem  IfcDistributionSystem DRENAGEM</v>
      </c>
      <c r="U826" s="58" t="s">
        <v>1759</v>
      </c>
      <c r="V826" s="49" t="s">
        <v>27</v>
      </c>
      <c r="W826" s="49" t="s">
        <v>27</v>
      </c>
      <c r="X826" s="57" t="str">
        <f t="shared" si="115"/>
        <v>IFC4X3ADD2-key_826</v>
      </c>
    </row>
    <row r="827" spans="1:24" ht="7.95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1" t="s">
        <v>3</v>
      </c>
      <c r="I827" s="41" t="s">
        <v>3</v>
      </c>
      <c r="J827" s="40" t="s">
        <v>3</v>
      </c>
      <c r="K827" s="40" t="s">
        <v>3</v>
      </c>
      <c r="L827" s="40" t="s">
        <v>3</v>
      </c>
      <c r="M827" s="40" t="str">
        <f t="shared" si="108"/>
        <v>IfcDistributionSystem and  é.tipoifc  only  EARTHING</v>
      </c>
      <c r="N827" s="36" t="str">
        <f t="shared" si="109"/>
        <v>Conceitos: Sistemas.de.Distribuição</v>
      </c>
      <c r="O827" s="36" t="str">
        <f t="shared" si="110"/>
        <v xml:space="preserve">IfcGroup </v>
      </c>
      <c r="P827" s="36" t="str">
        <f t="shared" si="111"/>
        <v xml:space="preserve">IfcSystem </v>
      </c>
      <c r="Q827" s="50" t="str">
        <f t="shared" si="112"/>
        <v xml:space="preserve">IfcDistributionSystem </v>
      </c>
      <c r="R827" s="48" t="str">
        <f t="shared" si="113"/>
        <v>IfcDistributionSystem</v>
      </c>
      <c r="S827" s="48" t="str">
        <f t="shared" si="114"/>
        <v>EARTHING</v>
      </c>
      <c r="T827" s="36" t="str">
        <f t="shared" si="116"/>
        <v>Conceitos: Sistemas.de.Distribuição IfcGroup  IfcSystem  IfcDistributionSystem  IfcDistributionSystem ATERRAMENTO.ELÉTRICO</v>
      </c>
      <c r="U827" s="58" t="s">
        <v>2264</v>
      </c>
      <c r="V827" s="49" t="s">
        <v>27</v>
      </c>
      <c r="W827" s="49" t="s">
        <v>27</v>
      </c>
      <c r="X827" s="57" t="str">
        <f t="shared" si="115"/>
        <v>IFC4X3ADD2-key_827</v>
      </c>
    </row>
    <row r="828" spans="1:24" ht="7.95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1" t="s">
        <v>3</v>
      </c>
      <c r="I828" s="41" t="s">
        <v>3</v>
      </c>
      <c r="J828" s="40" t="s">
        <v>3</v>
      </c>
      <c r="K828" s="40" t="s">
        <v>3</v>
      </c>
      <c r="L828" s="40" t="s">
        <v>3</v>
      </c>
      <c r="M828" s="40" t="str">
        <f t="shared" si="108"/>
        <v>IfcDistributionSystem and  é.tipoifc  only  ELECTRICAL</v>
      </c>
      <c r="N828" s="36" t="str">
        <f t="shared" si="109"/>
        <v>Conceitos: Sistemas.de.Distribuição</v>
      </c>
      <c r="O828" s="36" t="str">
        <f t="shared" si="110"/>
        <v xml:space="preserve">IfcGroup </v>
      </c>
      <c r="P828" s="36" t="str">
        <f t="shared" si="111"/>
        <v xml:space="preserve">IfcSystem </v>
      </c>
      <c r="Q828" s="50" t="str">
        <f t="shared" si="112"/>
        <v xml:space="preserve">IfcDistributionSystem </v>
      </c>
      <c r="R828" s="48" t="str">
        <f t="shared" si="113"/>
        <v>IfcDistributionSystem</v>
      </c>
      <c r="S828" s="48" t="str">
        <f t="shared" si="114"/>
        <v>ELECTRICAL</v>
      </c>
      <c r="T828" s="36" t="str">
        <f t="shared" si="116"/>
        <v>Conceitos: Sistemas.de.Distribuição IfcGroup  IfcSystem  IfcDistributionSystem  IfcDistributionSystem ELÉTRICO</v>
      </c>
      <c r="U828" s="58" t="s">
        <v>1760</v>
      </c>
      <c r="V828" s="49" t="s">
        <v>27</v>
      </c>
      <c r="W828" s="49" t="s">
        <v>27</v>
      </c>
      <c r="X828" s="57" t="str">
        <f t="shared" si="115"/>
        <v>IFC4X3ADD2-key_828</v>
      </c>
    </row>
    <row r="829" spans="1:24" ht="7.95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1" t="s">
        <v>3</v>
      </c>
      <c r="I829" s="41" t="s">
        <v>3</v>
      </c>
      <c r="J829" s="40" t="s">
        <v>3</v>
      </c>
      <c r="K829" s="40" t="s">
        <v>3</v>
      </c>
      <c r="L829" s="40" t="s">
        <v>3</v>
      </c>
      <c r="M829" s="40" t="str">
        <f t="shared" si="108"/>
        <v>IfcDistributionSystem and  é.tipoifc  only  ELECTROACOUSTIC</v>
      </c>
      <c r="N829" s="36" t="str">
        <f t="shared" si="109"/>
        <v>Conceitos: Sistemas.de.Distribuição</v>
      </c>
      <c r="O829" s="36" t="str">
        <f t="shared" si="110"/>
        <v xml:space="preserve">IfcGroup </v>
      </c>
      <c r="P829" s="36" t="str">
        <f t="shared" si="111"/>
        <v xml:space="preserve">IfcSystem </v>
      </c>
      <c r="Q829" s="50" t="str">
        <f t="shared" si="112"/>
        <v xml:space="preserve">IfcDistributionSystem </v>
      </c>
      <c r="R829" s="48" t="str">
        <f t="shared" si="113"/>
        <v>IfcDistributionSystem</v>
      </c>
      <c r="S829" s="48" t="str">
        <f t="shared" si="114"/>
        <v>ELECTROACOUSTIC</v>
      </c>
      <c r="T829" s="36" t="str">
        <f t="shared" si="116"/>
        <v>Conceitos: Sistemas.de.Distribuição IfcGroup  IfcSystem  IfcDistributionSystem  IfcDistributionSystem ELETROACÚSTICA</v>
      </c>
      <c r="U829" s="58" t="s">
        <v>2265</v>
      </c>
      <c r="V829" s="49" t="s">
        <v>27</v>
      </c>
      <c r="W829" s="49" t="s">
        <v>27</v>
      </c>
      <c r="X829" s="57" t="str">
        <f t="shared" si="115"/>
        <v>IFC4X3ADD2-key_829</v>
      </c>
    </row>
    <row r="830" spans="1:24" ht="7.95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1" t="s">
        <v>3</v>
      </c>
      <c r="I830" s="41" t="s">
        <v>3</v>
      </c>
      <c r="J830" s="40" t="s">
        <v>3</v>
      </c>
      <c r="K830" s="40" t="s">
        <v>3</v>
      </c>
      <c r="L830" s="40" t="s">
        <v>3</v>
      </c>
      <c r="M830" s="40" t="str">
        <f t="shared" si="108"/>
        <v>IfcDistributionSystem and  é.tipoifc  only  EXHAUST</v>
      </c>
      <c r="N830" s="36" t="str">
        <f t="shared" si="109"/>
        <v>Conceitos: Sistemas.de.Distribuição</v>
      </c>
      <c r="O830" s="36" t="str">
        <f t="shared" si="110"/>
        <v xml:space="preserve">IfcGroup </v>
      </c>
      <c r="P830" s="36" t="str">
        <f t="shared" si="111"/>
        <v xml:space="preserve">IfcSystem </v>
      </c>
      <c r="Q830" s="50" t="str">
        <f t="shared" si="112"/>
        <v xml:space="preserve">IfcDistributionSystem </v>
      </c>
      <c r="R830" s="48" t="str">
        <f t="shared" si="113"/>
        <v>IfcDistributionSystem</v>
      </c>
      <c r="S830" s="48" t="str">
        <f t="shared" si="114"/>
        <v>EXHAUST</v>
      </c>
      <c r="T830" s="36" t="str">
        <f t="shared" si="116"/>
        <v>Conceitos: Sistemas.de.Distribuição IfcGroup  IfcSystem  IfcDistributionSystem  IfcDistributionSystem EXAUSTÃO</v>
      </c>
      <c r="U830" s="58" t="s">
        <v>2266</v>
      </c>
      <c r="V830" s="49" t="s">
        <v>27</v>
      </c>
      <c r="W830" s="49" t="s">
        <v>27</v>
      </c>
      <c r="X830" s="57" t="str">
        <f t="shared" si="115"/>
        <v>IFC4X3ADD2-key_830</v>
      </c>
    </row>
    <row r="831" spans="1:24" ht="7.95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1" t="s">
        <v>3</v>
      </c>
      <c r="I831" s="41" t="s">
        <v>3</v>
      </c>
      <c r="J831" s="40" t="s">
        <v>3</v>
      </c>
      <c r="K831" s="40" t="s">
        <v>3</v>
      </c>
      <c r="L831" s="40" t="s">
        <v>3</v>
      </c>
      <c r="M831" s="40" t="str">
        <f t="shared" si="108"/>
        <v>IfcDistributionSystem and  é.tipoifc  only  FIREPROTECTION</v>
      </c>
      <c r="N831" s="36" t="str">
        <f t="shared" si="109"/>
        <v>Conceitos: Sistemas.de.Distribuição</v>
      </c>
      <c r="O831" s="36" t="str">
        <f t="shared" si="110"/>
        <v xml:space="preserve">IfcGroup </v>
      </c>
      <c r="P831" s="36" t="str">
        <f t="shared" si="111"/>
        <v xml:space="preserve">IfcSystem </v>
      </c>
      <c r="Q831" s="50" t="str">
        <f t="shared" si="112"/>
        <v xml:space="preserve">IfcDistributionSystem </v>
      </c>
      <c r="R831" s="48" t="str">
        <f t="shared" si="113"/>
        <v>IfcDistributionSystem</v>
      </c>
      <c r="S831" s="48" t="str">
        <f t="shared" si="114"/>
        <v>FIREPROTECTION</v>
      </c>
      <c r="T831" s="36" t="str">
        <f t="shared" si="116"/>
        <v>Conceitos: Sistemas.de.Distribuição IfcGroup  IfcSystem  IfcDistributionSystem  IfcDistributionSystem PROTEÇÃO.CONTRA.INCÊNDIO</v>
      </c>
      <c r="U831" s="58" t="s">
        <v>1966</v>
      </c>
      <c r="V831" s="49" t="s">
        <v>27</v>
      </c>
      <c r="W831" s="49" t="s">
        <v>27</v>
      </c>
      <c r="X831" s="57" t="str">
        <f t="shared" si="115"/>
        <v>IFC4X3ADD2-key_831</v>
      </c>
    </row>
    <row r="832" spans="1:24" ht="7.95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1" t="s">
        <v>3</v>
      </c>
      <c r="I832" s="41" t="s">
        <v>3</v>
      </c>
      <c r="J832" s="40" t="s">
        <v>3</v>
      </c>
      <c r="K832" s="40" t="s">
        <v>3</v>
      </c>
      <c r="L832" s="40" t="s">
        <v>3</v>
      </c>
      <c r="M832" s="40" t="str">
        <f t="shared" si="108"/>
        <v>IfcDistributionSystem and  é.tipoifc  only  FIXEDTRANSMISSIONNETWORK</v>
      </c>
      <c r="N832" s="36" t="str">
        <f t="shared" si="109"/>
        <v>Conceitos: Sistemas.de.Distribuição</v>
      </c>
      <c r="O832" s="36" t="str">
        <f t="shared" si="110"/>
        <v xml:space="preserve">IfcGroup </v>
      </c>
      <c r="P832" s="36" t="str">
        <f t="shared" si="111"/>
        <v xml:space="preserve">IfcSystem </v>
      </c>
      <c r="Q832" s="50" t="str">
        <f t="shared" si="112"/>
        <v xml:space="preserve">IfcDistributionSystem </v>
      </c>
      <c r="R832" s="48" t="str">
        <f t="shared" si="113"/>
        <v>IfcDistributionSystem</v>
      </c>
      <c r="S832" s="48" t="str">
        <f t="shared" si="114"/>
        <v>FIXEDTRANSMISSIONNETWORK</v>
      </c>
      <c r="T832" s="36" t="str">
        <f t="shared" si="116"/>
        <v>Conceitos: Sistemas.de.Distribuição IfcGroup  IfcSystem  IfcDistributionSystem  IfcDistributionSystem REDE.FIXA.DE.TRANSMISSÃO</v>
      </c>
      <c r="U832" s="58" t="s">
        <v>2267</v>
      </c>
      <c r="V832" s="49" t="s">
        <v>27</v>
      </c>
      <c r="W832" s="49" t="s">
        <v>27</v>
      </c>
      <c r="X832" s="57" t="str">
        <f t="shared" si="115"/>
        <v>IFC4X3ADD2-key_832</v>
      </c>
    </row>
    <row r="833" spans="1:24" ht="7.95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1" t="s">
        <v>3</v>
      </c>
      <c r="I833" s="41" t="s">
        <v>3</v>
      </c>
      <c r="J833" s="40" t="s">
        <v>3</v>
      </c>
      <c r="K833" s="40" t="s">
        <v>3</v>
      </c>
      <c r="L833" s="40" t="s">
        <v>3</v>
      </c>
      <c r="M833" s="40" t="str">
        <f t="shared" si="108"/>
        <v>IfcDistributionSystem and  é.tipoifc  only  GAS</v>
      </c>
      <c r="N833" s="36" t="str">
        <f t="shared" si="109"/>
        <v>Conceitos: Sistemas.de.Distribuição</v>
      </c>
      <c r="O833" s="36" t="str">
        <f t="shared" si="110"/>
        <v xml:space="preserve">IfcGroup </v>
      </c>
      <c r="P833" s="36" t="str">
        <f t="shared" si="111"/>
        <v xml:space="preserve">IfcSystem </v>
      </c>
      <c r="Q833" s="50" t="str">
        <f t="shared" si="112"/>
        <v xml:space="preserve">IfcDistributionSystem </v>
      </c>
      <c r="R833" s="48" t="str">
        <f t="shared" si="113"/>
        <v>IfcDistributionSystem</v>
      </c>
      <c r="S833" s="48" t="str">
        <f t="shared" si="114"/>
        <v>GAS</v>
      </c>
      <c r="T833" s="36" t="str">
        <f t="shared" si="116"/>
        <v>Conceitos: Sistemas.de.Distribuição IfcGroup  IfcSystem  IfcDistributionSystem  IfcDistributionSystem GÁS</v>
      </c>
      <c r="U833" s="58" t="s">
        <v>1761</v>
      </c>
      <c r="V833" s="49" t="s">
        <v>27</v>
      </c>
      <c r="W833" s="49" t="s">
        <v>27</v>
      </c>
      <c r="X833" s="57" t="str">
        <f t="shared" si="115"/>
        <v>IFC4X3ADD2-key_833</v>
      </c>
    </row>
    <row r="834" spans="1:24" ht="7.95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1" t="s">
        <v>3</v>
      </c>
      <c r="I834" s="41" t="s">
        <v>3</v>
      </c>
      <c r="J834" s="40" t="s">
        <v>3</v>
      </c>
      <c r="K834" s="40" t="s">
        <v>3</v>
      </c>
      <c r="L834" s="40" t="s">
        <v>3</v>
      </c>
      <c r="M834" s="40" t="str">
        <f t="shared" ref="M834:M897" si="117">_xlfn.CONCAT( F834, " and  é.tipoifc  only  ", G834, )</f>
        <v>IfcDistributionSystem and  é.tipoifc  only  HAZARDOUS</v>
      </c>
      <c r="N834" s="36" t="str">
        <f t="shared" ref="N834:N897" si="118">_xlfn.CONCAT("Conceitos: ", B834)</f>
        <v>Conceitos: Sistemas.de.Distribuição</v>
      </c>
      <c r="O834" s="36" t="str">
        <f t="shared" ref="O834:O897" si="119">_xlfn.CONCAT(C834," ")</f>
        <v xml:space="preserve">IfcGroup </v>
      </c>
      <c r="P834" s="36" t="str">
        <f t="shared" ref="P834:P897" si="120">_xlfn.CONCAT(D834," ")</f>
        <v xml:space="preserve">IfcSystem </v>
      </c>
      <c r="Q834" s="50" t="str">
        <f t="shared" ref="Q834:Q897" si="121">_xlfn.CONCAT(E834," ")</f>
        <v xml:space="preserve">IfcDistributionSystem </v>
      </c>
      <c r="R834" s="48" t="str">
        <f t="shared" ref="R834:R897" si="122">_xlfn.CONCAT(F834, )</f>
        <v>IfcDistributionSystem</v>
      </c>
      <c r="S834" s="48" t="str">
        <f t="shared" ref="S834:S897" si="123">_xlfn.CONCAT(G834, )</f>
        <v>HAZARDOUS</v>
      </c>
      <c r="T834" s="36" t="str">
        <f t="shared" si="116"/>
        <v>Conceitos: Sistemas.de.Distribuição IfcGroup  IfcSystem  IfcDistributionSystem  IfcDistributionSystem PERIGOSO</v>
      </c>
      <c r="U834" s="58" t="s">
        <v>1762</v>
      </c>
      <c r="V834" s="49" t="s">
        <v>27</v>
      </c>
      <c r="W834" s="49" t="s">
        <v>27</v>
      </c>
      <c r="X834" s="57" t="str">
        <f t="shared" ref="X834:X897" si="124">_xlfn.CONCAT("IFC4X3ADD2-key_",A834)</f>
        <v>IFC4X3ADD2-key_834</v>
      </c>
    </row>
    <row r="835" spans="1:24" ht="7.95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1" t="s">
        <v>3</v>
      </c>
      <c r="I835" s="41" t="s">
        <v>3</v>
      </c>
      <c r="J835" s="40" t="s">
        <v>3</v>
      </c>
      <c r="K835" s="40" t="s">
        <v>3</v>
      </c>
      <c r="L835" s="40" t="s">
        <v>3</v>
      </c>
      <c r="M835" s="40" t="str">
        <f t="shared" si="117"/>
        <v>IfcDistributionSystem and  é.tipoifc  only  LIGHTNINGPROTECTION</v>
      </c>
      <c r="N835" s="36" t="str">
        <f t="shared" si="118"/>
        <v>Conceitos: Sistemas.de.Distribuição</v>
      </c>
      <c r="O835" s="36" t="str">
        <f t="shared" si="119"/>
        <v xml:space="preserve">IfcGroup </v>
      </c>
      <c r="P835" s="36" t="str">
        <f t="shared" si="120"/>
        <v xml:space="preserve">IfcSystem </v>
      </c>
      <c r="Q835" s="50" t="str">
        <f t="shared" si="121"/>
        <v xml:space="preserve">IfcDistributionSystem </v>
      </c>
      <c r="R835" s="48" t="str">
        <f t="shared" si="122"/>
        <v>IfcDistributionSystem</v>
      </c>
      <c r="S835" s="48" t="str">
        <f t="shared" si="123"/>
        <v>LIGHTNINGPROTECTION</v>
      </c>
      <c r="T835" s="36" t="str">
        <f t="shared" ref="T835:T898" si="125">_xlfn.CONCAT(SUBSTITUTE(N835, "null", " ")," ",SUBSTITUTE(O835, "null", " ")," ",SUBSTITUTE(P835, "null", " ")," ",SUBSTITUTE(Q835, "null", " ")," ", SUBSTITUTE(R835, "null", " ")," ", SUBSTITUTE(U835, "null", " "))</f>
        <v>Conceitos: Sistemas.de.Distribuição IfcGroup  IfcSystem  IfcDistributionSystem  IfcDistributionSystem PROTEÇÃO.ATMOSFÉRICA</v>
      </c>
      <c r="U835" s="58" t="s">
        <v>1967</v>
      </c>
      <c r="V835" s="49" t="s">
        <v>27</v>
      </c>
      <c r="W835" s="49" t="s">
        <v>27</v>
      </c>
      <c r="X835" s="57" t="str">
        <f t="shared" si="124"/>
        <v>IFC4X3ADD2-key_835</v>
      </c>
    </row>
    <row r="836" spans="1:24" ht="7.95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1" t="s">
        <v>3</v>
      </c>
      <c r="I836" s="41" t="s">
        <v>3</v>
      </c>
      <c r="J836" s="40" t="s">
        <v>3</v>
      </c>
      <c r="K836" s="40" t="s">
        <v>3</v>
      </c>
      <c r="L836" s="40" t="s">
        <v>3</v>
      </c>
      <c r="M836" s="40" t="str">
        <f t="shared" si="117"/>
        <v>IfcDistributionSystem and  é.tipoifc  only  MOBILENETWORK</v>
      </c>
      <c r="N836" s="36" t="str">
        <f t="shared" si="118"/>
        <v>Conceitos: Sistemas.de.Distribuição</v>
      </c>
      <c r="O836" s="36" t="str">
        <f t="shared" si="119"/>
        <v xml:space="preserve">IfcGroup </v>
      </c>
      <c r="P836" s="36" t="str">
        <f t="shared" si="120"/>
        <v xml:space="preserve">IfcSystem </v>
      </c>
      <c r="Q836" s="50" t="str">
        <f t="shared" si="121"/>
        <v xml:space="preserve">IfcDistributionSystem </v>
      </c>
      <c r="R836" s="48" t="str">
        <f t="shared" si="122"/>
        <v>IfcDistributionSystem</v>
      </c>
      <c r="S836" s="48" t="str">
        <f t="shared" si="123"/>
        <v>MOBILENETWORK</v>
      </c>
      <c r="T836" s="36" t="str">
        <f t="shared" si="125"/>
        <v>Conceitos: Sistemas.de.Distribuição IfcGroup  IfcSystem  IfcDistributionSystem  IfcDistributionSystem REDE.MÓVEL</v>
      </c>
      <c r="U836" s="58" t="s">
        <v>1968</v>
      </c>
      <c r="V836" s="49" t="s">
        <v>27</v>
      </c>
      <c r="W836" s="49" t="s">
        <v>27</v>
      </c>
      <c r="X836" s="57" t="str">
        <f t="shared" si="124"/>
        <v>IFC4X3ADD2-key_836</v>
      </c>
    </row>
    <row r="837" spans="1:24" ht="7.95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1" t="s">
        <v>3</v>
      </c>
      <c r="I837" s="41" t="s">
        <v>3</v>
      </c>
      <c r="J837" s="40" t="s">
        <v>3</v>
      </c>
      <c r="K837" s="40" t="s">
        <v>3</v>
      </c>
      <c r="L837" s="40" t="s">
        <v>3</v>
      </c>
      <c r="M837" s="40" t="str">
        <f t="shared" si="117"/>
        <v>IfcDistributionSystem and  é.tipoifc  only  MONITORINGSYSTEM</v>
      </c>
      <c r="N837" s="36" t="str">
        <f t="shared" si="118"/>
        <v>Conceitos: Sistemas.de.Distribuição</v>
      </c>
      <c r="O837" s="36" t="str">
        <f t="shared" si="119"/>
        <v xml:space="preserve">IfcGroup </v>
      </c>
      <c r="P837" s="36" t="str">
        <f t="shared" si="120"/>
        <v xml:space="preserve">IfcSystem </v>
      </c>
      <c r="Q837" s="50" t="str">
        <f t="shared" si="121"/>
        <v xml:space="preserve">IfcDistributionSystem </v>
      </c>
      <c r="R837" s="48" t="str">
        <f t="shared" si="122"/>
        <v>IfcDistributionSystem</v>
      </c>
      <c r="S837" s="48" t="str">
        <f t="shared" si="123"/>
        <v>MONITORINGSYSTEM</v>
      </c>
      <c r="T837" s="36" t="str">
        <f t="shared" si="125"/>
        <v>Conceitos: Sistemas.de.Distribuição IfcGroup  IfcSystem  IfcDistributionSystem  IfcDistributionSystem SISTEMA.DE.MONITORAMENTO</v>
      </c>
      <c r="U837" s="58" t="s">
        <v>1969</v>
      </c>
      <c r="V837" s="49" t="s">
        <v>27</v>
      </c>
      <c r="W837" s="49" t="s">
        <v>27</v>
      </c>
      <c r="X837" s="57" t="str">
        <f t="shared" si="124"/>
        <v>IFC4X3ADD2-key_837</v>
      </c>
    </row>
    <row r="838" spans="1:24" ht="7.95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1" t="s">
        <v>3</v>
      </c>
      <c r="I838" s="41" t="s">
        <v>3</v>
      </c>
      <c r="J838" s="40" t="s">
        <v>3</v>
      </c>
      <c r="K838" s="40" t="s">
        <v>3</v>
      </c>
      <c r="L838" s="40" t="s">
        <v>3</v>
      </c>
      <c r="M838" s="40" t="str">
        <f t="shared" si="117"/>
        <v>IfcDistributionSystem and  é.tipoifc  only  MUNICIPALSOLIDWASTE</v>
      </c>
      <c r="N838" s="36" t="str">
        <f t="shared" si="118"/>
        <v>Conceitos: Sistemas.de.Distribuição</v>
      </c>
      <c r="O838" s="36" t="str">
        <f t="shared" si="119"/>
        <v xml:space="preserve">IfcGroup </v>
      </c>
      <c r="P838" s="36" t="str">
        <f t="shared" si="120"/>
        <v xml:space="preserve">IfcSystem </v>
      </c>
      <c r="Q838" s="50" t="str">
        <f t="shared" si="121"/>
        <v xml:space="preserve">IfcDistributionSystem </v>
      </c>
      <c r="R838" s="48" t="str">
        <f t="shared" si="122"/>
        <v>IfcDistributionSystem</v>
      </c>
      <c r="S838" s="48" t="str">
        <f t="shared" si="123"/>
        <v>MUNICIPALSOLIDWASTE</v>
      </c>
      <c r="T838" s="36" t="str">
        <f t="shared" si="125"/>
        <v>Conceitos: Sistemas.de.Distribuição IfcGroup  IfcSystem  IfcDistributionSystem  IfcDistributionSystem RESÍDUOS.URBANOS.SÓLIDOS</v>
      </c>
      <c r="U838" s="58" t="s">
        <v>2268</v>
      </c>
      <c r="V838" s="49" t="s">
        <v>27</v>
      </c>
      <c r="W838" s="49" t="s">
        <v>27</v>
      </c>
      <c r="X838" s="57" t="str">
        <f t="shared" si="124"/>
        <v>IFC4X3ADD2-key_838</v>
      </c>
    </row>
    <row r="839" spans="1:24" ht="7.95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1" t="s">
        <v>3</v>
      </c>
      <c r="I839" s="41" t="s">
        <v>3</v>
      </c>
      <c r="J839" s="40" t="s">
        <v>3</v>
      </c>
      <c r="K839" s="40" t="s">
        <v>3</v>
      </c>
      <c r="L839" s="40" t="s">
        <v>3</v>
      </c>
      <c r="M839" s="40" t="str">
        <f t="shared" si="117"/>
        <v>IfcDistributionSystem and  é.tipoifc  only  OIL</v>
      </c>
      <c r="N839" s="36" t="str">
        <f t="shared" si="118"/>
        <v>Conceitos: Sistemas.de.Distribuição</v>
      </c>
      <c r="O839" s="36" t="str">
        <f t="shared" si="119"/>
        <v xml:space="preserve">IfcGroup </v>
      </c>
      <c r="P839" s="36" t="str">
        <f t="shared" si="120"/>
        <v xml:space="preserve">IfcSystem </v>
      </c>
      <c r="Q839" s="50" t="str">
        <f t="shared" si="121"/>
        <v xml:space="preserve">IfcDistributionSystem </v>
      </c>
      <c r="R839" s="48" t="str">
        <f t="shared" si="122"/>
        <v>IfcDistributionSystem</v>
      </c>
      <c r="S839" s="48" t="str">
        <f t="shared" si="123"/>
        <v>OIL</v>
      </c>
      <c r="T839" s="36" t="str">
        <f t="shared" si="125"/>
        <v>Conceitos: Sistemas.de.Distribuição IfcGroup  IfcSystem  IfcDistributionSystem  IfcDistributionSystem ÓLEO</v>
      </c>
      <c r="U839" s="58" t="s">
        <v>1763</v>
      </c>
      <c r="V839" s="49" t="s">
        <v>27</v>
      </c>
      <c r="W839" s="49" t="s">
        <v>27</v>
      </c>
      <c r="X839" s="57" t="str">
        <f t="shared" si="124"/>
        <v>IFC4X3ADD2-key_839</v>
      </c>
    </row>
    <row r="840" spans="1:24" ht="7.95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1" t="s">
        <v>3</v>
      </c>
      <c r="I840" s="41" t="s">
        <v>3</v>
      </c>
      <c r="J840" s="40" t="s">
        <v>3</v>
      </c>
      <c r="K840" s="40" t="s">
        <v>3</v>
      </c>
      <c r="L840" s="40" t="s">
        <v>3</v>
      </c>
      <c r="M840" s="40" t="str">
        <f t="shared" si="117"/>
        <v>IfcDistributionSystem and  é.tipoifc  only  OPERATIONAL</v>
      </c>
      <c r="N840" s="36" t="str">
        <f t="shared" si="118"/>
        <v>Conceitos: Sistemas.de.Distribuição</v>
      </c>
      <c r="O840" s="36" t="str">
        <f t="shared" si="119"/>
        <v xml:space="preserve">IfcGroup </v>
      </c>
      <c r="P840" s="36" t="str">
        <f t="shared" si="120"/>
        <v xml:space="preserve">IfcSystem </v>
      </c>
      <c r="Q840" s="50" t="str">
        <f t="shared" si="121"/>
        <v xml:space="preserve">IfcDistributionSystem </v>
      </c>
      <c r="R840" s="48" t="str">
        <f t="shared" si="122"/>
        <v>IfcDistributionSystem</v>
      </c>
      <c r="S840" s="48" t="str">
        <f t="shared" si="123"/>
        <v>OPERATIONAL</v>
      </c>
      <c r="T840" s="36" t="str">
        <f t="shared" si="125"/>
        <v>Conceitos: Sistemas.de.Distribuição IfcGroup  IfcSystem  IfcDistributionSystem  IfcDistributionSystem OPERACIONAL</v>
      </c>
      <c r="U840" s="58" t="s">
        <v>1764</v>
      </c>
      <c r="V840" s="49" t="s">
        <v>27</v>
      </c>
      <c r="W840" s="49" t="s">
        <v>27</v>
      </c>
      <c r="X840" s="57" t="str">
        <f t="shared" si="124"/>
        <v>IFC4X3ADD2-key_840</v>
      </c>
    </row>
    <row r="841" spans="1:24" ht="7.95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1" t="s">
        <v>3</v>
      </c>
      <c r="I841" s="41" t="s">
        <v>3</v>
      </c>
      <c r="J841" s="40" t="s">
        <v>3</v>
      </c>
      <c r="K841" s="40" t="s">
        <v>3</v>
      </c>
      <c r="L841" s="40" t="s">
        <v>3</v>
      </c>
      <c r="M841" s="40" t="str">
        <f t="shared" si="117"/>
        <v>IfcDistributionSystem and  é.tipoifc  only  OPERATIONALTELEPHONYSYSTEM</v>
      </c>
      <c r="N841" s="36" t="str">
        <f t="shared" si="118"/>
        <v>Conceitos: Sistemas.de.Distribuição</v>
      </c>
      <c r="O841" s="36" t="str">
        <f t="shared" si="119"/>
        <v xml:space="preserve">IfcGroup </v>
      </c>
      <c r="P841" s="36" t="str">
        <f t="shared" si="120"/>
        <v xml:space="preserve">IfcSystem </v>
      </c>
      <c r="Q841" s="50" t="str">
        <f t="shared" si="121"/>
        <v xml:space="preserve">IfcDistributionSystem </v>
      </c>
      <c r="R841" s="48" t="str">
        <f t="shared" si="122"/>
        <v>IfcDistributionSystem</v>
      </c>
      <c r="S841" s="48" t="str">
        <f t="shared" si="123"/>
        <v>OPERATIONALTELEPHONYSYSTEM</v>
      </c>
      <c r="T841" s="36" t="str">
        <f t="shared" si="125"/>
        <v>Conceitos: Sistemas.de.Distribuição IfcGroup  IfcSystem  IfcDistributionSystem  IfcDistributionSystem SISTEMA.TELEFÓNICO.OPERACIONAL</v>
      </c>
      <c r="U841" s="58" t="s">
        <v>2269</v>
      </c>
      <c r="V841" s="49" t="s">
        <v>27</v>
      </c>
      <c r="W841" s="49" t="s">
        <v>27</v>
      </c>
      <c r="X841" s="57" t="str">
        <f t="shared" si="124"/>
        <v>IFC4X3ADD2-key_841</v>
      </c>
    </row>
    <row r="842" spans="1:24" ht="7.95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1" t="s">
        <v>3</v>
      </c>
      <c r="I842" s="41" t="s">
        <v>3</v>
      </c>
      <c r="J842" s="40" t="s">
        <v>3</v>
      </c>
      <c r="K842" s="40" t="s">
        <v>3</v>
      </c>
      <c r="L842" s="40" t="s">
        <v>3</v>
      </c>
      <c r="M842" s="40" t="str">
        <f t="shared" si="117"/>
        <v>IfcDistributionSystem and  é.tipoifc  only  OVERHEAD_CONTACTLINE_SYSTEM</v>
      </c>
      <c r="N842" s="36" t="str">
        <f t="shared" si="118"/>
        <v>Conceitos: Sistemas.de.Distribuição</v>
      </c>
      <c r="O842" s="36" t="str">
        <f t="shared" si="119"/>
        <v xml:space="preserve">IfcGroup </v>
      </c>
      <c r="P842" s="36" t="str">
        <f t="shared" si="120"/>
        <v xml:space="preserve">IfcSystem </v>
      </c>
      <c r="Q842" s="50" t="str">
        <f t="shared" si="121"/>
        <v xml:space="preserve">IfcDistributionSystem </v>
      </c>
      <c r="R842" s="48" t="str">
        <f t="shared" si="122"/>
        <v>IfcDistributionSystem</v>
      </c>
      <c r="S842" s="48" t="str">
        <f t="shared" si="123"/>
        <v>OVERHEAD_CONTACTLINE_SYSTEM</v>
      </c>
      <c r="T842" s="36" t="str">
        <f t="shared" si="125"/>
        <v>Conceitos: Sistemas.de.Distribuição IfcGroup  IfcSystem  IfcDistributionSystem  IfcDistributionSystem OVERHEAD.CONTACT.LINE.SYSTEM</v>
      </c>
      <c r="U842" s="58" t="s">
        <v>2270</v>
      </c>
      <c r="V842" s="49" t="s">
        <v>27</v>
      </c>
      <c r="W842" s="49" t="s">
        <v>27</v>
      </c>
      <c r="X842" s="57" t="str">
        <f t="shared" si="124"/>
        <v>IFC4X3ADD2-key_842</v>
      </c>
    </row>
    <row r="843" spans="1:24" ht="7.95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1" t="s">
        <v>3</v>
      </c>
      <c r="I843" s="41" t="s">
        <v>3</v>
      </c>
      <c r="J843" s="40" t="s">
        <v>3</v>
      </c>
      <c r="K843" s="40" t="s">
        <v>3</v>
      </c>
      <c r="L843" s="40" t="s">
        <v>3</v>
      </c>
      <c r="M843" s="40" t="str">
        <f t="shared" si="117"/>
        <v>IfcDistributionSystem and  é.tipoifc  only  POWERGENERATION</v>
      </c>
      <c r="N843" s="36" t="str">
        <f t="shared" si="118"/>
        <v>Conceitos: Sistemas.de.Distribuição</v>
      </c>
      <c r="O843" s="36" t="str">
        <f t="shared" si="119"/>
        <v xml:space="preserve">IfcGroup </v>
      </c>
      <c r="P843" s="36" t="str">
        <f t="shared" si="120"/>
        <v xml:space="preserve">IfcSystem </v>
      </c>
      <c r="Q843" s="50" t="str">
        <f t="shared" si="121"/>
        <v xml:space="preserve">IfcDistributionSystem </v>
      </c>
      <c r="R843" s="48" t="str">
        <f t="shared" si="122"/>
        <v>IfcDistributionSystem</v>
      </c>
      <c r="S843" s="48" t="str">
        <f t="shared" si="123"/>
        <v>POWERGENERATION</v>
      </c>
      <c r="T843" s="36" t="str">
        <f t="shared" si="125"/>
        <v>Conceitos: Sistemas.de.Distribuição IfcGroup  IfcSystem  IfcDistributionSystem  IfcDistributionSystem GERAÇÃO.DE.ENERGIA</v>
      </c>
      <c r="U843" s="58" t="s">
        <v>1970</v>
      </c>
      <c r="V843" s="49" t="s">
        <v>27</v>
      </c>
      <c r="W843" s="49" t="s">
        <v>27</v>
      </c>
      <c r="X843" s="57" t="str">
        <f t="shared" si="124"/>
        <v>IFC4X3ADD2-key_843</v>
      </c>
    </row>
    <row r="844" spans="1:24" ht="7.95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1" t="s">
        <v>3</v>
      </c>
      <c r="I844" s="41" t="s">
        <v>3</v>
      </c>
      <c r="J844" s="40" t="s">
        <v>3</v>
      </c>
      <c r="K844" s="40" t="s">
        <v>3</v>
      </c>
      <c r="L844" s="40" t="s">
        <v>3</v>
      </c>
      <c r="M844" s="40" t="str">
        <f t="shared" si="117"/>
        <v>IfcDistributionSystem and  é.tipoifc  only  RAINWATER</v>
      </c>
      <c r="N844" s="36" t="str">
        <f t="shared" si="118"/>
        <v>Conceitos: Sistemas.de.Distribuição</v>
      </c>
      <c r="O844" s="36" t="str">
        <f t="shared" si="119"/>
        <v xml:space="preserve">IfcGroup </v>
      </c>
      <c r="P844" s="36" t="str">
        <f t="shared" si="120"/>
        <v xml:space="preserve">IfcSystem </v>
      </c>
      <c r="Q844" s="50" t="str">
        <f t="shared" si="121"/>
        <v xml:space="preserve">IfcDistributionSystem </v>
      </c>
      <c r="R844" s="48" t="str">
        <f t="shared" si="122"/>
        <v>IfcDistributionSystem</v>
      </c>
      <c r="S844" s="48" t="str">
        <f t="shared" si="123"/>
        <v>RAINWATER</v>
      </c>
      <c r="T844" s="36" t="str">
        <f t="shared" si="125"/>
        <v>Conceitos: Sistemas.de.Distribuição IfcGroup  IfcSystem  IfcDistributionSystem  IfcDistributionSystem CHUVA</v>
      </c>
      <c r="U844" s="58" t="s">
        <v>1765</v>
      </c>
      <c r="V844" s="49" t="s">
        <v>27</v>
      </c>
      <c r="W844" s="49" t="s">
        <v>27</v>
      </c>
      <c r="X844" s="57" t="str">
        <f t="shared" si="124"/>
        <v>IFC4X3ADD2-key_844</v>
      </c>
    </row>
    <row r="845" spans="1:24" ht="7.95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1" t="s">
        <v>3</v>
      </c>
      <c r="I845" s="41" t="s">
        <v>3</v>
      </c>
      <c r="J845" s="40" t="s">
        <v>3</v>
      </c>
      <c r="K845" s="40" t="s">
        <v>3</v>
      </c>
      <c r="L845" s="40" t="s">
        <v>3</v>
      </c>
      <c r="M845" s="40" t="str">
        <f t="shared" si="117"/>
        <v>IfcDistributionSystem and  é.tipoifc  only  REFRIGERATION</v>
      </c>
      <c r="N845" s="36" t="str">
        <f t="shared" si="118"/>
        <v>Conceitos: Sistemas.de.Distribuição</v>
      </c>
      <c r="O845" s="36" t="str">
        <f t="shared" si="119"/>
        <v xml:space="preserve">IfcGroup </v>
      </c>
      <c r="P845" s="36" t="str">
        <f t="shared" si="120"/>
        <v xml:space="preserve">IfcSystem </v>
      </c>
      <c r="Q845" s="50" t="str">
        <f t="shared" si="121"/>
        <v xml:space="preserve">IfcDistributionSystem </v>
      </c>
      <c r="R845" s="48" t="str">
        <f t="shared" si="122"/>
        <v>IfcDistributionSystem</v>
      </c>
      <c r="S845" s="48" t="str">
        <f t="shared" si="123"/>
        <v>REFRIGERATION</v>
      </c>
      <c r="T845" s="36" t="str">
        <f t="shared" si="125"/>
        <v>Conceitos: Sistemas.de.Distribuição IfcGroup  IfcSystem  IfcDistributionSystem  IfcDistributionSystem REFRIGERAÇÃO</v>
      </c>
      <c r="U845" s="58" t="s">
        <v>1766</v>
      </c>
      <c r="V845" s="49" t="s">
        <v>27</v>
      </c>
      <c r="W845" s="49" t="s">
        <v>27</v>
      </c>
      <c r="X845" s="57" t="str">
        <f t="shared" si="124"/>
        <v>IFC4X3ADD2-key_845</v>
      </c>
    </row>
    <row r="846" spans="1:24" ht="7.95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1" t="s">
        <v>3</v>
      </c>
      <c r="I846" s="41" t="s">
        <v>3</v>
      </c>
      <c r="J846" s="40" t="s">
        <v>3</v>
      </c>
      <c r="K846" s="40" t="s">
        <v>3</v>
      </c>
      <c r="L846" s="40" t="s">
        <v>3</v>
      </c>
      <c r="M846" s="40" t="str">
        <f t="shared" si="117"/>
        <v>IfcDistributionSystem and  é.tipoifc  only  RETURN_CIRCUIT</v>
      </c>
      <c r="N846" s="36" t="str">
        <f t="shared" si="118"/>
        <v>Conceitos: Sistemas.de.Distribuição</v>
      </c>
      <c r="O846" s="36" t="str">
        <f t="shared" si="119"/>
        <v xml:space="preserve">IfcGroup </v>
      </c>
      <c r="P846" s="36" t="str">
        <f t="shared" si="120"/>
        <v xml:space="preserve">IfcSystem </v>
      </c>
      <c r="Q846" s="50" t="str">
        <f t="shared" si="121"/>
        <v xml:space="preserve">IfcDistributionSystem </v>
      </c>
      <c r="R846" s="48" t="str">
        <f t="shared" si="122"/>
        <v>IfcDistributionSystem</v>
      </c>
      <c r="S846" s="48" t="str">
        <f t="shared" si="123"/>
        <v>RETURN_CIRCUIT</v>
      </c>
      <c r="T846" s="36" t="str">
        <f t="shared" si="125"/>
        <v>Conceitos: Sistemas.de.Distribuição IfcGroup  IfcSystem  IfcDistributionSystem  IfcDistributionSystem CIRCUITO.DE.RETORNO</v>
      </c>
      <c r="U846" s="58" t="s">
        <v>2271</v>
      </c>
      <c r="V846" s="49" t="s">
        <v>27</v>
      </c>
      <c r="W846" s="49" t="s">
        <v>27</v>
      </c>
      <c r="X846" s="57" t="str">
        <f t="shared" si="124"/>
        <v>IFC4X3ADD2-key_846</v>
      </c>
    </row>
    <row r="847" spans="1:24" ht="7.95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1" t="s">
        <v>3</v>
      </c>
      <c r="I847" s="41" t="s">
        <v>3</v>
      </c>
      <c r="J847" s="40" t="s">
        <v>3</v>
      </c>
      <c r="K847" s="40" t="s">
        <v>3</v>
      </c>
      <c r="L847" s="40" t="s">
        <v>3</v>
      </c>
      <c r="M847" s="40" t="str">
        <f t="shared" si="117"/>
        <v>IfcDistributionSystem and  é.tipoifc  only  SECURITY</v>
      </c>
      <c r="N847" s="36" t="str">
        <f t="shared" si="118"/>
        <v>Conceitos: Sistemas.de.Distribuição</v>
      </c>
      <c r="O847" s="36" t="str">
        <f t="shared" si="119"/>
        <v xml:space="preserve">IfcGroup </v>
      </c>
      <c r="P847" s="36" t="str">
        <f t="shared" si="120"/>
        <v xml:space="preserve">IfcSystem </v>
      </c>
      <c r="Q847" s="50" t="str">
        <f t="shared" si="121"/>
        <v xml:space="preserve">IfcDistributionSystem </v>
      </c>
      <c r="R847" s="48" t="str">
        <f t="shared" si="122"/>
        <v>IfcDistributionSystem</v>
      </c>
      <c r="S847" s="48" t="str">
        <f t="shared" si="123"/>
        <v>SECURITY</v>
      </c>
      <c r="T847" s="36" t="str">
        <f t="shared" si="125"/>
        <v>Conceitos: Sistemas.de.Distribuição IfcGroup  IfcSystem  IfcDistributionSystem  IfcDistributionSystem SEGURANÇA</v>
      </c>
      <c r="U847" s="58" t="s">
        <v>1767</v>
      </c>
      <c r="V847" s="49" t="s">
        <v>27</v>
      </c>
      <c r="W847" s="49" t="s">
        <v>27</v>
      </c>
      <c r="X847" s="57" t="str">
        <f t="shared" si="124"/>
        <v>IFC4X3ADD2-key_847</v>
      </c>
    </row>
    <row r="848" spans="1:24" ht="7.95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1" t="s">
        <v>3</v>
      </c>
      <c r="I848" s="41" t="s">
        <v>3</v>
      </c>
      <c r="J848" s="40" t="s">
        <v>3</v>
      </c>
      <c r="K848" s="40" t="s">
        <v>3</v>
      </c>
      <c r="L848" s="40" t="s">
        <v>3</v>
      </c>
      <c r="M848" s="40" t="str">
        <f t="shared" si="117"/>
        <v>IfcDistributionSystem and  é.tipoifc  only  SEWAGE</v>
      </c>
      <c r="N848" s="36" t="str">
        <f t="shared" si="118"/>
        <v>Conceitos: Sistemas.de.Distribuição</v>
      </c>
      <c r="O848" s="36" t="str">
        <f t="shared" si="119"/>
        <v xml:space="preserve">IfcGroup </v>
      </c>
      <c r="P848" s="36" t="str">
        <f t="shared" si="120"/>
        <v xml:space="preserve">IfcSystem </v>
      </c>
      <c r="Q848" s="50" t="str">
        <f t="shared" si="121"/>
        <v xml:space="preserve">IfcDistributionSystem </v>
      </c>
      <c r="R848" s="48" t="str">
        <f t="shared" si="122"/>
        <v>IfcDistributionSystem</v>
      </c>
      <c r="S848" s="48" t="str">
        <f t="shared" si="123"/>
        <v>SEWAGE</v>
      </c>
      <c r="T848" s="36" t="str">
        <f t="shared" si="125"/>
        <v>Conceitos: Sistemas.de.Distribuição IfcGroup  IfcSystem  IfcDistributionSystem  IfcDistributionSystem ESGOTO</v>
      </c>
      <c r="U848" s="58" t="s">
        <v>1768</v>
      </c>
      <c r="V848" s="49" t="s">
        <v>27</v>
      </c>
      <c r="W848" s="49" t="s">
        <v>27</v>
      </c>
      <c r="X848" s="57" t="str">
        <f t="shared" si="124"/>
        <v>IFC4X3ADD2-key_848</v>
      </c>
    </row>
    <row r="849" spans="1:24" ht="7.95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1" t="s">
        <v>3</v>
      </c>
      <c r="I849" s="41" t="s">
        <v>3</v>
      </c>
      <c r="J849" s="40" t="s">
        <v>3</v>
      </c>
      <c r="K849" s="40" t="s">
        <v>3</v>
      </c>
      <c r="L849" s="40" t="s">
        <v>3</v>
      </c>
      <c r="M849" s="40" t="str">
        <f t="shared" si="117"/>
        <v>IfcDistributionSystem and  é.tipoifc  only  SIGNAL</v>
      </c>
      <c r="N849" s="36" t="str">
        <f t="shared" si="118"/>
        <v>Conceitos: Sistemas.de.Distribuição</v>
      </c>
      <c r="O849" s="36" t="str">
        <f t="shared" si="119"/>
        <v xml:space="preserve">IfcGroup </v>
      </c>
      <c r="P849" s="36" t="str">
        <f t="shared" si="120"/>
        <v xml:space="preserve">IfcSystem </v>
      </c>
      <c r="Q849" s="50" t="str">
        <f t="shared" si="121"/>
        <v xml:space="preserve">IfcDistributionSystem </v>
      </c>
      <c r="R849" s="48" t="str">
        <f t="shared" si="122"/>
        <v>IfcDistributionSystem</v>
      </c>
      <c r="S849" s="48" t="str">
        <f t="shared" si="123"/>
        <v>SIGNAL</v>
      </c>
      <c r="T849" s="36" t="str">
        <f t="shared" si="125"/>
        <v>Conceitos: Sistemas.de.Distribuição IfcGroup  IfcSystem  IfcDistributionSystem  IfcDistributionSystem SINAL</v>
      </c>
      <c r="U849" s="58" t="s">
        <v>1769</v>
      </c>
      <c r="V849" s="49" t="s">
        <v>27</v>
      </c>
      <c r="W849" s="49" t="s">
        <v>27</v>
      </c>
      <c r="X849" s="57" t="str">
        <f t="shared" si="124"/>
        <v>IFC4X3ADD2-key_849</v>
      </c>
    </row>
    <row r="850" spans="1:24" ht="7.95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1" t="s">
        <v>3</v>
      </c>
      <c r="I850" s="41" t="s">
        <v>3</v>
      </c>
      <c r="J850" s="40" t="s">
        <v>3</v>
      </c>
      <c r="K850" s="40" t="s">
        <v>3</v>
      </c>
      <c r="L850" s="40" t="s">
        <v>3</v>
      </c>
      <c r="M850" s="40" t="str">
        <f t="shared" si="117"/>
        <v>IfcDistributionSystem and  é.tipoifc  only  STORMWATER</v>
      </c>
      <c r="N850" s="36" t="str">
        <f t="shared" si="118"/>
        <v>Conceitos: Sistemas.de.Distribuição</v>
      </c>
      <c r="O850" s="36" t="str">
        <f t="shared" si="119"/>
        <v xml:space="preserve">IfcGroup </v>
      </c>
      <c r="P850" s="36" t="str">
        <f t="shared" si="120"/>
        <v xml:space="preserve">IfcSystem </v>
      </c>
      <c r="Q850" s="50" t="str">
        <f t="shared" si="121"/>
        <v xml:space="preserve">IfcDistributionSystem </v>
      </c>
      <c r="R850" s="48" t="str">
        <f t="shared" si="122"/>
        <v>IfcDistributionSystem</v>
      </c>
      <c r="S850" s="48" t="str">
        <f t="shared" si="123"/>
        <v>STORMWATER</v>
      </c>
      <c r="T850" s="36" t="str">
        <f t="shared" si="125"/>
        <v>Conceitos: Sistemas.de.Distribuição IfcGroup  IfcSystem  IfcDistributionSystem  IfcDistributionSystem ÁGUAS.PLUVIAIS</v>
      </c>
      <c r="U850" s="58" t="s">
        <v>1971</v>
      </c>
      <c r="V850" s="49" t="s">
        <v>27</v>
      </c>
      <c r="W850" s="49" t="s">
        <v>27</v>
      </c>
      <c r="X850" s="57" t="str">
        <f t="shared" si="124"/>
        <v>IFC4X3ADD2-key_850</v>
      </c>
    </row>
    <row r="851" spans="1:24" ht="7.95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1" t="s">
        <v>3</v>
      </c>
      <c r="I851" s="41" t="s">
        <v>3</v>
      </c>
      <c r="J851" s="40" t="s">
        <v>3</v>
      </c>
      <c r="K851" s="40" t="s">
        <v>3</v>
      </c>
      <c r="L851" s="40" t="s">
        <v>3</v>
      </c>
      <c r="M851" s="40" t="str">
        <f t="shared" si="117"/>
        <v>IfcDistributionSystem and  é.tipoifc  only  TV</v>
      </c>
      <c r="N851" s="36" t="str">
        <f t="shared" si="118"/>
        <v>Conceitos: Sistemas.de.Distribuição</v>
      </c>
      <c r="O851" s="36" t="str">
        <f t="shared" si="119"/>
        <v xml:space="preserve">IfcGroup </v>
      </c>
      <c r="P851" s="36" t="str">
        <f t="shared" si="120"/>
        <v xml:space="preserve">IfcSystem </v>
      </c>
      <c r="Q851" s="50" t="str">
        <f t="shared" si="121"/>
        <v xml:space="preserve">IfcDistributionSystem </v>
      </c>
      <c r="R851" s="48" t="str">
        <f t="shared" si="122"/>
        <v>IfcDistributionSystem</v>
      </c>
      <c r="S851" s="48" t="str">
        <f t="shared" si="123"/>
        <v>TV</v>
      </c>
      <c r="T851" s="36" t="str">
        <f t="shared" si="125"/>
        <v>Conceitos: Sistemas.de.Distribuição IfcGroup  IfcSystem  IfcDistributionSystem  IfcDistributionSystem TV</v>
      </c>
      <c r="U851" s="58" t="s">
        <v>1196</v>
      </c>
      <c r="V851" s="49" t="s">
        <v>27</v>
      </c>
      <c r="W851" s="49" t="s">
        <v>27</v>
      </c>
      <c r="X851" s="57" t="str">
        <f t="shared" si="124"/>
        <v>IFC4X3ADD2-key_851</v>
      </c>
    </row>
    <row r="852" spans="1:24" ht="7.95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1" t="s">
        <v>3</v>
      </c>
      <c r="I852" s="41" t="s">
        <v>3</v>
      </c>
      <c r="J852" s="40" t="s">
        <v>3</v>
      </c>
      <c r="K852" s="40" t="s">
        <v>3</v>
      </c>
      <c r="L852" s="40" t="s">
        <v>3</v>
      </c>
      <c r="M852" s="40" t="str">
        <f t="shared" si="117"/>
        <v>IfcDistributionSystem and  é.tipoifc  only  VACUUM</v>
      </c>
      <c r="N852" s="36" t="str">
        <f t="shared" si="118"/>
        <v>Conceitos: Sistemas.de.Distribuição</v>
      </c>
      <c r="O852" s="36" t="str">
        <f t="shared" si="119"/>
        <v xml:space="preserve">IfcGroup </v>
      </c>
      <c r="P852" s="36" t="str">
        <f t="shared" si="120"/>
        <v xml:space="preserve">IfcSystem </v>
      </c>
      <c r="Q852" s="50" t="str">
        <f t="shared" si="121"/>
        <v xml:space="preserve">IfcDistributionSystem </v>
      </c>
      <c r="R852" s="48" t="str">
        <f t="shared" si="122"/>
        <v>IfcDistributionSystem</v>
      </c>
      <c r="S852" s="48" t="str">
        <f t="shared" si="123"/>
        <v>VACUUM</v>
      </c>
      <c r="T852" s="36" t="str">
        <f t="shared" si="125"/>
        <v>Conceitos: Sistemas.de.Distribuição IfcGroup  IfcSystem  IfcDistributionSystem  IfcDistributionSystem VÁCUO</v>
      </c>
      <c r="U852" s="58" t="s">
        <v>1770</v>
      </c>
      <c r="V852" s="49" t="s">
        <v>27</v>
      </c>
      <c r="W852" s="49" t="s">
        <v>27</v>
      </c>
      <c r="X852" s="57" t="str">
        <f t="shared" si="124"/>
        <v>IFC4X3ADD2-key_852</v>
      </c>
    </row>
    <row r="853" spans="1:24" ht="7.95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1" t="s">
        <v>3</v>
      </c>
      <c r="I853" s="41" t="s">
        <v>3</v>
      </c>
      <c r="J853" s="40" t="s">
        <v>3</v>
      </c>
      <c r="K853" s="40" t="s">
        <v>3</v>
      </c>
      <c r="L853" s="40" t="s">
        <v>3</v>
      </c>
      <c r="M853" s="40" t="str">
        <f t="shared" si="117"/>
        <v>IfcDistributionSystem and  é.tipoifc  only  VENT</v>
      </c>
      <c r="N853" s="36" t="str">
        <f t="shared" si="118"/>
        <v>Conceitos: Sistemas.de.Distribuição</v>
      </c>
      <c r="O853" s="36" t="str">
        <f t="shared" si="119"/>
        <v xml:space="preserve">IfcGroup </v>
      </c>
      <c r="P853" s="36" t="str">
        <f t="shared" si="120"/>
        <v xml:space="preserve">IfcSystem </v>
      </c>
      <c r="Q853" s="50" t="str">
        <f t="shared" si="121"/>
        <v xml:space="preserve">IfcDistributionSystem </v>
      </c>
      <c r="R853" s="48" t="str">
        <f t="shared" si="122"/>
        <v>IfcDistributionSystem</v>
      </c>
      <c r="S853" s="48" t="str">
        <f t="shared" si="123"/>
        <v>VENT</v>
      </c>
      <c r="T853" s="36" t="str">
        <f t="shared" si="125"/>
        <v>Conceitos: Sistemas.de.Distribuição IfcGroup  IfcSystem  IfcDistributionSystem  IfcDistributionSystem RESPIRADOURO</v>
      </c>
      <c r="U853" s="58" t="s">
        <v>1771</v>
      </c>
      <c r="V853" s="49" t="s">
        <v>27</v>
      </c>
      <c r="W853" s="49" t="s">
        <v>27</v>
      </c>
      <c r="X853" s="57" t="str">
        <f t="shared" si="124"/>
        <v>IFC4X3ADD2-key_853</v>
      </c>
    </row>
    <row r="854" spans="1:24" ht="7.95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1" t="s">
        <v>3</v>
      </c>
      <c r="I854" s="41" t="s">
        <v>3</v>
      </c>
      <c r="J854" s="40" t="s">
        <v>3</v>
      </c>
      <c r="K854" s="40" t="s">
        <v>3</v>
      </c>
      <c r="L854" s="40" t="s">
        <v>3</v>
      </c>
      <c r="M854" s="40" t="str">
        <f t="shared" si="117"/>
        <v>IfcDistributionSystem and  é.tipoifc  only  VENTILATION</v>
      </c>
      <c r="N854" s="36" t="str">
        <f t="shared" si="118"/>
        <v>Conceitos: Sistemas.de.Distribuição</v>
      </c>
      <c r="O854" s="36" t="str">
        <f t="shared" si="119"/>
        <v xml:space="preserve">IfcGroup </v>
      </c>
      <c r="P854" s="36" t="str">
        <f t="shared" si="120"/>
        <v xml:space="preserve">IfcSystem </v>
      </c>
      <c r="Q854" s="50" t="str">
        <f t="shared" si="121"/>
        <v xml:space="preserve">IfcDistributionSystem </v>
      </c>
      <c r="R854" s="48" t="str">
        <f t="shared" si="122"/>
        <v>IfcDistributionSystem</v>
      </c>
      <c r="S854" s="48" t="str">
        <f t="shared" si="123"/>
        <v>VENTILATION</v>
      </c>
      <c r="T854" s="36" t="str">
        <f t="shared" si="125"/>
        <v>Conceitos: Sistemas.de.Distribuição IfcGroup  IfcSystem  IfcDistributionSystem  IfcDistributionSystem VENTILAÇÃO</v>
      </c>
      <c r="U854" s="58" t="s">
        <v>1772</v>
      </c>
      <c r="V854" s="49" t="s">
        <v>27</v>
      </c>
      <c r="W854" s="49" t="s">
        <v>27</v>
      </c>
      <c r="X854" s="57" t="str">
        <f t="shared" si="124"/>
        <v>IFC4X3ADD2-key_854</v>
      </c>
    </row>
    <row r="855" spans="1:24" ht="7.95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1" t="s">
        <v>3</v>
      </c>
      <c r="I855" s="41" t="s">
        <v>3</v>
      </c>
      <c r="J855" s="40" t="s">
        <v>3</v>
      </c>
      <c r="K855" s="40" t="s">
        <v>3</v>
      </c>
      <c r="L855" s="40" t="s">
        <v>3</v>
      </c>
      <c r="M855" s="40" t="str">
        <f t="shared" si="117"/>
        <v>IfcDistributionSystem and  é.tipoifc  only  WASTEWATER</v>
      </c>
      <c r="N855" s="36" t="str">
        <f t="shared" si="118"/>
        <v>Conceitos: Sistemas.de.Distribuição</v>
      </c>
      <c r="O855" s="36" t="str">
        <f t="shared" si="119"/>
        <v xml:space="preserve">IfcGroup </v>
      </c>
      <c r="P855" s="36" t="str">
        <f t="shared" si="120"/>
        <v xml:space="preserve">IfcSystem </v>
      </c>
      <c r="Q855" s="50" t="str">
        <f t="shared" si="121"/>
        <v xml:space="preserve">IfcDistributionSystem </v>
      </c>
      <c r="R855" s="48" t="str">
        <f t="shared" si="122"/>
        <v>IfcDistributionSystem</v>
      </c>
      <c r="S855" s="48" t="str">
        <f t="shared" si="123"/>
        <v>WASTEWATER</v>
      </c>
      <c r="T855" s="36" t="str">
        <f t="shared" si="125"/>
        <v>Conceitos: Sistemas.de.Distribuição IfcGroup  IfcSystem  IfcDistributionSystem  IfcDistributionSystem ÁGUAS.RESIDUAIS</v>
      </c>
      <c r="U855" s="58" t="s">
        <v>1972</v>
      </c>
      <c r="V855" s="49" t="s">
        <v>27</v>
      </c>
      <c r="W855" s="49" t="s">
        <v>27</v>
      </c>
      <c r="X855" s="57" t="str">
        <f t="shared" si="124"/>
        <v>IFC4X3ADD2-key_855</v>
      </c>
    </row>
    <row r="856" spans="1:24" ht="7.95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1" t="s">
        <v>3</v>
      </c>
      <c r="I856" s="41" t="s">
        <v>3</v>
      </c>
      <c r="J856" s="40" t="s">
        <v>3</v>
      </c>
      <c r="K856" s="40" t="s">
        <v>3</v>
      </c>
      <c r="L856" s="40" t="s">
        <v>3</v>
      </c>
      <c r="M856" s="40" t="str">
        <f t="shared" si="117"/>
        <v>IfcDistributionSystem and  é.tipoifc  only  WATERSUPPLY</v>
      </c>
      <c r="N856" s="36" t="str">
        <f t="shared" si="118"/>
        <v>Conceitos: Sistemas.de.Distribuição</v>
      </c>
      <c r="O856" s="36" t="str">
        <f t="shared" si="119"/>
        <v xml:space="preserve">IfcGroup </v>
      </c>
      <c r="P856" s="36" t="str">
        <f t="shared" si="120"/>
        <v xml:space="preserve">IfcSystem </v>
      </c>
      <c r="Q856" s="50" t="str">
        <f t="shared" si="121"/>
        <v xml:space="preserve">IfcDistributionSystem </v>
      </c>
      <c r="R856" s="48" t="str">
        <f t="shared" si="122"/>
        <v>IfcDistributionSystem</v>
      </c>
      <c r="S856" s="48" t="str">
        <f t="shared" si="123"/>
        <v>WATERSUPPLY</v>
      </c>
      <c r="T856" s="36" t="str">
        <f t="shared" si="125"/>
        <v>Conceitos: Sistemas.de.Distribuição IfcGroup  IfcSystem  IfcDistributionSystem  IfcDistributionSystem ABASTECIMENTO.DE.ÁGUA</v>
      </c>
      <c r="U856" s="58" t="s">
        <v>1973</v>
      </c>
      <c r="V856" s="49" t="s">
        <v>27</v>
      </c>
      <c r="W856" s="49" t="s">
        <v>27</v>
      </c>
      <c r="X856" s="57" t="str">
        <f t="shared" si="124"/>
        <v>IFC4X3ADD2-key_856</v>
      </c>
    </row>
    <row r="857" spans="1:24" ht="7.95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1516</v>
      </c>
      <c r="G857" s="55" t="s">
        <v>1213</v>
      </c>
      <c r="H857" s="41" t="s">
        <v>3</v>
      </c>
      <c r="I857" s="41" t="s">
        <v>3</v>
      </c>
      <c r="J857" s="40" t="str">
        <f>_xlfn.CONCAT( C857, " and  é.classeifc  only  ", D857, )</f>
        <v>IfcProduct and  é.classeifc  only  IfcPort</v>
      </c>
      <c r="K857" s="40" t="s">
        <v>3</v>
      </c>
      <c r="L857" s="40" t="s">
        <v>3</v>
      </c>
      <c r="M857" s="40" t="str">
        <f t="shared" si="117"/>
        <v>IfcDistributionPortType and  é.tipoifc  only  CABLE</v>
      </c>
      <c r="N857" s="36" t="str">
        <f t="shared" si="118"/>
        <v>Conceitos: Conectores</v>
      </c>
      <c r="O857" s="36" t="str">
        <f t="shared" si="119"/>
        <v xml:space="preserve">IfcProduct </v>
      </c>
      <c r="P857" s="36" t="str">
        <f t="shared" si="120"/>
        <v xml:space="preserve">IfcPort </v>
      </c>
      <c r="Q857" s="50" t="str">
        <f t="shared" si="121"/>
        <v xml:space="preserve">IfcDistributionPort </v>
      </c>
      <c r="R857" s="48" t="str">
        <f t="shared" si="122"/>
        <v>IfcDistributionPortType</v>
      </c>
      <c r="S857" s="48" t="str">
        <f t="shared" si="123"/>
        <v>CABLE</v>
      </c>
      <c r="T857" s="36" t="str">
        <f t="shared" si="125"/>
        <v>Conceitos: Conectores IfcProduct  IfcPort  IfcDistributionPort  IfcDistributionPortType CABO</v>
      </c>
      <c r="U857" s="58" t="s">
        <v>1773</v>
      </c>
      <c r="V857" s="49" t="s">
        <v>27</v>
      </c>
      <c r="W857" s="49" t="s">
        <v>27</v>
      </c>
      <c r="X857" s="57" t="str">
        <f t="shared" si="124"/>
        <v>IFC4X3ADD2-key_857</v>
      </c>
    </row>
    <row r="858" spans="1:24" ht="7.95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1516</v>
      </c>
      <c r="G858" s="55" t="s">
        <v>1214</v>
      </c>
      <c r="H858" s="41" t="s">
        <v>3</v>
      </c>
      <c r="I858" s="41" t="s">
        <v>3</v>
      </c>
      <c r="J858" s="40" t="s">
        <v>3</v>
      </c>
      <c r="K858" s="40" t="s">
        <v>3</v>
      </c>
      <c r="L858" s="40" t="s">
        <v>3</v>
      </c>
      <c r="M858" s="40" t="str">
        <f t="shared" si="117"/>
        <v>IfcDistributionPortType and  é.tipoifc  only  CABLECARRIER</v>
      </c>
      <c r="N858" s="36" t="str">
        <f t="shared" si="118"/>
        <v>Conceitos: Conectores</v>
      </c>
      <c r="O858" s="36" t="str">
        <f t="shared" si="119"/>
        <v xml:space="preserve">IfcProduct </v>
      </c>
      <c r="P858" s="36" t="str">
        <f t="shared" si="120"/>
        <v xml:space="preserve">IfcPort </v>
      </c>
      <c r="Q858" s="50" t="str">
        <f t="shared" si="121"/>
        <v xml:space="preserve">IfcDistributionPort </v>
      </c>
      <c r="R858" s="48" t="str">
        <f t="shared" si="122"/>
        <v>IfcDistributionPortType</v>
      </c>
      <c r="S858" s="48" t="str">
        <f t="shared" si="123"/>
        <v>CABLECARRIER</v>
      </c>
      <c r="T858" s="36" t="str">
        <f t="shared" si="125"/>
        <v>Conceitos: Conectores IfcProduct  IfcPort  IfcDistributionPort  IfcDistributionPortType CALHA.CABO</v>
      </c>
      <c r="U858" s="58" t="s">
        <v>1791</v>
      </c>
      <c r="V858" s="49" t="s">
        <v>27</v>
      </c>
      <c r="W858" s="49" t="s">
        <v>27</v>
      </c>
      <c r="X858" s="57" t="str">
        <f t="shared" si="124"/>
        <v>IFC4X3ADD2-key_858</v>
      </c>
    </row>
    <row r="859" spans="1:24" ht="7.95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1516</v>
      </c>
      <c r="G859" s="55" t="s">
        <v>1215</v>
      </c>
      <c r="H859" s="41" t="s">
        <v>3</v>
      </c>
      <c r="I859" s="41" t="s">
        <v>3</v>
      </c>
      <c r="J859" s="40" t="s">
        <v>3</v>
      </c>
      <c r="K859" s="40" t="s">
        <v>3</v>
      </c>
      <c r="L859" s="40" t="s">
        <v>3</v>
      </c>
      <c r="M859" s="40" t="str">
        <f t="shared" si="117"/>
        <v>IfcDistributionPortType and  é.tipoifc  only  DUCT</v>
      </c>
      <c r="N859" s="36" t="str">
        <f t="shared" si="118"/>
        <v>Conceitos: Conectores</v>
      </c>
      <c r="O859" s="36" t="str">
        <f t="shared" si="119"/>
        <v xml:space="preserve">IfcProduct </v>
      </c>
      <c r="P859" s="36" t="str">
        <f t="shared" si="120"/>
        <v xml:space="preserve">IfcPort </v>
      </c>
      <c r="Q859" s="50" t="str">
        <f t="shared" si="121"/>
        <v xml:space="preserve">IfcDistributionPort </v>
      </c>
      <c r="R859" s="48" t="str">
        <f t="shared" si="122"/>
        <v>IfcDistributionPortType</v>
      </c>
      <c r="S859" s="48" t="str">
        <f t="shared" si="123"/>
        <v>DUCT</v>
      </c>
      <c r="T859" s="36" t="str">
        <f t="shared" si="125"/>
        <v>Conceitos: Conectores IfcProduct  IfcPort  IfcDistributionPort  IfcDistributionPortType DUTO</v>
      </c>
      <c r="U859" s="58" t="s">
        <v>1774</v>
      </c>
      <c r="V859" s="49" t="s">
        <v>27</v>
      </c>
      <c r="W859" s="49" t="s">
        <v>27</v>
      </c>
      <c r="X859" s="57" t="str">
        <f t="shared" si="124"/>
        <v>IFC4X3ADD2-key_859</v>
      </c>
    </row>
    <row r="860" spans="1:24" ht="7.95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1516</v>
      </c>
      <c r="G860" s="55" t="s">
        <v>1216</v>
      </c>
      <c r="H860" s="41" t="s">
        <v>3</v>
      </c>
      <c r="I860" s="41" t="s">
        <v>3</v>
      </c>
      <c r="J860" s="40" t="s">
        <v>3</v>
      </c>
      <c r="K860" s="40" t="s">
        <v>3</v>
      </c>
      <c r="L860" s="40" t="s">
        <v>3</v>
      </c>
      <c r="M860" s="40" t="str">
        <f t="shared" si="117"/>
        <v>IfcDistributionPortType and  é.tipoifc  only  PIPE</v>
      </c>
      <c r="N860" s="36" t="str">
        <f t="shared" si="118"/>
        <v>Conceitos: Conectores</v>
      </c>
      <c r="O860" s="36" t="str">
        <f t="shared" si="119"/>
        <v xml:space="preserve">IfcProduct </v>
      </c>
      <c r="P860" s="36" t="str">
        <f t="shared" si="120"/>
        <v xml:space="preserve">IfcPort </v>
      </c>
      <c r="Q860" s="50" t="str">
        <f t="shared" si="121"/>
        <v xml:space="preserve">IfcDistributionPort </v>
      </c>
      <c r="R860" s="48" t="str">
        <f t="shared" si="122"/>
        <v>IfcDistributionPortType</v>
      </c>
      <c r="S860" s="48" t="str">
        <f t="shared" si="123"/>
        <v>PIPE</v>
      </c>
      <c r="T860" s="36" t="str">
        <f t="shared" si="125"/>
        <v>Conceitos: Conectores IfcProduct  IfcPort  IfcDistributionPort  IfcDistributionPortType TUBO</v>
      </c>
      <c r="U860" s="58" t="s">
        <v>2272</v>
      </c>
      <c r="V860" s="49" t="s">
        <v>27</v>
      </c>
      <c r="W860" s="49" t="s">
        <v>27</v>
      </c>
      <c r="X860" s="57" t="str">
        <f t="shared" si="124"/>
        <v>IFC4X3ADD2-key_860</v>
      </c>
    </row>
    <row r="861" spans="1:24" ht="7.95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1516</v>
      </c>
      <c r="G861" s="55" t="s">
        <v>1217</v>
      </c>
      <c r="H861" s="41" t="s">
        <v>3</v>
      </c>
      <c r="I861" s="41" t="s">
        <v>3</v>
      </c>
      <c r="J861" s="40" t="s">
        <v>3</v>
      </c>
      <c r="K861" s="40" t="s">
        <v>3</v>
      </c>
      <c r="L861" s="40" t="s">
        <v>3</v>
      </c>
      <c r="M861" s="40" t="str">
        <f t="shared" si="117"/>
        <v>IfcDistributionPortType and  é.tipoifc  only  WIRELESS</v>
      </c>
      <c r="N861" s="36" t="str">
        <f t="shared" si="118"/>
        <v>Conceitos: Conectores</v>
      </c>
      <c r="O861" s="36" t="str">
        <f t="shared" si="119"/>
        <v xml:space="preserve">IfcProduct </v>
      </c>
      <c r="P861" s="36" t="str">
        <f t="shared" si="120"/>
        <v xml:space="preserve">IfcPort </v>
      </c>
      <c r="Q861" s="50" t="str">
        <f t="shared" si="121"/>
        <v xml:space="preserve">IfcDistributionPort </v>
      </c>
      <c r="R861" s="48" t="str">
        <f t="shared" si="122"/>
        <v>IfcDistributionPortType</v>
      </c>
      <c r="S861" s="48" t="str">
        <f t="shared" si="123"/>
        <v>WIRELESS</v>
      </c>
      <c r="T861" s="36" t="str">
        <f t="shared" si="125"/>
        <v>Conceitos: Conectores IfcProduct  IfcPort  IfcDistributionPort  IfcDistributionPortType WIRELESS</v>
      </c>
      <c r="U861" s="58" t="s">
        <v>1217</v>
      </c>
      <c r="V861" s="49" t="s">
        <v>27</v>
      </c>
      <c r="W861" s="49" t="s">
        <v>27</v>
      </c>
      <c r="X861" s="57" t="str">
        <f t="shared" si="124"/>
        <v>IFC4X3ADD2-key_861</v>
      </c>
    </row>
    <row r="862" spans="1:24" ht="7.95" customHeight="1" x14ac:dyDescent="0.15">
      <c r="A862" s="53">
        <v>862</v>
      </c>
      <c r="B862" s="54" t="s">
        <v>1384</v>
      </c>
      <c r="C862" s="54" t="s">
        <v>1244</v>
      </c>
      <c r="D862" s="54" t="s">
        <v>1245</v>
      </c>
      <c r="E862" s="55" t="s">
        <v>1246</v>
      </c>
      <c r="F862" s="55" t="s">
        <v>1519</v>
      </c>
      <c r="G862" s="55" t="s">
        <v>1247</v>
      </c>
      <c r="H862" s="41" t="s">
        <v>3</v>
      </c>
      <c r="I862" s="41" t="s">
        <v>3</v>
      </c>
      <c r="J862" s="40" t="str">
        <f>_xlfn.CONCAT( C862, " and  é.classeifc  only  ", D862, )</f>
        <v>IfcRelSpaceBoundary and  é.classeifc  only  IfcSpaceBoundarySelect</v>
      </c>
      <c r="K862" s="40" t="s">
        <v>3</v>
      </c>
      <c r="L862" s="40" t="s">
        <v>3</v>
      </c>
      <c r="M862" s="40" t="str">
        <f t="shared" si="117"/>
        <v>IfcExternalSpatialElementType and  é.tipoifc  only  EXTERNAL</v>
      </c>
      <c r="N862" s="36" t="str">
        <f t="shared" si="118"/>
        <v>Conceitos: Espacial</v>
      </c>
      <c r="O862" s="36" t="str">
        <f t="shared" si="119"/>
        <v xml:space="preserve">IfcRelSpaceBoundary </v>
      </c>
      <c r="P862" s="36" t="str">
        <f t="shared" si="120"/>
        <v xml:space="preserve">IfcSpaceBoundarySelect </v>
      </c>
      <c r="Q862" s="50" t="str">
        <f t="shared" si="121"/>
        <v xml:space="preserve">IfcExternalSpatialElement </v>
      </c>
      <c r="R862" s="48" t="str">
        <f t="shared" si="122"/>
        <v>IfcExternalSpatialElementType</v>
      </c>
      <c r="S862" s="48" t="str">
        <f t="shared" si="123"/>
        <v>EXTERNAL</v>
      </c>
      <c r="T862" s="36" t="str">
        <f t="shared" si="125"/>
        <v>Conceitos: Espacial IfcRelSpaceBoundary  IfcSpaceBoundarySelect  IfcExternalSpatialElement  IfcExternalSpatialElementType EXTERNO</v>
      </c>
      <c r="U862" s="58" t="s">
        <v>1775</v>
      </c>
      <c r="V862" s="49" t="s">
        <v>27</v>
      </c>
      <c r="W862" s="49" t="s">
        <v>27</v>
      </c>
      <c r="X862" s="57" t="str">
        <f t="shared" si="124"/>
        <v>IFC4X3ADD2-key_862</v>
      </c>
    </row>
    <row r="863" spans="1:24" ht="7.95" customHeight="1" x14ac:dyDescent="0.15">
      <c r="A863" s="53">
        <v>863</v>
      </c>
      <c r="B863" s="54" t="s">
        <v>1384</v>
      </c>
      <c r="C863" s="54" t="s">
        <v>1244</v>
      </c>
      <c r="D863" s="54" t="s">
        <v>1245</v>
      </c>
      <c r="E863" s="55" t="s">
        <v>1246</v>
      </c>
      <c r="F863" s="55" t="s">
        <v>1519</v>
      </c>
      <c r="G863" s="55" t="s">
        <v>1248</v>
      </c>
      <c r="H863" s="41" t="s">
        <v>3</v>
      </c>
      <c r="I863" s="41" t="s">
        <v>3</v>
      </c>
      <c r="J863" s="40" t="s">
        <v>3</v>
      </c>
      <c r="K863" s="40" t="s">
        <v>3</v>
      </c>
      <c r="L863" s="40" t="s">
        <v>3</v>
      </c>
      <c r="M863" s="40" t="str">
        <f t="shared" si="117"/>
        <v>IfcExternalSpatialElementType and  é.tipoifc  only  EXTERNAL_EARTH</v>
      </c>
      <c r="N863" s="36" t="str">
        <f t="shared" si="118"/>
        <v>Conceitos: Espacial</v>
      </c>
      <c r="O863" s="36" t="str">
        <f t="shared" si="119"/>
        <v xml:space="preserve">IfcRelSpaceBoundary </v>
      </c>
      <c r="P863" s="36" t="str">
        <f t="shared" si="120"/>
        <v xml:space="preserve">IfcSpaceBoundarySelect </v>
      </c>
      <c r="Q863" s="50" t="str">
        <f t="shared" si="121"/>
        <v xml:space="preserve">IfcExternalSpatialElement </v>
      </c>
      <c r="R863" s="48" t="str">
        <f t="shared" si="122"/>
        <v>IfcExternalSpatialElementType</v>
      </c>
      <c r="S863" s="48" t="str">
        <f t="shared" si="123"/>
        <v>EXTERNAL_EARTH</v>
      </c>
      <c r="T863" s="36" t="str">
        <f t="shared" si="125"/>
        <v>Conceitos: Espacial IfcRelSpaceBoundary  IfcSpaceBoundarySelect  IfcExternalSpatialElement  IfcExternalSpatialElementType EXTERNAL.EARTH</v>
      </c>
      <c r="U863" s="58" t="s">
        <v>1815</v>
      </c>
      <c r="V863" s="49" t="s">
        <v>27</v>
      </c>
      <c r="W863" s="49" t="s">
        <v>27</v>
      </c>
      <c r="X863" s="57" t="str">
        <f t="shared" si="124"/>
        <v>IFC4X3ADD2-key_863</v>
      </c>
    </row>
    <row r="864" spans="1:24" ht="7.95" customHeight="1" x14ac:dyDescent="0.15">
      <c r="A864" s="53">
        <v>864</v>
      </c>
      <c r="B864" s="54" t="s">
        <v>1384</v>
      </c>
      <c r="C864" s="54" t="s">
        <v>1244</v>
      </c>
      <c r="D864" s="54" t="s">
        <v>1245</v>
      </c>
      <c r="E864" s="55" t="s">
        <v>1246</v>
      </c>
      <c r="F864" s="55" t="s">
        <v>1519</v>
      </c>
      <c r="G864" s="55" t="s">
        <v>1249</v>
      </c>
      <c r="H864" s="41" t="s">
        <v>3</v>
      </c>
      <c r="I864" s="41" t="s">
        <v>3</v>
      </c>
      <c r="J864" s="40" t="s">
        <v>3</v>
      </c>
      <c r="K864" s="40" t="s">
        <v>3</v>
      </c>
      <c r="L864" s="40" t="s">
        <v>3</v>
      </c>
      <c r="M864" s="40" t="str">
        <f t="shared" si="117"/>
        <v>IfcExternalSpatialElementType and  é.tipoifc  only  EXTERNAL_FIRE</v>
      </c>
      <c r="N864" s="36" t="str">
        <f t="shared" si="118"/>
        <v>Conceitos: Espacial</v>
      </c>
      <c r="O864" s="36" t="str">
        <f t="shared" si="119"/>
        <v xml:space="preserve">IfcRelSpaceBoundary </v>
      </c>
      <c r="P864" s="36" t="str">
        <f t="shared" si="120"/>
        <v xml:space="preserve">IfcSpaceBoundarySelect </v>
      </c>
      <c r="Q864" s="50" t="str">
        <f t="shared" si="121"/>
        <v xml:space="preserve">IfcExternalSpatialElement </v>
      </c>
      <c r="R864" s="48" t="str">
        <f t="shared" si="122"/>
        <v>IfcExternalSpatialElementType</v>
      </c>
      <c r="S864" s="48" t="str">
        <f t="shared" si="123"/>
        <v>EXTERNAL_FIRE</v>
      </c>
      <c r="T864" s="36" t="str">
        <f t="shared" si="125"/>
        <v>Conceitos: Espacial IfcRelSpaceBoundary  IfcSpaceBoundarySelect  IfcExternalSpatialElement  IfcExternalSpatialElementType EXTERNAL.FOGO</v>
      </c>
      <c r="U864" s="58" t="s">
        <v>2274</v>
      </c>
      <c r="V864" s="49" t="s">
        <v>27</v>
      </c>
      <c r="W864" s="49" t="s">
        <v>27</v>
      </c>
      <c r="X864" s="57" t="str">
        <f t="shared" si="124"/>
        <v>IFC4X3ADD2-key_864</v>
      </c>
    </row>
    <row r="865" spans="1:24" ht="7.95" customHeight="1" x14ac:dyDescent="0.15">
      <c r="A865" s="53">
        <v>865</v>
      </c>
      <c r="B865" s="54" t="s">
        <v>1384</v>
      </c>
      <c r="C865" s="54" t="s">
        <v>1244</v>
      </c>
      <c r="D865" s="54" t="s">
        <v>1245</v>
      </c>
      <c r="E865" s="55" t="s">
        <v>1246</v>
      </c>
      <c r="F865" s="55" t="s">
        <v>1519</v>
      </c>
      <c r="G865" s="55" t="s">
        <v>1250</v>
      </c>
      <c r="H865" s="41" t="s">
        <v>3</v>
      </c>
      <c r="I865" s="41" t="s">
        <v>3</v>
      </c>
      <c r="J865" s="40" t="s">
        <v>3</v>
      </c>
      <c r="K865" s="40" t="s">
        <v>3</v>
      </c>
      <c r="L865" s="40" t="s">
        <v>3</v>
      </c>
      <c r="M865" s="40" t="str">
        <f t="shared" si="117"/>
        <v>IfcExternalSpatialElementType and  é.tipoifc  only  EXTERNAL_WATER</v>
      </c>
      <c r="N865" s="36" t="str">
        <f t="shared" si="118"/>
        <v>Conceitos: Espacial</v>
      </c>
      <c r="O865" s="36" t="str">
        <f t="shared" si="119"/>
        <v xml:space="preserve">IfcRelSpaceBoundary </v>
      </c>
      <c r="P865" s="36" t="str">
        <f t="shared" si="120"/>
        <v xml:space="preserve">IfcSpaceBoundarySelect </v>
      </c>
      <c r="Q865" s="50" t="str">
        <f t="shared" si="121"/>
        <v xml:space="preserve">IfcExternalSpatialElement </v>
      </c>
      <c r="R865" s="48" t="str">
        <f t="shared" si="122"/>
        <v>IfcExternalSpatialElementType</v>
      </c>
      <c r="S865" s="48" t="str">
        <f t="shared" si="123"/>
        <v>EXTERNAL_WATER</v>
      </c>
      <c r="T865" s="36" t="str">
        <f t="shared" si="125"/>
        <v>Conceitos: Espacial IfcRelSpaceBoundary  IfcSpaceBoundarySelect  IfcExternalSpatialElement  IfcExternalSpatialElementType EXTERNAL.AGUA</v>
      </c>
      <c r="U865" s="58" t="s">
        <v>2273</v>
      </c>
      <c r="V865" s="49" t="s">
        <v>27</v>
      </c>
      <c r="W865" s="49" t="s">
        <v>27</v>
      </c>
      <c r="X865" s="57" t="str">
        <f t="shared" si="124"/>
        <v>IFC4X3ADD2-key_865</v>
      </c>
    </row>
    <row r="866" spans="1:24" ht="7.95" customHeight="1" x14ac:dyDescent="0.15">
      <c r="A866" s="53">
        <v>866</v>
      </c>
      <c r="B866" s="54" t="s">
        <v>1384</v>
      </c>
      <c r="C866" s="54" t="s">
        <v>1202</v>
      </c>
      <c r="D866" s="54" t="s">
        <v>1203</v>
      </c>
      <c r="E866" s="55" t="s">
        <v>1204</v>
      </c>
      <c r="F866" s="55" t="s">
        <v>1520</v>
      </c>
      <c r="G866" s="55" t="s">
        <v>1205</v>
      </c>
      <c r="H866" s="41" t="s">
        <v>3</v>
      </c>
      <c r="I866" s="41" t="s">
        <v>3</v>
      </c>
      <c r="J866" s="40" t="str">
        <f>_xlfn.CONCAT( C866, " and  é.classeifc  only  ", D866, )</f>
        <v>IfcInterferenceSelect and  é.classeifc  only  IfcSpatialElement</v>
      </c>
      <c r="K866" s="40" t="s">
        <v>3</v>
      </c>
      <c r="L866" s="40" t="s">
        <v>3</v>
      </c>
      <c r="M866" s="40" t="str">
        <f t="shared" si="117"/>
        <v>IfcSpatialZoneType and  é.tipoifc  only  CONSTRUCTION</v>
      </c>
      <c r="N866" s="36" t="str">
        <f t="shared" si="118"/>
        <v>Conceitos: Espacial</v>
      </c>
      <c r="O866" s="36" t="str">
        <f t="shared" si="119"/>
        <v xml:space="preserve">IfcInterferenceSelect </v>
      </c>
      <c r="P866" s="36" t="str">
        <f t="shared" si="120"/>
        <v xml:space="preserve">IfcSpatialElement </v>
      </c>
      <c r="Q866" s="50" t="str">
        <f t="shared" si="121"/>
        <v xml:space="preserve">IfcSpatialZone </v>
      </c>
      <c r="R866" s="48" t="str">
        <f t="shared" si="122"/>
        <v>IfcSpatialZoneType</v>
      </c>
      <c r="S866" s="48" t="str">
        <f t="shared" si="123"/>
        <v>CONSTRUCTION</v>
      </c>
      <c r="T866" s="36" t="str">
        <f t="shared" si="125"/>
        <v>Conceitos: Espacial IfcInterferenceSelect  IfcSpatialElement  IfcSpatialZone  IfcSpatialZoneType CONSTRUÇÃO</v>
      </c>
      <c r="U866" s="58" t="s">
        <v>1776</v>
      </c>
      <c r="V866" s="49" t="s">
        <v>27</v>
      </c>
      <c r="W866" s="49" t="s">
        <v>27</v>
      </c>
      <c r="X866" s="57" t="str">
        <f t="shared" si="124"/>
        <v>IFC4X3ADD2-key_866</v>
      </c>
    </row>
    <row r="867" spans="1:24" ht="7.95" customHeight="1" x14ac:dyDescent="0.15">
      <c r="A867" s="53">
        <v>867</v>
      </c>
      <c r="B867" s="54" t="s">
        <v>1384</v>
      </c>
      <c r="C867" s="54" t="s">
        <v>1202</v>
      </c>
      <c r="D867" s="54" t="s">
        <v>1203</v>
      </c>
      <c r="E867" s="55" t="s">
        <v>1204</v>
      </c>
      <c r="F867" s="55" t="s">
        <v>1520</v>
      </c>
      <c r="G867" s="55" t="s">
        <v>1206</v>
      </c>
      <c r="H867" s="41" t="s">
        <v>3</v>
      </c>
      <c r="I867" s="41" t="s">
        <v>3</v>
      </c>
      <c r="J867" s="40" t="s">
        <v>3</v>
      </c>
      <c r="K867" s="40" t="s">
        <v>3</v>
      </c>
      <c r="L867" s="40" t="s">
        <v>3</v>
      </c>
      <c r="M867" s="40" t="str">
        <f t="shared" si="117"/>
        <v>IfcSpatialZoneType and  é.tipoifc  only  FIRESAFETY</v>
      </c>
      <c r="N867" s="36" t="str">
        <f t="shared" si="118"/>
        <v>Conceitos: Espacial</v>
      </c>
      <c r="O867" s="36" t="str">
        <f t="shared" si="119"/>
        <v xml:space="preserve">IfcInterferenceSelect </v>
      </c>
      <c r="P867" s="36" t="str">
        <f t="shared" si="120"/>
        <v xml:space="preserve">IfcSpatialElement </v>
      </c>
      <c r="Q867" s="50" t="str">
        <f t="shared" si="121"/>
        <v xml:space="preserve">IfcSpatialZone </v>
      </c>
      <c r="R867" s="48" t="str">
        <f t="shared" si="122"/>
        <v>IfcSpatialZoneType</v>
      </c>
      <c r="S867" s="48" t="str">
        <f t="shared" si="123"/>
        <v>FIRESAFETY</v>
      </c>
      <c r="T867" s="36" t="str">
        <f t="shared" si="125"/>
        <v>Conceitos: Espacial IfcInterferenceSelect  IfcSpatialElement  IfcSpatialZone  IfcSpatialZoneType SEGURANÇA.CONTRA.INCÊNDIO</v>
      </c>
      <c r="U867" s="58" t="s">
        <v>1974</v>
      </c>
      <c r="V867" s="49" t="s">
        <v>27</v>
      </c>
      <c r="W867" s="49" t="s">
        <v>27</v>
      </c>
      <c r="X867" s="57" t="str">
        <f t="shared" si="124"/>
        <v>IFC4X3ADD2-key_867</v>
      </c>
    </row>
    <row r="868" spans="1:24" ht="7.95" customHeight="1" x14ac:dyDescent="0.15">
      <c r="A868" s="53">
        <v>868</v>
      </c>
      <c r="B868" s="54" t="s">
        <v>1384</v>
      </c>
      <c r="C868" s="54" t="s">
        <v>1202</v>
      </c>
      <c r="D868" s="54" t="s">
        <v>1203</v>
      </c>
      <c r="E868" s="55" t="s">
        <v>1204</v>
      </c>
      <c r="F868" s="55" t="s">
        <v>1520</v>
      </c>
      <c r="G868" s="55" t="s">
        <v>1207</v>
      </c>
      <c r="H868" s="41" t="s">
        <v>3</v>
      </c>
      <c r="I868" s="41" t="s">
        <v>3</v>
      </c>
      <c r="J868" s="40" t="s">
        <v>3</v>
      </c>
      <c r="K868" s="40" t="s">
        <v>3</v>
      </c>
      <c r="L868" s="40" t="s">
        <v>3</v>
      </c>
      <c r="M868" s="40" t="str">
        <f t="shared" si="117"/>
        <v>IfcSpatialZoneType and  é.tipoifc  only  INTERFERENCE</v>
      </c>
      <c r="N868" s="36" t="str">
        <f t="shared" si="118"/>
        <v>Conceitos: Espacial</v>
      </c>
      <c r="O868" s="36" t="str">
        <f t="shared" si="119"/>
        <v xml:space="preserve">IfcInterferenceSelect </v>
      </c>
      <c r="P868" s="36" t="str">
        <f t="shared" si="120"/>
        <v xml:space="preserve">IfcSpatialElement </v>
      </c>
      <c r="Q868" s="50" t="str">
        <f t="shared" si="121"/>
        <v xml:space="preserve">IfcSpatialZone </v>
      </c>
      <c r="R868" s="48" t="str">
        <f t="shared" si="122"/>
        <v>IfcSpatialZoneType</v>
      </c>
      <c r="S868" s="48" t="str">
        <f t="shared" si="123"/>
        <v>INTERFERENCE</v>
      </c>
      <c r="T868" s="36" t="str">
        <f t="shared" si="125"/>
        <v>Conceitos: Espacial IfcInterferenceSelect  IfcSpatialElement  IfcSpatialZone  IfcSpatialZoneType INTERFERÊNCIA</v>
      </c>
      <c r="U868" s="58" t="s">
        <v>1777</v>
      </c>
      <c r="V868" s="49" t="s">
        <v>27</v>
      </c>
      <c r="W868" s="49" t="s">
        <v>27</v>
      </c>
      <c r="X868" s="57" t="str">
        <f t="shared" si="124"/>
        <v>IFC4X3ADD2-key_868</v>
      </c>
    </row>
    <row r="869" spans="1:24" ht="7.95" customHeight="1" x14ac:dyDescent="0.15">
      <c r="A869" s="53">
        <v>869</v>
      </c>
      <c r="B869" s="54" t="s">
        <v>1384</v>
      </c>
      <c r="C869" s="54" t="s">
        <v>1202</v>
      </c>
      <c r="D869" s="54" t="s">
        <v>1203</v>
      </c>
      <c r="E869" s="55" t="s">
        <v>1204</v>
      </c>
      <c r="F869" s="55" t="s">
        <v>1520</v>
      </c>
      <c r="G869" s="55" t="s">
        <v>1208</v>
      </c>
      <c r="H869" s="41" t="s">
        <v>3</v>
      </c>
      <c r="I869" s="41" t="s">
        <v>3</v>
      </c>
      <c r="J869" s="40" t="s">
        <v>3</v>
      </c>
      <c r="K869" s="40" t="s">
        <v>3</v>
      </c>
      <c r="L869" s="40" t="s">
        <v>3</v>
      </c>
      <c r="M869" s="40" t="str">
        <f t="shared" si="117"/>
        <v>IfcSpatialZoneType and  é.tipoifc  only  OCCUPANCY</v>
      </c>
      <c r="N869" s="36" t="str">
        <f t="shared" si="118"/>
        <v>Conceitos: Espacial</v>
      </c>
      <c r="O869" s="36" t="str">
        <f t="shared" si="119"/>
        <v xml:space="preserve">IfcInterferenceSelect </v>
      </c>
      <c r="P869" s="36" t="str">
        <f t="shared" si="120"/>
        <v xml:space="preserve">IfcSpatialElement </v>
      </c>
      <c r="Q869" s="50" t="str">
        <f t="shared" si="121"/>
        <v xml:space="preserve">IfcSpatialZone </v>
      </c>
      <c r="R869" s="48" t="str">
        <f t="shared" si="122"/>
        <v>IfcSpatialZoneType</v>
      </c>
      <c r="S869" s="48" t="str">
        <f t="shared" si="123"/>
        <v>OCCUPANCY</v>
      </c>
      <c r="T869" s="36" t="str">
        <f t="shared" si="125"/>
        <v>Conceitos: Espacial IfcInterferenceSelect  IfcSpatialElement  IfcSpatialZone  IfcSpatialZoneType OCUPAÇÃO</v>
      </c>
      <c r="U869" s="58" t="s">
        <v>1778</v>
      </c>
      <c r="V869" s="49" t="s">
        <v>27</v>
      </c>
      <c r="W869" s="49" t="s">
        <v>27</v>
      </c>
      <c r="X869" s="57" t="str">
        <f t="shared" si="124"/>
        <v>IFC4X3ADD2-key_869</v>
      </c>
    </row>
    <row r="870" spans="1:24" ht="7.95" customHeight="1" x14ac:dyDescent="0.15">
      <c r="A870" s="53">
        <v>870</v>
      </c>
      <c r="B870" s="54" t="s">
        <v>1384</v>
      </c>
      <c r="C870" s="54" t="s">
        <v>1202</v>
      </c>
      <c r="D870" s="54" t="s">
        <v>1203</v>
      </c>
      <c r="E870" s="55" t="s">
        <v>1204</v>
      </c>
      <c r="F870" s="55" t="s">
        <v>1520</v>
      </c>
      <c r="G870" s="55" t="s">
        <v>1209</v>
      </c>
      <c r="H870" s="41" t="s">
        <v>3</v>
      </c>
      <c r="I870" s="41" t="s">
        <v>3</v>
      </c>
      <c r="J870" s="40" t="s">
        <v>3</v>
      </c>
      <c r="K870" s="40" t="s">
        <v>3</v>
      </c>
      <c r="L870" s="40" t="s">
        <v>3</v>
      </c>
      <c r="M870" s="40" t="str">
        <f t="shared" si="117"/>
        <v>IfcSpatialZoneType and  é.tipoifc  only  RESERVATION</v>
      </c>
      <c r="N870" s="36" t="str">
        <f t="shared" si="118"/>
        <v>Conceitos: Espacial</v>
      </c>
      <c r="O870" s="36" t="str">
        <f t="shared" si="119"/>
        <v xml:space="preserve">IfcInterferenceSelect </v>
      </c>
      <c r="P870" s="36" t="str">
        <f t="shared" si="120"/>
        <v xml:space="preserve">IfcSpatialElement </v>
      </c>
      <c r="Q870" s="50" t="str">
        <f t="shared" si="121"/>
        <v xml:space="preserve">IfcSpatialZone </v>
      </c>
      <c r="R870" s="48" t="str">
        <f t="shared" si="122"/>
        <v>IfcSpatialZoneType</v>
      </c>
      <c r="S870" s="48" t="str">
        <f t="shared" si="123"/>
        <v>RESERVATION</v>
      </c>
      <c r="T870" s="36" t="str">
        <f t="shared" si="125"/>
        <v>Conceitos: Espacial IfcInterferenceSelect  IfcSpatialElement  IfcSpatialZone  IfcSpatialZoneType RESERVA</v>
      </c>
      <c r="U870" s="58" t="s">
        <v>1779</v>
      </c>
      <c r="V870" s="49" t="s">
        <v>27</v>
      </c>
      <c r="W870" s="49" t="s">
        <v>27</v>
      </c>
      <c r="X870" s="57" t="str">
        <f t="shared" si="124"/>
        <v>IFC4X3ADD2-key_870</v>
      </c>
    </row>
    <row r="871" spans="1:24" ht="7.95" customHeight="1" x14ac:dyDescent="0.15">
      <c r="A871" s="53">
        <v>871</v>
      </c>
      <c r="B871" s="54" t="s">
        <v>1384</v>
      </c>
      <c r="C871" s="54" t="s">
        <v>1203</v>
      </c>
      <c r="D871" s="54" t="s">
        <v>1251</v>
      </c>
      <c r="E871" s="55" t="s">
        <v>1252</v>
      </c>
      <c r="F871" s="55" t="s">
        <v>1521</v>
      </c>
      <c r="G871" s="55" t="s">
        <v>1253</v>
      </c>
      <c r="H871" s="41" t="s">
        <v>3</v>
      </c>
      <c r="I871" s="41" t="s">
        <v>3</v>
      </c>
      <c r="J871" s="40" t="str">
        <f>_xlfn.CONCAT( C871, " and  é.classeifc  only  ", D871, )</f>
        <v>IfcSpatialElement and  é.classeifc  only  IfcSpatialStructureElement</v>
      </c>
      <c r="K871" s="40" t="s">
        <v>3</v>
      </c>
      <c r="L871" s="40" t="s">
        <v>3</v>
      </c>
      <c r="M871" s="40" t="str">
        <f t="shared" si="117"/>
        <v>IfcSpaceType and  é.tipoifc  only  BERTH</v>
      </c>
      <c r="N871" s="36" t="str">
        <f t="shared" si="118"/>
        <v>Conceitos: Espacial</v>
      </c>
      <c r="O871" s="36" t="str">
        <f t="shared" si="119"/>
        <v xml:space="preserve">IfcSpatialElement </v>
      </c>
      <c r="P871" s="36" t="str">
        <f t="shared" si="120"/>
        <v xml:space="preserve">IfcSpatialStructureElement </v>
      </c>
      <c r="Q871" s="50" t="str">
        <f t="shared" si="121"/>
        <v xml:space="preserve">IfcSpace </v>
      </c>
      <c r="R871" s="48" t="str">
        <f t="shared" si="122"/>
        <v>IfcSpaceType</v>
      </c>
      <c r="S871" s="48" t="str">
        <f t="shared" si="123"/>
        <v>BERTH</v>
      </c>
      <c r="T871" s="36" t="str">
        <f t="shared" si="125"/>
        <v>Conceitos: Espacial IfcSpatialElement  IfcSpatialStructureElement  IfcSpace  IfcSpaceType ATRACAR</v>
      </c>
      <c r="U871" s="58" t="s">
        <v>1780</v>
      </c>
      <c r="V871" s="49" t="s">
        <v>27</v>
      </c>
      <c r="W871" s="49" t="s">
        <v>27</v>
      </c>
      <c r="X871" s="57" t="str">
        <f t="shared" si="124"/>
        <v>IFC4X3ADD2-key_871</v>
      </c>
    </row>
    <row r="872" spans="1:24" ht="7.95" customHeight="1" x14ac:dyDescent="0.15">
      <c r="A872" s="53">
        <v>872</v>
      </c>
      <c r="B872" s="54" t="s">
        <v>1384</v>
      </c>
      <c r="C872" s="54" t="s">
        <v>1203</v>
      </c>
      <c r="D872" s="54" t="s">
        <v>1251</v>
      </c>
      <c r="E872" s="55" t="s">
        <v>1252</v>
      </c>
      <c r="F872" s="55" t="s">
        <v>1521</v>
      </c>
      <c r="G872" s="55" t="s">
        <v>1254</v>
      </c>
      <c r="H872" s="41" t="s">
        <v>3</v>
      </c>
      <c r="I872" s="41" t="s">
        <v>3</v>
      </c>
      <c r="J872" s="40" t="s">
        <v>3</v>
      </c>
      <c r="K872" s="40" t="s">
        <v>3</v>
      </c>
      <c r="L872" s="40" t="s">
        <v>3</v>
      </c>
      <c r="M872" s="40" t="str">
        <f t="shared" si="117"/>
        <v>IfcSpaceType and  é.tipoifc  only  GFA</v>
      </c>
      <c r="N872" s="36" t="str">
        <f t="shared" si="118"/>
        <v>Conceitos: Espacial</v>
      </c>
      <c r="O872" s="36" t="str">
        <f t="shared" si="119"/>
        <v xml:space="preserve">IfcSpatialElement </v>
      </c>
      <c r="P872" s="36" t="str">
        <f t="shared" si="120"/>
        <v xml:space="preserve">IfcSpatialStructureElement </v>
      </c>
      <c r="Q872" s="50" t="str">
        <f t="shared" si="121"/>
        <v xml:space="preserve">IfcSpace </v>
      </c>
      <c r="R872" s="48" t="str">
        <f t="shared" si="122"/>
        <v>IfcSpaceType</v>
      </c>
      <c r="S872" s="48" t="str">
        <f t="shared" si="123"/>
        <v>GFA</v>
      </c>
      <c r="T872" s="36" t="str">
        <f t="shared" si="125"/>
        <v>Conceitos: Espacial IfcSpatialElement  IfcSpatialStructureElement  IfcSpace  IfcSpaceType GFA</v>
      </c>
      <c r="U872" s="58" t="s">
        <v>1254</v>
      </c>
      <c r="V872" s="49" t="s">
        <v>27</v>
      </c>
      <c r="W872" s="49" t="s">
        <v>27</v>
      </c>
      <c r="X872" s="57" t="str">
        <f t="shared" si="124"/>
        <v>IFC4X3ADD2-key_872</v>
      </c>
    </row>
    <row r="873" spans="1:24" ht="7.95" customHeight="1" x14ac:dyDescent="0.15">
      <c r="A873" s="53">
        <v>873</v>
      </c>
      <c r="B873" s="54" t="s">
        <v>1384</v>
      </c>
      <c r="C873" s="54" t="s">
        <v>1203</v>
      </c>
      <c r="D873" s="54" t="s">
        <v>1251</v>
      </c>
      <c r="E873" s="55" t="s">
        <v>1252</v>
      </c>
      <c r="F873" s="55" t="s">
        <v>1521</v>
      </c>
      <c r="G873" s="55" t="s">
        <v>1255</v>
      </c>
      <c r="H873" s="41" t="s">
        <v>3</v>
      </c>
      <c r="I873" s="41" t="s">
        <v>3</v>
      </c>
      <c r="J873" s="40" t="s">
        <v>3</v>
      </c>
      <c r="K873" s="40" t="s">
        <v>3</v>
      </c>
      <c r="L873" s="40" t="s">
        <v>3</v>
      </c>
      <c r="M873" s="40" t="str">
        <f t="shared" si="117"/>
        <v>IfcSpaceType and  é.tipoifc  only  PARKING</v>
      </c>
      <c r="N873" s="36" t="str">
        <f t="shared" si="118"/>
        <v>Conceitos: Espacial</v>
      </c>
      <c r="O873" s="36" t="str">
        <f t="shared" si="119"/>
        <v xml:space="preserve">IfcSpatialElement </v>
      </c>
      <c r="P873" s="36" t="str">
        <f t="shared" si="120"/>
        <v xml:space="preserve">IfcSpatialStructureElement </v>
      </c>
      <c r="Q873" s="50" t="str">
        <f t="shared" si="121"/>
        <v xml:space="preserve">IfcSpace </v>
      </c>
      <c r="R873" s="48" t="str">
        <f t="shared" si="122"/>
        <v>IfcSpaceType</v>
      </c>
      <c r="S873" s="48" t="str">
        <f t="shared" si="123"/>
        <v>PARKING</v>
      </c>
      <c r="T873" s="36" t="str">
        <f t="shared" si="125"/>
        <v>Conceitos: Espacial IfcSpatialElement  IfcSpatialStructureElement  IfcSpace  IfcSpaceType ESTACIONAMENTO</v>
      </c>
      <c r="U873" s="58" t="s">
        <v>1781</v>
      </c>
      <c r="V873" s="49" t="s">
        <v>27</v>
      </c>
      <c r="W873" s="49" t="s">
        <v>27</v>
      </c>
      <c r="X873" s="57" t="str">
        <f t="shared" si="124"/>
        <v>IFC4X3ADD2-key_873</v>
      </c>
    </row>
    <row r="874" spans="1:24" ht="7.95" customHeight="1" x14ac:dyDescent="0.15">
      <c r="A874" s="53">
        <v>874</v>
      </c>
      <c r="B874" s="54" t="s">
        <v>1384</v>
      </c>
      <c r="C874" s="54" t="s">
        <v>1203</v>
      </c>
      <c r="D874" s="54" t="s">
        <v>1251</v>
      </c>
      <c r="E874" s="55" t="s">
        <v>1252</v>
      </c>
      <c r="F874" s="55" t="s">
        <v>1521</v>
      </c>
      <c r="G874" s="55" t="s">
        <v>1256</v>
      </c>
      <c r="H874" s="41" t="s">
        <v>3</v>
      </c>
      <c r="I874" s="41" t="s">
        <v>3</v>
      </c>
      <c r="J874" s="40" t="s">
        <v>3</v>
      </c>
      <c r="K874" s="40" t="s">
        <v>3</v>
      </c>
      <c r="L874" s="40" t="s">
        <v>3</v>
      </c>
      <c r="M874" s="40" t="str">
        <f t="shared" si="117"/>
        <v>IfcSpaceType and  é.tipoifc  only  SPACE</v>
      </c>
      <c r="N874" s="36" t="str">
        <f t="shared" si="118"/>
        <v>Conceitos: Espacial</v>
      </c>
      <c r="O874" s="36" t="str">
        <f t="shared" si="119"/>
        <v xml:space="preserve">IfcSpatialElement </v>
      </c>
      <c r="P874" s="36" t="str">
        <f t="shared" si="120"/>
        <v xml:space="preserve">IfcSpatialStructureElement </v>
      </c>
      <c r="Q874" s="50" t="str">
        <f t="shared" si="121"/>
        <v xml:space="preserve">IfcSpace </v>
      </c>
      <c r="R874" s="48" t="str">
        <f t="shared" si="122"/>
        <v>IfcSpaceType</v>
      </c>
      <c r="S874" s="48" t="str">
        <f t="shared" si="123"/>
        <v>SPACE</v>
      </c>
      <c r="T874" s="36" t="str">
        <f t="shared" si="125"/>
        <v>Conceitos: Espacial IfcSpatialElement  IfcSpatialStructureElement  IfcSpace  IfcSpaceType ESPAÇO</v>
      </c>
      <c r="U874" s="58" t="s">
        <v>1782</v>
      </c>
      <c r="V874" s="49" t="s">
        <v>27</v>
      </c>
      <c r="W874" s="49" t="s">
        <v>27</v>
      </c>
      <c r="X874" s="57" t="str">
        <f t="shared" si="124"/>
        <v>IFC4X3ADD2-key_874</v>
      </c>
    </row>
    <row r="875" spans="1:24" ht="7.95" customHeight="1" x14ac:dyDescent="0.15">
      <c r="A875" s="53">
        <v>875</v>
      </c>
      <c r="B875" s="54" t="s">
        <v>1384</v>
      </c>
      <c r="C875" s="54" t="s">
        <v>1251</v>
      </c>
      <c r="D875" s="54" t="s">
        <v>1266</v>
      </c>
      <c r="E875" s="55" t="s">
        <v>1267</v>
      </c>
      <c r="F875" s="55" t="s">
        <v>1522</v>
      </c>
      <c r="G875" s="55" t="s">
        <v>1268</v>
      </c>
      <c r="H875" s="41" t="s">
        <v>3</v>
      </c>
      <c r="I875" s="41" t="s">
        <v>3</v>
      </c>
      <c r="J875" s="40" t="str">
        <f>_xlfn.CONCAT( C875, " and  é.classeifc  only  ", D875, )</f>
        <v>IfcSpatialStructureElement and  é.classeifc  only  IfcFacilityPart</v>
      </c>
      <c r="K875" s="40" t="s">
        <v>3</v>
      </c>
      <c r="L875" s="40" t="s">
        <v>3</v>
      </c>
      <c r="M875" s="40" t="str">
        <f t="shared" si="117"/>
        <v>IfcFacilityPartCommonType and  é.tipoifc  only  ABOVEGROUND</v>
      </c>
      <c r="N875" s="36" t="str">
        <f t="shared" si="118"/>
        <v>Conceitos: Espacial</v>
      </c>
      <c r="O875" s="36" t="str">
        <f t="shared" si="119"/>
        <v xml:space="preserve">IfcSpatialStructureElement </v>
      </c>
      <c r="P875" s="36" t="str">
        <f t="shared" si="120"/>
        <v xml:space="preserve">IfcFacilityPart </v>
      </c>
      <c r="Q875" s="50" t="str">
        <f t="shared" si="121"/>
        <v xml:space="preserve">IfcFacilityPartCommon </v>
      </c>
      <c r="R875" s="48" t="str">
        <f t="shared" si="122"/>
        <v>IfcFacilityPartCommonType</v>
      </c>
      <c r="S875" s="48" t="str">
        <f t="shared" si="123"/>
        <v>ABOVEGROUND</v>
      </c>
      <c r="T875" s="36" t="str">
        <f t="shared" si="125"/>
        <v>Conceitos: Espacial IfcSpatialStructureElement  IfcFacilityPart  IfcFacilityPartCommon  IfcFacilityPartCommonType ACIMA.DO.SOLO</v>
      </c>
      <c r="U875" s="58" t="s">
        <v>1975</v>
      </c>
      <c r="V875" s="49" t="s">
        <v>27</v>
      </c>
      <c r="W875" s="49" t="s">
        <v>27</v>
      </c>
      <c r="X875" s="57" t="str">
        <f t="shared" si="124"/>
        <v>IFC4X3ADD2-key_875</v>
      </c>
    </row>
    <row r="876" spans="1:24" ht="7.95" customHeight="1" x14ac:dyDescent="0.15">
      <c r="A876" s="53">
        <v>876</v>
      </c>
      <c r="B876" s="54" t="s">
        <v>1384</v>
      </c>
      <c r="C876" s="54" t="s">
        <v>1251</v>
      </c>
      <c r="D876" s="54" t="s">
        <v>1266</v>
      </c>
      <c r="E876" s="55" t="s">
        <v>1267</v>
      </c>
      <c r="F876" s="55" t="s">
        <v>1522</v>
      </c>
      <c r="G876" s="55" t="s">
        <v>1269</v>
      </c>
      <c r="H876" s="41" t="s">
        <v>3</v>
      </c>
      <c r="I876" s="41" t="s">
        <v>3</v>
      </c>
      <c r="J876" s="40" t="s">
        <v>3</v>
      </c>
      <c r="K876" s="40" t="s">
        <v>3</v>
      </c>
      <c r="L876" s="40" t="s">
        <v>3</v>
      </c>
      <c r="M876" s="40" t="str">
        <f t="shared" si="117"/>
        <v>IfcFacilityPartCommonType and  é.tipoifc  only  BELOWGROUND</v>
      </c>
      <c r="N876" s="36" t="str">
        <f t="shared" si="118"/>
        <v>Conceitos: Espacial</v>
      </c>
      <c r="O876" s="36" t="str">
        <f t="shared" si="119"/>
        <v xml:space="preserve">IfcSpatialStructureElement </v>
      </c>
      <c r="P876" s="36" t="str">
        <f t="shared" si="120"/>
        <v xml:space="preserve">IfcFacilityPart </v>
      </c>
      <c r="Q876" s="50" t="str">
        <f t="shared" si="121"/>
        <v xml:space="preserve">IfcFacilityPartCommon </v>
      </c>
      <c r="R876" s="48" t="str">
        <f t="shared" si="122"/>
        <v>IfcFacilityPartCommonType</v>
      </c>
      <c r="S876" s="48" t="str">
        <f t="shared" si="123"/>
        <v>BELOWGROUND</v>
      </c>
      <c r="T876" s="36" t="str">
        <f t="shared" si="125"/>
        <v>Conceitos: Espacial IfcSpatialStructureElement  IfcFacilityPart  IfcFacilityPartCommon  IfcFacilityPartCommonType ABAIXO.DO.SOLO</v>
      </c>
      <c r="U876" s="58" t="s">
        <v>1976</v>
      </c>
      <c r="V876" s="49" t="s">
        <v>27</v>
      </c>
      <c r="W876" s="49" t="s">
        <v>27</v>
      </c>
      <c r="X876" s="57" t="str">
        <f t="shared" si="124"/>
        <v>IFC4X3ADD2-key_876</v>
      </c>
    </row>
    <row r="877" spans="1:24" ht="7.95" customHeight="1" x14ac:dyDescent="0.15">
      <c r="A877" s="53">
        <v>877</v>
      </c>
      <c r="B877" s="54" t="s">
        <v>1384</v>
      </c>
      <c r="C877" s="54" t="s">
        <v>1251</v>
      </c>
      <c r="D877" s="54" t="s">
        <v>1266</v>
      </c>
      <c r="E877" s="55" t="s">
        <v>1267</v>
      </c>
      <c r="F877" s="55" t="s">
        <v>1522</v>
      </c>
      <c r="G877" s="55" t="s">
        <v>1270</v>
      </c>
      <c r="H877" s="41" t="s">
        <v>3</v>
      </c>
      <c r="I877" s="41" t="s">
        <v>3</v>
      </c>
      <c r="J877" s="40" t="s">
        <v>3</v>
      </c>
      <c r="K877" s="40" t="s">
        <v>3</v>
      </c>
      <c r="L877" s="40" t="s">
        <v>3</v>
      </c>
      <c r="M877" s="40" t="str">
        <f t="shared" si="117"/>
        <v>IfcFacilityPartCommonType and  é.tipoifc  only  LEVELCROSSING</v>
      </c>
      <c r="N877" s="36" t="str">
        <f t="shared" si="118"/>
        <v>Conceitos: Espacial</v>
      </c>
      <c r="O877" s="36" t="str">
        <f t="shared" si="119"/>
        <v xml:space="preserve">IfcSpatialStructureElement </v>
      </c>
      <c r="P877" s="36" t="str">
        <f t="shared" si="120"/>
        <v xml:space="preserve">IfcFacilityPart </v>
      </c>
      <c r="Q877" s="50" t="str">
        <f t="shared" si="121"/>
        <v xml:space="preserve">IfcFacilityPartCommon </v>
      </c>
      <c r="R877" s="48" t="str">
        <f t="shared" si="122"/>
        <v>IfcFacilityPartCommonType</v>
      </c>
      <c r="S877" s="48" t="str">
        <f t="shared" si="123"/>
        <v>LEVELCROSSING</v>
      </c>
      <c r="T877" s="36" t="str">
        <f t="shared" si="125"/>
        <v>Conceitos: Espacial IfcSpatialStructureElement  IfcFacilityPart  IfcFacilityPartCommon  IfcFacilityPartCommonType PASSAGEM.DE.NÍVEL</v>
      </c>
      <c r="U877" s="58" t="s">
        <v>1977</v>
      </c>
      <c r="V877" s="49" t="s">
        <v>27</v>
      </c>
      <c r="W877" s="49" t="s">
        <v>27</v>
      </c>
      <c r="X877" s="57" t="str">
        <f t="shared" si="124"/>
        <v>IFC4X3ADD2-key_877</v>
      </c>
    </row>
    <row r="878" spans="1:24" ht="7.95" customHeight="1" x14ac:dyDescent="0.15">
      <c r="A878" s="53">
        <v>878</v>
      </c>
      <c r="B878" s="54" t="s">
        <v>1384</v>
      </c>
      <c r="C878" s="54" t="s">
        <v>1251</v>
      </c>
      <c r="D878" s="54" t="s">
        <v>1266</v>
      </c>
      <c r="E878" s="55" t="s">
        <v>1267</v>
      </c>
      <c r="F878" s="55" t="s">
        <v>1522</v>
      </c>
      <c r="G878" s="55" t="s">
        <v>1271</v>
      </c>
      <c r="H878" s="41" t="s">
        <v>3</v>
      </c>
      <c r="I878" s="41" t="s">
        <v>3</v>
      </c>
      <c r="J878" s="40" t="s">
        <v>3</v>
      </c>
      <c r="K878" s="40" t="s">
        <v>3</v>
      </c>
      <c r="L878" s="40" t="s">
        <v>3</v>
      </c>
      <c r="M878" s="40" t="str">
        <f t="shared" si="117"/>
        <v>IfcFacilityPartCommonType and  é.tipoifc  only  SEGMENT</v>
      </c>
      <c r="N878" s="36" t="str">
        <f t="shared" si="118"/>
        <v>Conceitos: Espacial</v>
      </c>
      <c r="O878" s="36" t="str">
        <f t="shared" si="119"/>
        <v xml:space="preserve">IfcSpatialStructureElement </v>
      </c>
      <c r="P878" s="36" t="str">
        <f t="shared" si="120"/>
        <v xml:space="preserve">IfcFacilityPart </v>
      </c>
      <c r="Q878" s="50" t="str">
        <f t="shared" si="121"/>
        <v xml:space="preserve">IfcFacilityPartCommon </v>
      </c>
      <c r="R878" s="48" t="str">
        <f t="shared" si="122"/>
        <v>IfcFacilityPartCommonType</v>
      </c>
      <c r="S878" s="48" t="str">
        <f t="shared" si="123"/>
        <v>SEGMENT</v>
      </c>
      <c r="T878" s="36" t="str">
        <f t="shared" si="125"/>
        <v>Conceitos: Espacial IfcSpatialStructureElement  IfcFacilityPart  IfcFacilityPartCommon  IfcFacilityPartCommonType SEGMENTO</v>
      </c>
      <c r="U878" s="58" t="s">
        <v>1783</v>
      </c>
      <c r="V878" s="49" t="s">
        <v>27</v>
      </c>
      <c r="W878" s="49" t="s">
        <v>27</v>
      </c>
      <c r="X878" s="57" t="str">
        <f t="shared" si="124"/>
        <v>IFC4X3ADD2-key_878</v>
      </c>
    </row>
    <row r="879" spans="1:24" ht="7.95" customHeight="1" x14ac:dyDescent="0.15">
      <c r="A879" s="53">
        <v>879</v>
      </c>
      <c r="B879" s="54" t="s">
        <v>1384</v>
      </c>
      <c r="C879" s="54" t="s">
        <v>1251</v>
      </c>
      <c r="D879" s="54" t="s">
        <v>1266</v>
      </c>
      <c r="E879" s="55" t="s">
        <v>1267</v>
      </c>
      <c r="F879" s="55" t="s">
        <v>1522</v>
      </c>
      <c r="G879" s="55" t="s">
        <v>1272</v>
      </c>
      <c r="H879" s="41" t="s">
        <v>3</v>
      </c>
      <c r="I879" s="41" t="s">
        <v>3</v>
      </c>
      <c r="J879" s="40" t="s">
        <v>3</v>
      </c>
      <c r="K879" s="40" t="s">
        <v>3</v>
      </c>
      <c r="L879" s="40" t="s">
        <v>3</v>
      </c>
      <c r="M879" s="40" t="str">
        <f t="shared" si="117"/>
        <v>IfcFacilityPartCommonType and  é.tipoifc  only  TERMINAL</v>
      </c>
      <c r="N879" s="36" t="str">
        <f t="shared" si="118"/>
        <v>Conceitos: Espacial</v>
      </c>
      <c r="O879" s="36" t="str">
        <f t="shared" si="119"/>
        <v xml:space="preserve">IfcSpatialStructureElement </v>
      </c>
      <c r="P879" s="36" t="str">
        <f t="shared" si="120"/>
        <v xml:space="preserve">IfcFacilityPart </v>
      </c>
      <c r="Q879" s="50" t="str">
        <f t="shared" si="121"/>
        <v xml:space="preserve">IfcFacilityPartCommon </v>
      </c>
      <c r="R879" s="48" t="str">
        <f t="shared" si="122"/>
        <v>IfcFacilityPartCommonType</v>
      </c>
      <c r="S879" s="48" t="str">
        <f t="shared" si="123"/>
        <v>TERMINAL</v>
      </c>
      <c r="T879" s="36" t="str">
        <f t="shared" si="125"/>
        <v>Conceitos: Espacial IfcSpatialStructureElement  IfcFacilityPart  IfcFacilityPartCommon  IfcFacilityPartCommonType TERMINAL</v>
      </c>
      <c r="U879" s="58" t="s">
        <v>1272</v>
      </c>
      <c r="V879" s="49" t="s">
        <v>27</v>
      </c>
      <c r="W879" s="49" t="s">
        <v>27</v>
      </c>
      <c r="X879" s="57" t="str">
        <f t="shared" si="124"/>
        <v>IFC4X3ADD2-key_879</v>
      </c>
    </row>
    <row r="880" spans="1:24" ht="7.95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1523</v>
      </c>
      <c r="G880" s="55" t="s">
        <v>1276</v>
      </c>
      <c r="H880" s="41" t="s">
        <v>3</v>
      </c>
      <c r="I880" s="41" t="s">
        <v>3</v>
      </c>
      <c r="J880" s="40" t="str">
        <f>_xlfn.CONCAT( C880, " and  é.classeifc  only  ", D880, )</f>
        <v>IfcSpatialStructureElement and  é.classeifc  only  IfcFacility</v>
      </c>
      <c r="K880" s="40" t="s">
        <v>3</v>
      </c>
      <c r="L880" s="40" t="s">
        <v>3</v>
      </c>
      <c r="M880" s="40" t="str">
        <f t="shared" si="117"/>
        <v>IfcMarineFacilityType and  é.tipoifc  only  BARRIERBEACH</v>
      </c>
      <c r="N880" s="36" t="str">
        <f t="shared" si="118"/>
        <v>Conceitos: Infraestrutura.Marítima</v>
      </c>
      <c r="O880" s="36" t="str">
        <f t="shared" si="119"/>
        <v xml:space="preserve">IfcSpatialStructureElement </v>
      </c>
      <c r="P880" s="36" t="str">
        <f t="shared" si="120"/>
        <v xml:space="preserve">IfcFacility </v>
      </c>
      <c r="Q880" s="50" t="str">
        <f t="shared" si="121"/>
        <v xml:space="preserve">IfcMarineFacility </v>
      </c>
      <c r="R880" s="48" t="str">
        <f t="shared" si="122"/>
        <v>IfcMarineFacilityType</v>
      </c>
      <c r="S880" s="48" t="str">
        <f t="shared" si="123"/>
        <v>BARRIERBEACH</v>
      </c>
      <c r="T880" s="36" t="str">
        <f t="shared" si="125"/>
        <v>Conceitos: Infraestrutura.Marítima IfcSpatialStructureElement  IfcFacility  IfcMarineFacility  IfcMarineFacilityType BARREIRA.DE.PRAIA</v>
      </c>
      <c r="U880" s="58" t="s">
        <v>2275</v>
      </c>
      <c r="V880" s="49" t="s">
        <v>27</v>
      </c>
      <c r="W880" s="49" t="s">
        <v>27</v>
      </c>
      <c r="X880" s="57" t="str">
        <f t="shared" si="124"/>
        <v>IFC4X3ADD2-key_880</v>
      </c>
    </row>
    <row r="881" spans="1:24" ht="7.95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1523</v>
      </c>
      <c r="G881" s="55" t="s">
        <v>1277</v>
      </c>
      <c r="H881" s="41" t="s">
        <v>3</v>
      </c>
      <c r="I881" s="41" t="s">
        <v>3</v>
      </c>
      <c r="J881" s="40" t="s">
        <v>3</v>
      </c>
      <c r="K881" s="40" t="s">
        <v>3</v>
      </c>
      <c r="L881" s="40" t="s">
        <v>3</v>
      </c>
      <c r="M881" s="40" t="str">
        <f t="shared" si="117"/>
        <v>IfcMarineFacilityType and  é.tipoifc  only  BREAKWATER</v>
      </c>
      <c r="N881" s="36" t="str">
        <f t="shared" si="118"/>
        <v>Conceitos: Infraestrutura.Marítima</v>
      </c>
      <c r="O881" s="36" t="str">
        <f t="shared" si="119"/>
        <v xml:space="preserve">IfcSpatialStructureElement </v>
      </c>
      <c r="P881" s="36" t="str">
        <f t="shared" si="120"/>
        <v xml:space="preserve">IfcFacility </v>
      </c>
      <c r="Q881" s="50" t="str">
        <f t="shared" si="121"/>
        <v xml:space="preserve">IfcMarineFacility </v>
      </c>
      <c r="R881" s="48" t="str">
        <f t="shared" si="122"/>
        <v>IfcMarineFacilityType</v>
      </c>
      <c r="S881" s="48" t="str">
        <f t="shared" si="123"/>
        <v>BREAKWATER</v>
      </c>
      <c r="T881" s="36" t="str">
        <f t="shared" si="125"/>
        <v>Conceitos: Infraestrutura.Marítima IfcSpatialStructureElement  IfcFacility  IfcMarineFacility  IfcMarineFacilityType QUEBRA-MAR</v>
      </c>
      <c r="U881" s="58" t="s">
        <v>1784</v>
      </c>
      <c r="V881" s="49" t="s">
        <v>27</v>
      </c>
      <c r="W881" s="49" t="s">
        <v>27</v>
      </c>
      <c r="X881" s="57" t="str">
        <f t="shared" si="124"/>
        <v>IFC4X3ADD2-key_881</v>
      </c>
    </row>
    <row r="882" spans="1:24" ht="7.95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1523</v>
      </c>
      <c r="G882" s="55" t="s">
        <v>1278</v>
      </c>
      <c r="H882" s="41" t="s">
        <v>3</v>
      </c>
      <c r="I882" s="41" t="s">
        <v>3</v>
      </c>
      <c r="J882" s="40" t="s">
        <v>3</v>
      </c>
      <c r="K882" s="40" t="s">
        <v>3</v>
      </c>
      <c r="L882" s="40" t="s">
        <v>3</v>
      </c>
      <c r="M882" s="40" t="str">
        <f t="shared" si="117"/>
        <v>IfcMarineFacilityType and  é.tipoifc  only  CANAL</v>
      </c>
      <c r="N882" s="36" t="str">
        <f t="shared" si="118"/>
        <v>Conceitos: Infraestrutura.Marítima</v>
      </c>
      <c r="O882" s="36" t="str">
        <f t="shared" si="119"/>
        <v xml:space="preserve">IfcSpatialStructureElement </v>
      </c>
      <c r="P882" s="36" t="str">
        <f t="shared" si="120"/>
        <v xml:space="preserve">IfcFacility </v>
      </c>
      <c r="Q882" s="50" t="str">
        <f t="shared" si="121"/>
        <v xml:space="preserve">IfcMarineFacility </v>
      </c>
      <c r="R882" s="48" t="str">
        <f t="shared" si="122"/>
        <v>IfcMarineFacilityType</v>
      </c>
      <c r="S882" s="48" t="str">
        <f t="shared" si="123"/>
        <v>CANAL</v>
      </c>
      <c r="T882" s="36" t="str">
        <f t="shared" si="125"/>
        <v>Conceitos: Infraestrutura.Marítima IfcSpatialStructureElement  IfcFacility  IfcMarineFacility  IfcMarineFacilityType CANAL</v>
      </c>
      <c r="U882" s="58" t="s">
        <v>1278</v>
      </c>
      <c r="V882" s="49" t="s">
        <v>27</v>
      </c>
      <c r="W882" s="49" t="s">
        <v>27</v>
      </c>
      <c r="X882" s="57" t="str">
        <f t="shared" si="124"/>
        <v>IFC4X3ADD2-key_882</v>
      </c>
    </row>
    <row r="883" spans="1:24" ht="7.95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1523</v>
      </c>
      <c r="G883" s="55" t="s">
        <v>1279</v>
      </c>
      <c r="H883" s="41" t="s">
        <v>3</v>
      </c>
      <c r="I883" s="41" t="s">
        <v>3</v>
      </c>
      <c r="J883" s="40" t="s">
        <v>3</v>
      </c>
      <c r="K883" s="40" t="s">
        <v>3</v>
      </c>
      <c r="L883" s="40" t="s">
        <v>3</v>
      </c>
      <c r="M883" s="40" t="str">
        <f t="shared" si="117"/>
        <v>IfcMarineFacilityType and  é.tipoifc  only  DRYDOCK</v>
      </c>
      <c r="N883" s="36" t="str">
        <f t="shared" si="118"/>
        <v>Conceitos: Infraestrutura.Marítima</v>
      </c>
      <c r="O883" s="36" t="str">
        <f t="shared" si="119"/>
        <v xml:space="preserve">IfcSpatialStructureElement </v>
      </c>
      <c r="P883" s="36" t="str">
        <f t="shared" si="120"/>
        <v xml:space="preserve">IfcFacility </v>
      </c>
      <c r="Q883" s="50" t="str">
        <f t="shared" si="121"/>
        <v xml:space="preserve">IfcMarineFacility </v>
      </c>
      <c r="R883" s="48" t="str">
        <f t="shared" si="122"/>
        <v>IfcMarineFacilityType</v>
      </c>
      <c r="S883" s="48" t="str">
        <f t="shared" si="123"/>
        <v>DRYDOCK</v>
      </c>
      <c r="T883" s="36" t="str">
        <f t="shared" si="125"/>
        <v>Conceitos: Infraestrutura.Marítima IfcSpatialStructureElement  IfcFacility  IfcMarineFacility  IfcMarineFacilityType DOCA.SECA</v>
      </c>
      <c r="U883" s="58" t="s">
        <v>1978</v>
      </c>
      <c r="V883" s="49" t="s">
        <v>27</v>
      </c>
      <c r="W883" s="49" t="s">
        <v>27</v>
      </c>
      <c r="X883" s="57" t="str">
        <f t="shared" si="124"/>
        <v>IFC4X3ADD2-key_883</v>
      </c>
    </row>
    <row r="884" spans="1:24" ht="7.95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1523</v>
      </c>
      <c r="G884" s="55" t="s">
        <v>1280</v>
      </c>
      <c r="H884" s="41" t="s">
        <v>3</v>
      </c>
      <c r="I884" s="41" t="s">
        <v>3</v>
      </c>
      <c r="J884" s="40" t="s">
        <v>3</v>
      </c>
      <c r="K884" s="40" t="s">
        <v>3</v>
      </c>
      <c r="L884" s="40" t="s">
        <v>3</v>
      </c>
      <c r="M884" s="40" t="str">
        <f t="shared" si="117"/>
        <v>IfcMarineFacilityType and  é.tipoifc  only  FLOATINGDOCK</v>
      </c>
      <c r="N884" s="36" t="str">
        <f t="shared" si="118"/>
        <v>Conceitos: Infraestrutura.Marítima</v>
      </c>
      <c r="O884" s="36" t="str">
        <f t="shared" si="119"/>
        <v xml:space="preserve">IfcSpatialStructureElement </v>
      </c>
      <c r="P884" s="36" t="str">
        <f t="shared" si="120"/>
        <v xml:space="preserve">IfcFacility </v>
      </c>
      <c r="Q884" s="50" t="str">
        <f t="shared" si="121"/>
        <v xml:space="preserve">IfcMarineFacility </v>
      </c>
      <c r="R884" s="48" t="str">
        <f t="shared" si="122"/>
        <v>IfcMarineFacilityType</v>
      </c>
      <c r="S884" s="48" t="str">
        <f t="shared" si="123"/>
        <v>FLOATINGDOCK</v>
      </c>
      <c r="T884" s="36" t="str">
        <f t="shared" si="125"/>
        <v>Conceitos: Infraestrutura.Marítima IfcSpatialStructureElement  IfcFacility  IfcMarineFacility  IfcMarineFacilityType DOCA.FLUTUANTE</v>
      </c>
      <c r="U884" s="58" t="s">
        <v>1979</v>
      </c>
      <c r="V884" s="49" t="s">
        <v>27</v>
      </c>
      <c r="W884" s="49" t="s">
        <v>27</v>
      </c>
      <c r="X884" s="57" t="str">
        <f t="shared" si="124"/>
        <v>IFC4X3ADD2-key_884</v>
      </c>
    </row>
    <row r="885" spans="1:24" ht="7.95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1523</v>
      </c>
      <c r="G885" s="55" t="s">
        <v>1281</v>
      </c>
      <c r="H885" s="41" t="s">
        <v>3</v>
      </c>
      <c r="I885" s="41" t="s">
        <v>3</v>
      </c>
      <c r="J885" s="40" t="s">
        <v>3</v>
      </c>
      <c r="K885" s="40" t="s">
        <v>3</v>
      </c>
      <c r="L885" s="40" t="s">
        <v>3</v>
      </c>
      <c r="M885" s="40" t="str">
        <f t="shared" si="117"/>
        <v>IfcMarineFacilityType and  é.tipoifc  only  HYDROLIFT</v>
      </c>
      <c r="N885" s="36" t="str">
        <f t="shared" si="118"/>
        <v>Conceitos: Infraestrutura.Marítima</v>
      </c>
      <c r="O885" s="36" t="str">
        <f t="shared" si="119"/>
        <v xml:space="preserve">IfcSpatialStructureElement </v>
      </c>
      <c r="P885" s="36" t="str">
        <f t="shared" si="120"/>
        <v xml:space="preserve">IfcFacility </v>
      </c>
      <c r="Q885" s="50" t="str">
        <f t="shared" si="121"/>
        <v xml:space="preserve">IfcMarineFacility </v>
      </c>
      <c r="R885" s="48" t="str">
        <f t="shared" si="122"/>
        <v>IfcMarineFacilityType</v>
      </c>
      <c r="S885" s="48" t="str">
        <f t="shared" si="123"/>
        <v>HYDROLIFT</v>
      </c>
      <c r="T885" s="36" t="str">
        <f t="shared" si="125"/>
        <v>Conceitos: Infraestrutura.Marítima IfcSpatialStructureElement  IfcFacility  IfcMarineFacility  IfcMarineFacilityType HIDROLIFT</v>
      </c>
      <c r="U885" s="58" t="s">
        <v>1785</v>
      </c>
      <c r="V885" s="49" t="s">
        <v>27</v>
      </c>
      <c r="W885" s="49" t="s">
        <v>27</v>
      </c>
      <c r="X885" s="57" t="str">
        <f t="shared" si="124"/>
        <v>IFC4X3ADD2-key_885</v>
      </c>
    </row>
    <row r="886" spans="1:24" ht="7.95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1523</v>
      </c>
      <c r="G886" s="55" t="s">
        <v>1282</v>
      </c>
      <c r="H886" s="41" t="s">
        <v>3</v>
      </c>
      <c r="I886" s="41" t="s">
        <v>3</v>
      </c>
      <c r="J886" s="40" t="s">
        <v>3</v>
      </c>
      <c r="K886" s="40" t="s">
        <v>3</v>
      </c>
      <c r="L886" s="40" t="s">
        <v>3</v>
      </c>
      <c r="M886" s="40" t="str">
        <f t="shared" si="117"/>
        <v>IfcMarineFacilityType and  é.tipoifc  only  JETTY</v>
      </c>
      <c r="N886" s="36" t="str">
        <f t="shared" si="118"/>
        <v>Conceitos: Infraestrutura.Marítima</v>
      </c>
      <c r="O886" s="36" t="str">
        <f t="shared" si="119"/>
        <v xml:space="preserve">IfcSpatialStructureElement </v>
      </c>
      <c r="P886" s="36" t="str">
        <f t="shared" si="120"/>
        <v xml:space="preserve">IfcFacility </v>
      </c>
      <c r="Q886" s="50" t="str">
        <f t="shared" si="121"/>
        <v xml:space="preserve">IfcMarineFacility </v>
      </c>
      <c r="R886" s="48" t="str">
        <f t="shared" si="122"/>
        <v>IfcMarineFacilityType</v>
      </c>
      <c r="S886" s="48" t="str">
        <f t="shared" si="123"/>
        <v>JETTY</v>
      </c>
      <c r="T886" s="36" t="str">
        <f t="shared" si="125"/>
        <v>Conceitos: Infraestrutura.Marítima IfcSpatialStructureElement  IfcFacility  IfcMarineFacility  IfcMarineFacilityType QUEBRA-MAR-JETTY</v>
      </c>
      <c r="U886" s="58" t="s">
        <v>2192</v>
      </c>
      <c r="V886" s="49" t="s">
        <v>27</v>
      </c>
      <c r="W886" s="49" t="s">
        <v>27</v>
      </c>
      <c r="X886" s="57" t="str">
        <f t="shared" si="124"/>
        <v>IFC4X3ADD2-key_886</v>
      </c>
    </row>
    <row r="887" spans="1:24" ht="7.95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1523</v>
      </c>
      <c r="G887" s="55" t="s">
        <v>1283</v>
      </c>
      <c r="H887" s="41" t="s">
        <v>3</v>
      </c>
      <c r="I887" s="41" t="s">
        <v>3</v>
      </c>
      <c r="J887" s="40" t="s">
        <v>3</v>
      </c>
      <c r="K887" s="40" t="s">
        <v>3</v>
      </c>
      <c r="L887" s="40" t="s">
        <v>3</v>
      </c>
      <c r="M887" s="40" t="str">
        <f t="shared" si="117"/>
        <v>IfcMarineFacilityType and  é.tipoifc  only  LAUNCHRECOVERY</v>
      </c>
      <c r="N887" s="36" t="str">
        <f t="shared" si="118"/>
        <v>Conceitos: Infraestrutura.Marítima</v>
      </c>
      <c r="O887" s="36" t="str">
        <f t="shared" si="119"/>
        <v xml:space="preserve">IfcSpatialStructureElement </v>
      </c>
      <c r="P887" s="36" t="str">
        <f t="shared" si="120"/>
        <v xml:space="preserve">IfcFacility </v>
      </c>
      <c r="Q887" s="50" t="str">
        <f t="shared" si="121"/>
        <v xml:space="preserve">IfcMarineFacility </v>
      </c>
      <c r="R887" s="48" t="str">
        <f t="shared" si="122"/>
        <v>IfcMarineFacilityType</v>
      </c>
      <c r="S887" s="48" t="str">
        <f t="shared" si="123"/>
        <v>LAUNCHRECOVERY</v>
      </c>
      <c r="T887" s="36" t="str">
        <f t="shared" si="125"/>
        <v>Conceitos: Infraestrutura.Marítima IfcSpatialStructureElement  IfcFacility  IfcMarineFacility  IfcMarineFacilityType LAUNCH.RECOVERY</v>
      </c>
      <c r="U887" s="58" t="s">
        <v>2276</v>
      </c>
      <c r="V887" s="49" t="s">
        <v>27</v>
      </c>
      <c r="W887" s="49" t="s">
        <v>27</v>
      </c>
      <c r="X887" s="57" t="str">
        <f t="shared" si="124"/>
        <v>IFC4X3ADD2-key_887</v>
      </c>
    </row>
    <row r="888" spans="1:24" ht="7.95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1523</v>
      </c>
      <c r="G888" s="55" t="s">
        <v>1284</v>
      </c>
      <c r="H888" s="41" t="s">
        <v>3</v>
      </c>
      <c r="I888" s="41" t="s">
        <v>3</v>
      </c>
      <c r="J888" s="40" t="s">
        <v>3</v>
      </c>
      <c r="K888" s="40" t="s">
        <v>3</v>
      </c>
      <c r="L888" s="40" t="s">
        <v>3</v>
      </c>
      <c r="M888" s="40" t="str">
        <f t="shared" si="117"/>
        <v>IfcMarineFacilityType and  é.tipoifc  only  MARINEDEFENCE</v>
      </c>
      <c r="N888" s="36" t="str">
        <f t="shared" si="118"/>
        <v>Conceitos: Infraestrutura.Marítima</v>
      </c>
      <c r="O888" s="36" t="str">
        <f t="shared" si="119"/>
        <v xml:space="preserve">IfcSpatialStructureElement </v>
      </c>
      <c r="P888" s="36" t="str">
        <f t="shared" si="120"/>
        <v xml:space="preserve">IfcFacility </v>
      </c>
      <c r="Q888" s="50" t="str">
        <f t="shared" si="121"/>
        <v xml:space="preserve">IfcMarineFacility </v>
      </c>
      <c r="R888" s="48" t="str">
        <f t="shared" si="122"/>
        <v>IfcMarineFacilityType</v>
      </c>
      <c r="S888" s="48" t="str">
        <f t="shared" si="123"/>
        <v>MARINEDEFENCE</v>
      </c>
      <c r="T888" s="36" t="str">
        <f t="shared" si="125"/>
        <v>Conceitos: Infraestrutura.Marítima IfcSpatialStructureElement  IfcFacility  IfcMarineFacility  IfcMarineFacilityType DEFESA.MARINA</v>
      </c>
      <c r="U888" s="58" t="s">
        <v>2277</v>
      </c>
      <c r="V888" s="49" t="s">
        <v>27</v>
      </c>
      <c r="W888" s="49" t="s">
        <v>27</v>
      </c>
      <c r="X888" s="57" t="str">
        <f t="shared" si="124"/>
        <v>IFC4X3ADD2-key_888</v>
      </c>
    </row>
    <row r="889" spans="1:24" ht="7.95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1523</v>
      </c>
      <c r="G889" s="55" t="s">
        <v>1285</v>
      </c>
      <c r="H889" s="41" t="s">
        <v>3</v>
      </c>
      <c r="I889" s="41" t="s">
        <v>3</v>
      </c>
      <c r="J889" s="40" t="s">
        <v>3</v>
      </c>
      <c r="K889" s="40" t="s">
        <v>3</v>
      </c>
      <c r="L889" s="40" t="s">
        <v>3</v>
      </c>
      <c r="M889" s="40" t="str">
        <f t="shared" si="117"/>
        <v>IfcMarineFacilityType and  é.tipoifc  only  NAVIGATIONALCHANNEL</v>
      </c>
      <c r="N889" s="36" t="str">
        <f t="shared" si="118"/>
        <v>Conceitos: Infraestrutura.Marítima</v>
      </c>
      <c r="O889" s="36" t="str">
        <f t="shared" si="119"/>
        <v xml:space="preserve">IfcSpatialStructureElement </v>
      </c>
      <c r="P889" s="36" t="str">
        <f t="shared" si="120"/>
        <v xml:space="preserve">IfcFacility </v>
      </c>
      <c r="Q889" s="50" t="str">
        <f t="shared" si="121"/>
        <v xml:space="preserve">IfcMarineFacility </v>
      </c>
      <c r="R889" s="48" t="str">
        <f t="shared" si="122"/>
        <v>IfcMarineFacilityType</v>
      </c>
      <c r="S889" s="48" t="str">
        <f t="shared" si="123"/>
        <v>NAVIGATIONALCHANNEL</v>
      </c>
      <c r="T889" s="36" t="str">
        <f t="shared" si="125"/>
        <v>Conceitos: Infraestrutura.Marítima IfcSpatialStructureElement  IfcFacility  IfcMarineFacility  IfcMarineFacilityType CANAL.DE.NAVEGAÇÃO</v>
      </c>
      <c r="U889" s="58" t="s">
        <v>2278</v>
      </c>
      <c r="V889" s="49" t="s">
        <v>27</v>
      </c>
      <c r="W889" s="49" t="s">
        <v>27</v>
      </c>
      <c r="X889" s="57" t="str">
        <f t="shared" si="124"/>
        <v>IFC4X3ADD2-key_889</v>
      </c>
    </row>
    <row r="890" spans="1:24" ht="7.95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1523</v>
      </c>
      <c r="G890" s="55" t="s">
        <v>1286</v>
      </c>
      <c r="H890" s="41" t="s">
        <v>3</v>
      </c>
      <c r="I890" s="41" t="s">
        <v>3</v>
      </c>
      <c r="J890" s="40" t="s">
        <v>3</v>
      </c>
      <c r="K890" s="40" t="s">
        <v>3</v>
      </c>
      <c r="L890" s="40" t="s">
        <v>3</v>
      </c>
      <c r="M890" s="40" t="str">
        <f t="shared" si="117"/>
        <v>IfcMarineFacilityType and  é.tipoifc  only  PORT</v>
      </c>
      <c r="N890" s="36" t="str">
        <f t="shared" si="118"/>
        <v>Conceitos: Infraestrutura.Marítima</v>
      </c>
      <c r="O890" s="36" t="str">
        <f t="shared" si="119"/>
        <v xml:space="preserve">IfcSpatialStructureElement </v>
      </c>
      <c r="P890" s="36" t="str">
        <f t="shared" si="120"/>
        <v xml:space="preserve">IfcFacility </v>
      </c>
      <c r="Q890" s="50" t="str">
        <f t="shared" si="121"/>
        <v xml:space="preserve">IfcMarineFacility </v>
      </c>
      <c r="R890" s="48" t="str">
        <f t="shared" si="122"/>
        <v>IfcMarineFacilityType</v>
      </c>
      <c r="S890" s="48" t="str">
        <f t="shared" si="123"/>
        <v>PORT</v>
      </c>
      <c r="T890" s="36" t="str">
        <f t="shared" si="125"/>
        <v>Conceitos: Infraestrutura.Marítima IfcSpatialStructureElement  IfcFacility  IfcMarineFacility  IfcMarineFacilityType PORTO</v>
      </c>
      <c r="U890" s="58" t="s">
        <v>2193</v>
      </c>
      <c r="V890" s="49" t="s">
        <v>27</v>
      </c>
      <c r="W890" s="49" t="s">
        <v>27</v>
      </c>
      <c r="X890" s="57" t="str">
        <f t="shared" si="124"/>
        <v>IFC4X3ADD2-key_890</v>
      </c>
    </row>
    <row r="891" spans="1:24" ht="7.95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1523</v>
      </c>
      <c r="G891" s="55" t="s">
        <v>1287</v>
      </c>
      <c r="H891" s="41" t="s">
        <v>3</v>
      </c>
      <c r="I891" s="41" t="s">
        <v>3</v>
      </c>
      <c r="J891" s="40" t="s">
        <v>3</v>
      </c>
      <c r="K891" s="40" t="s">
        <v>3</v>
      </c>
      <c r="L891" s="40" t="s">
        <v>3</v>
      </c>
      <c r="M891" s="40" t="str">
        <f t="shared" si="117"/>
        <v>IfcMarineFacilityType and  é.tipoifc  only  QUAY</v>
      </c>
      <c r="N891" s="36" t="str">
        <f t="shared" si="118"/>
        <v>Conceitos: Infraestrutura.Marítima</v>
      </c>
      <c r="O891" s="36" t="str">
        <f t="shared" si="119"/>
        <v xml:space="preserve">IfcSpatialStructureElement </v>
      </c>
      <c r="P891" s="36" t="str">
        <f t="shared" si="120"/>
        <v xml:space="preserve">IfcFacility </v>
      </c>
      <c r="Q891" s="50" t="str">
        <f t="shared" si="121"/>
        <v xml:space="preserve">IfcMarineFacility </v>
      </c>
      <c r="R891" s="48" t="str">
        <f t="shared" si="122"/>
        <v>IfcMarineFacilityType</v>
      </c>
      <c r="S891" s="48" t="str">
        <f t="shared" si="123"/>
        <v>QUAY</v>
      </c>
      <c r="T891" s="36" t="str">
        <f t="shared" si="125"/>
        <v>Conceitos: Infraestrutura.Marítima IfcSpatialStructureElement  IfcFacility  IfcMarineFacility  IfcMarineFacilityType CAIS</v>
      </c>
      <c r="U891" s="58" t="s">
        <v>1786</v>
      </c>
      <c r="V891" s="49" t="s">
        <v>27</v>
      </c>
      <c r="W891" s="49" t="s">
        <v>27</v>
      </c>
      <c r="X891" s="57" t="str">
        <f t="shared" si="124"/>
        <v>IFC4X3ADD2-key_891</v>
      </c>
    </row>
    <row r="892" spans="1:24" ht="7.95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1523</v>
      </c>
      <c r="G892" s="55" t="s">
        <v>1288</v>
      </c>
      <c r="H892" s="41" t="s">
        <v>3</v>
      </c>
      <c r="I892" s="41" t="s">
        <v>3</v>
      </c>
      <c r="J892" s="40" t="s">
        <v>3</v>
      </c>
      <c r="K892" s="40" t="s">
        <v>3</v>
      </c>
      <c r="L892" s="40" t="s">
        <v>3</v>
      </c>
      <c r="M892" s="40" t="str">
        <f t="shared" si="117"/>
        <v>IfcMarineFacilityType and  é.tipoifc  only  REVETMENT</v>
      </c>
      <c r="N892" s="36" t="str">
        <f t="shared" si="118"/>
        <v>Conceitos: Infraestrutura.Marítima</v>
      </c>
      <c r="O892" s="36" t="str">
        <f t="shared" si="119"/>
        <v xml:space="preserve">IfcSpatialStructureElement </v>
      </c>
      <c r="P892" s="36" t="str">
        <f t="shared" si="120"/>
        <v xml:space="preserve">IfcFacility </v>
      </c>
      <c r="Q892" s="50" t="str">
        <f t="shared" si="121"/>
        <v xml:space="preserve">IfcMarineFacility </v>
      </c>
      <c r="R892" s="48" t="str">
        <f t="shared" si="122"/>
        <v>IfcMarineFacilityType</v>
      </c>
      <c r="S892" s="48" t="str">
        <f t="shared" si="123"/>
        <v>REVETMENT</v>
      </c>
      <c r="T892" s="36" t="str">
        <f t="shared" si="125"/>
        <v>Conceitos: Infraestrutura.Marítima IfcSpatialStructureElement  IfcFacility  IfcMarineFacility  IfcMarineFacilityType REVESTIMENTOS</v>
      </c>
      <c r="U892" s="58" t="s">
        <v>2194</v>
      </c>
      <c r="V892" s="49" t="s">
        <v>27</v>
      </c>
      <c r="W892" s="49" t="s">
        <v>27</v>
      </c>
      <c r="X892" s="57" t="str">
        <f t="shared" si="124"/>
        <v>IFC4X3ADD2-key_892</v>
      </c>
    </row>
    <row r="893" spans="1:24" ht="7.95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1523</v>
      </c>
      <c r="G893" s="55" t="s">
        <v>1289</v>
      </c>
      <c r="H893" s="41" t="s">
        <v>3</v>
      </c>
      <c r="I893" s="41" t="s">
        <v>3</v>
      </c>
      <c r="J893" s="40" t="s">
        <v>3</v>
      </c>
      <c r="K893" s="40" t="s">
        <v>3</v>
      </c>
      <c r="L893" s="40" t="s">
        <v>3</v>
      </c>
      <c r="M893" s="40" t="str">
        <f t="shared" si="117"/>
        <v>IfcMarineFacilityType and  é.tipoifc  only  SHIPLIFT</v>
      </c>
      <c r="N893" s="36" t="str">
        <f t="shared" si="118"/>
        <v>Conceitos: Infraestrutura.Marítima</v>
      </c>
      <c r="O893" s="36" t="str">
        <f t="shared" si="119"/>
        <v xml:space="preserve">IfcSpatialStructureElement </v>
      </c>
      <c r="P893" s="36" t="str">
        <f t="shared" si="120"/>
        <v xml:space="preserve">IfcFacility </v>
      </c>
      <c r="Q893" s="50" t="str">
        <f t="shared" si="121"/>
        <v xml:space="preserve">IfcMarineFacility </v>
      </c>
      <c r="R893" s="48" t="str">
        <f t="shared" si="122"/>
        <v>IfcMarineFacilityType</v>
      </c>
      <c r="S893" s="48" t="str">
        <f t="shared" si="123"/>
        <v>SHIPLIFT</v>
      </c>
      <c r="T893" s="36" t="str">
        <f t="shared" si="125"/>
        <v>Conceitos: Infraestrutura.Marítima IfcSpatialStructureElement  IfcFacility  IfcMarineFacility  IfcMarineFacilityType ELEVADOR.DE.NAVIOS</v>
      </c>
      <c r="U893" s="58" t="s">
        <v>1980</v>
      </c>
      <c r="V893" s="49" t="s">
        <v>27</v>
      </c>
      <c r="W893" s="49" t="s">
        <v>27</v>
      </c>
      <c r="X893" s="57" t="str">
        <f t="shared" si="124"/>
        <v>IFC4X3ADD2-key_893</v>
      </c>
    </row>
    <row r="894" spans="1:24" ht="7.95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1523</v>
      </c>
      <c r="G894" s="55" t="s">
        <v>1290</v>
      </c>
      <c r="H894" s="41" t="s">
        <v>3</v>
      </c>
      <c r="I894" s="41" t="s">
        <v>3</v>
      </c>
      <c r="J894" s="40" t="s">
        <v>3</v>
      </c>
      <c r="K894" s="40" t="s">
        <v>3</v>
      </c>
      <c r="L894" s="40" t="s">
        <v>3</v>
      </c>
      <c r="M894" s="40" t="str">
        <f t="shared" si="117"/>
        <v>IfcMarineFacilityType and  é.tipoifc  only  SHIPLOCK</v>
      </c>
      <c r="N894" s="36" t="str">
        <f t="shared" si="118"/>
        <v>Conceitos: Infraestrutura.Marítima</v>
      </c>
      <c r="O894" s="36" t="str">
        <f t="shared" si="119"/>
        <v xml:space="preserve">IfcSpatialStructureElement </v>
      </c>
      <c r="P894" s="36" t="str">
        <f t="shared" si="120"/>
        <v xml:space="preserve">IfcFacility </v>
      </c>
      <c r="Q894" s="50" t="str">
        <f t="shared" si="121"/>
        <v xml:space="preserve">IfcMarineFacility </v>
      </c>
      <c r="R894" s="48" t="str">
        <f t="shared" si="122"/>
        <v>IfcMarineFacilityType</v>
      </c>
      <c r="S894" s="48" t="str">
        <f t="shared" si="123"/>
        <v>SHIPLOCK</v>
      </c>
      <c r="T894" s="36" t="str">
        <f t="shared" si="125"/>
        <v>Conceitos: Infraestrutura.Marítima IfcSpatialStructureElement  IfcFacility  IfcMarineFacility  IfcMarineFacilityType BLOQUEIO.DE.NAVIO</v>
      </c>
      <c r="U894" s="58" t="s">
        <v>1981</v>
      </c>
      <c r="V894" s="49" t="s">
        <v>27</v>
      </c>
      <c r="W894" s="49" t="s">
        <v>27</v>
      </c>
      <c r="X894" s="57" t="str">
        <f t="shared" si="124"/>
        <v>IFC4X3ADD2-key_894</v>
      </c>
    </row>
    <row r="895" spans="1:24" ht="7.95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1523</v>
      </c>
      <c r="G895" s="55" t="s">
        <v>1291</v>
      </c>
      <c r="H895" s="41" t="s">
        <v>3</v>
      </c>
      <c r="I895" s="41" t="s">
        <v>3</v>
      </c>
      <c r="J895" s="40" t="s">
        <v>3</v>
      </c>
      <c r="K895" s="40" t="s">
        <v>3</v>
      </c>
      <c r="L895" s="40" t="s">
        <v>3</v>
      </c>
      <c r="M895" s="40" t="str">
        <f t="shared" si="117"/>
        <v>IfcMarineFacilityType and  é.tipoifc  only  SHIPYARD</v>
      </c>
      <c r="N895" s="36" t="str">
        <f t="shared" si="118"/>
        <v>Conceitos: Infraestrutura.Marítima</v>
      </c>
      <c r="O895" s="36" t="str">
        <f t="shared" si="119"/>
        <v xml:space="preserve">IfcSpatialStructureElement </v>
      </c>
      <c r="P895" s="36" t="str">
        <f t="shared" si="120"/>
        <v xml:space="preserve">IfcFacility </v>
      </c>
      <c r="Q895" s="50" t="str">
        <f t="shared" si="121"/>
        <v xml:space="preserve">IfcMarineFacility </v>
      </c>
      <c r="R895" s="48" t="str">
        <f t="shared" si="122"/>
        <v>IfcMarineFacilityType</v>
      </c>
      <c r="S895" s="48" t="str">
        <f t="shared" si="123"/>
        <v>SHIPYARD</v>
      </c>
      <c r="T895" s="36" t="str">
        <f t="shared" si="125"/>
        <v>Conceitos: Infraestrutura.Marítima IfcSpatialStructureElement  IfcFacility  IfcMarineFacility  IfcMarineFacilityType ESTALEIRO</v>
      </c>
      <c r="U895" s="58" t="s">
        <v>1787</v>
      </c>
      <c r="V895" s="49" t="s">
        <v>27</v>
      </c>
      <c r="W895" s="49" t="s">
        <v>27</v>
      </c>
      <c r="X895" s="57" t="str">
        <f t="shared" si="124"/>
        <v>IFC4X3ADD2-key_895</v>
      </c>
    </row>
    <row r="896" spans="1:24" ht="7.95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1523</v>
      </c>
      <c r="G896" s="55" t="s">
        <v>1292</v>
      </c>
      <c r="H896" s="41" t="s">
        <v>3</v>
      </c>
      <c r="I896" s="41" t="s">
        <v>3</v>
      </c>
      <c r="J896" s="40" t="s">
        <v>3</v>
      </c>
      <c r="K896" s="40" t="s">
        <v>3</v>
      </c>
      <c r="L896" s="40" t="s">
        <v>3</v>
      </c>
      <c r="M896" s="40" t="str">
        <f t="shared" si="117"/>
        <v>IfcMarineFacilityType and  é.tipoifc  only  SLIPWAY</v>
      </c>
      <c r="N896" s="36" t="str">
        <f t="shared" si="118"/>
        <v>Conceitos: Infraestrutura.Marítima</v>
      </c>
      <c r="O896" s="36" t="str">
        <f t="shared" si="119"/>
        <v xml:space="preserve">IfcSpatialStructureElement </v>
      </c>
      <c r="P896" s="36" t="str">
        <f t="shared" si="120"/>
        <v xml:space="preserve">IfcFacility </v>
      </c>
      <c r="Q896" s="50" t="str">
        <f t="shared" si="121"/>
        <v xml:space="preserve">IfcMarineFacility </v>
      </c>
      <c r="R896" s="48" t="str">
        <f t="shared" si="122"/>
        <v>IfcMarineFacilityType</v>
      </c>
      <c r="S896" s="48" t="str">
        <f t="shared" si="123"/>
        <v>SLIPWAY</v>
      </c>
      <c r="T896" s="36" t="str">
        <f t="shared" si="125"/>
        <v>Conceitos: Infraestrutura.Marítima IfcSpatialStructureElement  IfcFacility  IfcMarineFacility  IfcMarineFacilityType PISTAS</v>
      </c>
      <c r="U896" s="58" t="s">
        <v>2195</v>
      </c>
      <c r="V896" s="49" t="s">
        <v>27</v>
      </c>
      <c r="W896" s="49" t="s">
        <v>27</v>
      </c>
      <c r="X896" s="57" t="str">
        <f t="shared" si="124"/>
        <v>IFC4X3ADD2-key_896</v>
      </c>
    </row>
    <row r="897" spans="1:24" ht="7.95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1523</v>
      </c>
      <c r="G897" s="55" t="s">
        <v>1293</v>
      </c>
      <c r="H897" s="41" t="s">
        <v>3</v>
      </c>
      <c r="I897" s="41" t="s">
        <v>3</v>
      </c>
      <c r="J897" s="40" t="s">
        <v>3</v>
      </c>
      <c r="K897" s="40" t="s">
        <v>3</v>
      </c>
      <c r="L897" s="40" t="s">
        <v>3</v>
      </c>
      <c r="M897" s="40" t="str">
        <f t="shared" si="117"/>
        <v>IfcMarineFacilityType and  é.tipoifc  only  WATERWAY</v>
      </c>
      <c r="N897" s="36" t="str">
        <f t="shared" si="118"/>
        <v>Conceitos: Infraestrutura.Marítima</v>
      </c>
      <c r="O897" s="36" t="str">
        <f t="shared" si="119"/>
        <v xml:space="preserve">IfcSpatialStructureElement </v>
      </c>
      <c r="P897" s="36" t="str">
        <f t="shared" si="120"/>
        <v xml:space="preserve">IfcFacility </v>
      </c>
      <c r="Q897" s="50" t="str">
        <f t="shared" si="121"/>
        <v xml:space="preserve">IfcMarineFacility </v>
      </c>
      <c r="R897" s="48" t="str">
        <f t="shared" si="122"/>
        <v>IfcMarineFacilityType</v>
      </c>
      <c r="S897" s="48" t="str">
        <f t="shared" si="123"/>
        <v>WATERWAY</v>
      </c>
      <c r="T897" s="36" t="str">
        <f t="shared" si="125"/>
        <v>Conceitos: Infraestrutura.Marítima IfcSpatialStructureElement  IfcFacility  IfcMarineFacility  IfcMarineFacilityType HIDROVIA</v>
      </c>
      <c r="U897" s="58" t="s">
        <v>1789</v>
      </c>
      <c r="V897" s="49" t="s">
        <v>27</v>
      </c>
      <c r="W897" s="49" t="s">
        <v>27</v>
      </c>
      <c r="X897" s="57" t="str">
        <f t="shared" si="124"/>
        <v>IFC4X3ADD2-key_897</v>
      </c>
    </row>
    <row r="898" spans="1:24" ht="7.95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1523</v>
      </c>
      <c r="G898" s="55" t="s">
        <v>1294</v>
      </c>
      <c r="H898" s="41" t="s">
        <v>3</v>
      </c>
      <c r="I898" s="41" t="s">
        <v>3</v>
      </c>
      <c r="J898" s="40" t="s">
        <v>3</v>
      </c>
      <c r="K898" s="40" t="s">
        <v>3</v>
      </c>
      <c r="L898" s="40" t="s">
        <v>3</v>
      </c>
      <c r="M898" s="40" t="str">
        <f t="shared" ref="M898:M962" si="126">_xlfn.CONCAT( F898, " and  é.tipoifc  only  ", G898, )</f>
        <v>IfcMarineFacilityType and  é.tipoifc  only  WATERWAYSHIPLIFT</v>
      </c>
      <c r="N898" s="36" t="str">
        <f t="shared" ref="N898:N961" si="127">_xlfn.CONCAT("Conceitos: ", B898)</f>
        <v>Conceitos: Infraestrutura.Marítima</v>
      </c>
      <c r="O898" s="36" t="str">
        <f t="shared" ref="O898:O961" si="128">_xlfn.CONCAT(C898," ")</f>
        <v xml:space="preserve">IfcSpatialStructureElement </v>
      </c>
      <c r="P898" s="36" t="str">
        <f t="shared" ref="P898:P961" si="129">_xlfn.CONCAT(D898," ")</f>
        <v xml:space="preserve">IfcFacility </v>
      </c>
      <c r="Q898" s="50" t="str">
        <f t="shared" ref="Q898:Q961" si="130">_xlfn.CONCAT(E898," ")</f>
        <v xml:space="preserve">IfcMarineFacility </v>
      </c>
      <c r="R898" s="48" t="str">
        <f t="shared" ref="R898:R961" si="131">_xlfn.CONCAT(F898, )</f>
        <v>IfcMarineFacilityType</v>
      </c>
      <c r="S898" s="48" t="str">
        <f t="shared" ref="S898:S961" si="132">_xlfn.CONCAT(G898, )</f>
        <v>WATERWAYSHIPLIFT</v>
      </c>
      <c r="T898" s="36" t="str">
        <f t="shared" si="125"/>
        <v>Conceitos: Infraestrutura.Marítima IfcSpatialStructureElement  IfcFacility  IfcMarineFacility  IfcMarineFacilityType ELEVADOR.HIDROVIÁRIO</v>
      </c>
      <c r="U898" s="58" t="s">
        <v>1982</v>
      </c>
      <c r="V898" s="49" t="s">
        <v>27</v>
      </c>
      <c r="W898" s="49" t="s">
        <v>27</v>
      </c>
      <c r="X898" s="57" t="str">
        <f t="shared" ref="X898:X961" si="133">_xlfn.CONCAT("IFC4X3ADD2-key_",A898)</f>
        <v>IFC4X3ADD2-key_898</v>
      </c>
    </row>
    <row r="899" spans="1:24" ht="7.95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1524</v>
      </c>
      <c r="G899" s="55" t="s">
        <v>1296</v>
      </c>
      <c r="H899" s="41" t="s">
        <v>3</v>
      </c>
      <c r="I899" s="41" t="s">
        <v>3</v>
      </c>
      <c r="J899" s="40" t="str">
        <f>_xlfn.CONCAT( C899, " and  é.classeifc  only  ", D899, )</f>
        <v>IfcSpatialStructureElement and  é.classeifc  only  IfcFacilityPart</v>
      </c>
      <c r="K899" s="40" t="s">
        <v>3</v>
      </c>
      <c r="L899" s="40" t="s">
        <v>3</v>
      </c>
      <c r="M899" s="40" t="str">
        <f t="shared" si="126"/>
        <v>IfcMarinePartType and  é.tipoifc  only  ABOVEWATERLINE</v>
      </c>
      <c r="N899" s="36" t="str">
        <f t="shared" si="127"/>
        <v>Conceitos: Infraestrutura.Marítima</v>
      </c>
      <c r="O899" s="36" t="str">
        <f t="shared" si="128"/>
        <v xml:space="preserve">IfcSpatialStructureElement </v>
      </c>
      <c r="P899" s="36" t="str">
        <f t="shared" si="129"/>
        <v xml:space="preserve">IfcFacilityPart </v>
      </c>
      <c r="Q899" s="50" t="str">
        <f t="shared" si="130"/>
        <v xml:space="preserve">IfcMarinePart </v>
      </c>
      <c r="R899" s="48" t="str">
        <f t="shared" si="131"/>
        <v>IfcMarinePartType</v>
      </c>
      <c r="S899" s="48" t="str">
        <f t="shared" si="132"/>
        <v>ABOVEWATERLINE</v>
      </c>
      <c r="T899" s="36" t="str">
        <f t="shared" ref="T899:T962" si="134">_xlfn.CONCAT(SUBSTITUTE(N899, "null", " ")," ",SUBSTITUTE(O899, "null", " ")," ",SUBSTITUTE(P899, "null", " ")," ",SUBSTITUTE(Q899, "null", " ")," ", SUBSTITUTE(R899, "null", " ")," ", SUBSTITUTE(U899, "null", " "))</f>
        <v>Conceitos: Infraestrutura.Marítima IfcSpatialStructureElement  IfcFacilityPart  IfcMarinePart  IfcMarinePartType ACIMA.DA.LINHA.DE.AGUA</v>
      </c>
      <c r="U899" s="58" t="s">
        <v>2196</v>
      </c>
      <c r="V899" s="49" t="s">
        <v>27</v>
      </c>
      <c r="W899" s="49" t="s">
        <v>27</v>
      </c>
      <c r="X899" s="57" t="str">
        <f t="shared" si="133"/>
        <v>IFC4X3ADD2-key_899</v>
      </c>
    </row>
    <row r="900" spans="1:24" ht="7.95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1524</v>
      </c>
      <c r="G900" s="55" t="s">
        <v>1297</v>
      </c>
      <c r="H900" s="41" t="s">
        <v>3</v>
      </c>
      <c r="I900" s="41" t="s">
        <v>3</v>
      </c>
      <c r="J900" s="40" t="s">
        <v>3</v>
      </c>
      <c r="K900" s="40" t="s">
        <v>3</v>
      </c>
      <c r="L900" s="40" t="s">
        <v>3</v>
      </c>
      <c r="M900" s="40" t="str">
        <f t="shared" si="126"/>
        <v>IfcMarinePartType and  é.tipoifc  only  ANCHORAGE</v>
      </c>
      <c r="N900" s="36" t="str">
        <f t="shared" si="127"/>
        <v>Conceitos: Infraestrutura.Marítima</v>
      </c>
      <c r="O900" s="36" t="str">
        <f t="shared" si="128"/>
        <v xml:space="preserve">IfcSpatialStructureElement </v>
      </c>
      <c r="P900" s="36" t="str">
        <f t="shared" si="129"/>
        <v xml:space="preserve">IfcFacilityPart </v>
      </c>
      <c r="Q900" s="50" t="str">
        <f t="shared" si="130"/>
        <v xml:space="preserve">IfcMarinePart </v>
      </c>
      <c r="R900" s="48" t="str">
        <f t="shared" si="131"/>
        <v>IfcMarinePartType</v>
      </c>
      <c r="S900" s="48" t="str">
        <f t="shared" si="132"/>
        <v>ANCHORAGE</v>
      </c>
      <c r="T900" s="36" t="str">
        <f t="shared" si="134"/>
        <v>Conceitos: Infraestrutura.Marítima IfcSpatialStructureElement  IfcFacilityPart  IfcMarinePart  IfcMarinePartType ANCORADOURO</v>
      </c>
      <c r="U900" s="58" t="s">
        <v>1790</v>
      </c>
      <c r="V900" s="49" t="s">
        <v>27</v>
      </c>
      <c r="W900" s="49" t="s">
        <v>27</v>
      </c>
      <c r="X900" s="57" t="str">
        <f t="shared" si="133"/>
        <v>IFC4X3ADD2-key_900</v>
      </c>
    </row>
    <row r="901" spans="1:24" ht="7.95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1524</v>
      </c>
      <c r="G901" s="55" t="s">
        <v>1298</v>
      </c>
      <c r="H901" s="41" t="s">
        <v>3</v>
      </c>
      <c r="I901" s="41" t="s">
        <v>3</v>
      </c>
      <c r="J901" s="40" t="s">
        <v>3</v>
      </c>
      <c r="K901" s="40" t="s">
        <v>3</v>
      </c>
      <c r="L901" s="40" t="s">
        <v>3</v>
      </c>
      <c r="M901" s="40" t="str">
        <f t="shared" si="126"/>
        <v>IfcMarinePartType and  é.tipoifc  only  APPROACHCHANNEL</v>
      </c>
      <c r="N901" s="36" t="str">
        <f t="shared" si="127"/>
        <v>Conceitos: Infraestrutura.Marítima</v>
      </c>
      <c r="O901" s="36" t="str">
        <f t="shared" si="128"/>
        <v xml:space="preserve">IfcSpatialStructureElement </v>
      </c>
      <c r="P901" s="36" t="str">
        <f t="shared" si="129"/>
        <v xml:space="preserve">IfcFacilityPart </v>
      </c>
      <c r="Q901" s="50" t="str">
        <f t="shared" si="130"/>
        <v xml:space="preserve">IfcMarinePart </v>
      </c>
      <c r="R901" s="48" t="str">
        <f t="shared" si="131"/>
        <v>IfcMarinePartType</v>
      </c>
      <c r="S901" s="48" t="str">
        <f t="shared" si="132"/>
        <v>APPROACHCHANNEL</v>
      </c>
      <c r="T901" s="36" t="str">
        <f t="shared" si="134"/>
        <v>Conceitos: Infraestrutura.Marítima IfcSpatialStructureElement  IfcFacilityPart  IfcMarinePart  IfcMarinePartType CANAL.DE.APROXIMAÇÃO</v>
      </c>
      <c r="U901" s="58" t="s">
        <v>2197</v>
      </c>
      <c r="V901" s="49" t="s">
        <v>27</v>
      </c>
      <c r="W901" s="49" t="s">
        <v>27</v>
      </c>
      <c r="X901" s="57" t="str">
        <f t="shared" si="133"/>
        <v>IFC4X3ADD2-key_901</v>
      </c>
    </row>
    <row r="902" spans="1:24" ht="7.95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1524</v>
      </c>
      <c r="G902" s="55" t="s">
        <v>1299</v>
      </c>
      <c r="H902" s="41" t="s">
        <v>3</v>
      </c>
      <c r="I902" s="41" t="s">
        <v>3</v>
      </c>
      <c r="J902" s="40" t="s">
        <v>3</v>
      </c>
      <c r="K902" s="40" t="s">
        <v>3</v>
      </c>
      <c r="L902" s="40" t="s">
        <v>3</v>
      </c>
      <c r="M902" s="40" t="str">
        <f t="shared" si="126"/>
        <v>IfcMarinePartType and  é.tipoifc  only  BELOWWATERLINE</v>
      </c>
      <c r="N902" s="36" t="str">
        <f t="shared" si="127"/>
        <v>Conceitos: Infraestrutura.Marítima</v>
      </c>
      <c r="O902" s="36" t="str">
        <f t="shared" si="128"/>
        <v xml:space="preserve">IfcSpatialStructureElement </v>
      </c>
      <c r="P902" s="36" t="str">
        <f t="shared" si="129"/>
        <v xml:space="preserve">IfcFacilityPart </v>
      </c>
      <c r="Q902" s="50" t="str">
        <f t="shared" si="130"/>
        <v xml:space="preserve">IfcMarinePart </v>
      </c>
      <c r="R902" s="48" t="str">
        <f t="shared" si="131"/>
        <v>IfcMarinePartType</v>
      </c>
      <c r="S902" s="48" t="str">
        <f t="shared" si="132"/>
        <v>BELOWWATERLINE</v>
      </c>
      <c r="T902" s="36" t="str">
        <f t="shared" si="134"/>
        <v>Conceitos: Infraestrutura.Marítima IfcSpatialStructureElement  IfcFacilityPart  IfcMarinePart  IfcMarinePartType ABAIXO.DA.LINHA.DE.AGUA</v>
      </c>
      <c r="U902" s="58" t="s">
        <v>2198</v>
      </c>
      <c r="V902" s="49" t="s">
        <v>27</v>
      </c>
      <c r="W902" s="49" t="s">
        <v>27</v>
      </c>
      <c r="X902" s="57" t="str">
        <f t="shared" si="133"/>
        <v>IFC4X3ADD2-key_902</v>
      </c>
    </row>
    <row r="903" spans="1:24" ht="7.95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1524</v>
      </c>
      <c r="G903" s="55" t="s">
        <v>1300</v>
      </c>
      <c r="H903" s="41" t="s">
        <v>3</v>
      </c>
      <c r="I903" s="41" t="s">
        <v>3</v>
      </c>
      <c r="J903" s="40" t="s">
        <v>3</v>
      </c>
      <c r="K903" s="40" t="s">
        <v>3</v>
      </c>
      <c r="L903" s="40" t="s">
        <v>3</v>
      </c>
      <c r="M903" s="40" t="str">
        <f t="shared" si="126"/>
        <v>IfcMarinePartType and  é.tipoifc  only  BERTHINGSTRUCTURE</v>
      </c>
      <c r="N903" s="36" t="str">
        <f t="shared" si="127"/>
        <v>Conceitos: Infraestrutura.Marítima</v>
      </c>
      <c r="O903" s="36" t="str">
        <f t="shared" si="128"/>
        <v xml:space="preserve">IfcSpatialStructureElement </v>
      </c>
      <c r="P903" s="36" t="str">
        <f t="shared" si="129"/>
        <v xml:space="preserve">IfcFacilityPart </v>
      </c>
      <c r="Q903" s="50" t="str">
        <f t="shared" si="130"/>
        <v xml:space="preserve">IfcMarinePart </v>
      </c>
      <c r="R903" s="48" t="str">
        <f t="shared" si="131"/>
        <v>IfcMarinePartType</v>
      </c>
      <c r="S903" s="48" t="str">
        <f t="shared" si="132"/>
        <v>BERTHINGSTRUCTURE</v>
      </c>
      <c r="T903" s="36" t="str">
        <f t="shared" si="134"/>
        <v>Conceitos: Infraestrutura.Marítima IfcSpatialStructureElement  IfcFacilityPart  IfcMarinePart  IfcMarinePartType ESTRUTURA.ATRACAÇÃO</v>
      </c>
      <c r="U903" s="58" t="s">
        <v>1983</v>
      </c>
      <c r="V903" s="49" t="s">
        <v>27</v>
      </c>
      <c r="W903" s="49" t="s">
        <v>27</v>
      </c>
      <c r="X903" s="57" t="str">
        <f t="shared" si="133"/>
        <v>IFC4X3ADD2-key_903</v>
      </c>
    </row>
    <row r="904" spans="1:24" ht="7.95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1524</v>
      </c>
      <c r="G904" s="55" t="s">
        <v>1301</v>
      </c>
      <c r="H904" s="41" t="s">
        <v>3</v>
      </c>
      <c r="I904" s="41" t="s">
        <v>3</v>
      </c>
      <c r="J904" s="40" t="s">
        <v>3</v>
      </c>
      <c r="K904" s="40" t="s">
        <v>3</v>
      </c>
      <c r="L904" s="40" t="s">
        <v>3</v>
      </c>
      <c r="M904" s="40" t="str">
        <f t="shared" si="126"/>
        <v>IfcMarinePartType and  é.tipoifc  only  CHAMBER</v>
      </c>
      <c r="N904" s="36" t="str">
        <f t="shared" si="127"/>
        <v>Conceitos: Infraestrutura.Marítima</v>
      </c>
      <c r="O904" s="36" t="str">
        <f t="shared" si="128"/>
        <v xml:space="preserve">IfcSpatialStructureElement </v>
      </c>
      <c r="P904" s="36" t="str">
        <f t="shared" si="129"/>
        <v xml:space="preserve">IfcFacilityPart </v>
      </c>
      <c r="Q904" s="50" t="str">
        <f t="shared" si="130"/>
        <v xml:space="preserve">IfcMarinePart </v>
      </c>
      <c r="R904" s="48" t="str">
        <f t="shared" si="131"/>
        <v>IfcMarinePartType</v>
      </c>
      <c r="S904" s="48" t="str">
        <f t="shared" si="132"/>
        <v>CHAMBER</v>
      </c>
      <c r="T904" s="36" t="str">
        <f t="shared" si="134"/>
        <v>Conceitos: Infraestrutura.Marítima IfcSpatialStructureElement  IfcFacilityPart  IfcMarinePart  IfcMarinePartType CÂMARA</v>
      </c>
      <c r="U904" s="58" t="s">
        <v>1792</v>
      </c>
      <c r="V904" s="49" t="s">
        <v>27</v>
      </c>
      <c r="W904" s="49" t="s">
        <v>27</v>
      </c>
      <c r="X904" s="57" t="str">
        <f t="shared" si="133"/>
        <v>IFC4X3ADD2-key_904</v>
      </c>
    </row>
    <row r="905" spans="1:24" ht="7.95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1524</v>
      </c>
      <c r="G905" s="55" t="s">
        <v>1302</v>
      </c>
      <c r="H905" s="41" t="s">
        <v>3</v>
      </c>
      <c r="I905" s="41" t="s">
        <v>3</v>
      </c>
      <c r="J905" s="40" t="s">
        <v>3</v>
      </c>
      <c r="K905" s="40" t="s">
        <v>3</v>
      </c>
      <c r="L905" s="40" t="s">
        <v>3</v>
      </c>
      <c r="M905" s="40" t="str">
        <f t="shared" si="126"/>
        <v>IfcMarinePartType and  é.tipoifc  only  CILL_LEVEL</v>
      </c>
      <c r="N905" s="36" t="str">
        <f t="shared" si="127"/>
        <v>Conceitos: Infraestrutura.Marítima</v>
      </c>
      <c r="O905" s="36" t="str">
        <f t="shared" si="128"/>
        <v xml:space="preserve">IfcSpatialStructureElement </v>
      </c>
      <c r="P905" s="36" t="str">
        <f t="shared" si="129"/>
        <v xml:space="preserve">IfcFacilityPart </v>
      </c>
      <c r="Q905" s="50" t="str">
        <f t="shared" si="130"/>
        <v xml:space="preserve">IfcMarinePart </v>
      </c>
      <c r="R905" s="48" t="str">
        <f t="shared" si="131"/>
        <v>IfcMarinePartType</v>
      </c>
      <c r="S905" s="48" t="str">
        <f t="shared" si="132"/>
        <v>CILL_LEVEL</v>
      </c>
      <c r="T905" s="36" t="str">
        <f t="shared" si="134"/>
        <v>Conceitos: Infraestrutura.Marítima IfcSpatialStructureElement  IfcFacilityPart  IfcMarinePart  IfcMarinePartType NIVEL.CILL</v>
      </c>
      <c r="U905" s="58" t="s">
        <v>2279</v>
      </c>
      <c r="V905" s="49" t="s">
        <v>27</v>
      </c>
      <c r="W905" s="49" t="s">
        <v>27</v>
      </c>
      <c r="X905" s="57" t="str">
        <f t="shared" si="133"/>
        <v>IFC4X3ADD2-key_905</v>
      </c>
    </row>
    <row r="906" spans="1:24" ht="7.95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1524</v>
      </c>
      <c r="G906" s="55" t="s">
        <v>1303</v>
      </c>
      <c r="H906" s="41" t="s">
        <v>3</v>
      </c>
      <c r="I906" s="41" t="s">
        <v>3</v>
      </c>
      <c r="J906" s="40" t="s">
        <v>3</v>
      </c>
      <c r="K906" s="40" t="s">
        <v>3</v>
      </c>
      <c r="L906" s="40" t="s">
        <v>3</v>
      </c>
      <c r="M906" s="40" t="str">
        <f t="shared" si="126"/>
        <v>IfcMarinePartType and  é.tipoifc  only  COPELEVEL</v>
      </c>
      <c r="N906" s="36" t="str">
        <f t="shared" si="127"/>
        <v>Conceitos: Infraestrutura.Marítima</v>
      </c>
      <c r="O906" s="36" t="str">
        <f t="shared" si="128"/>
        <v xml:space="preserve">IfcSpatialStructureElement </v>
      </c>
      <c r="P906" s="36" t="str">
        <f t="shared" si="129"/>
        <v xml:space="preserve">IfcFacilityPart </v>
      </c>
      <c r="Q906" s="50" t="str">
        <f t="shared" si="130"/>
        <v xml:space="preserve">IfcMarinePart </v>
      </c>
      <c r="R906" s="48" t="str">
        <f t="shared" si="131"/>
        <v>IfcMarinePartType</v>
      </c>
      <c r="S906" s="48" t="str">
        <f t="shared" si="132"/>
        <v>COPELEVEL</v>
      </c>
      <c r="T906" s="36" t="str">
        <f t="shared" si="134"/>
        <v>Conceitos: Infraestrutura.Marítima IfcSpatialStructureElement  IfcFacilityPart  IfcMarinePart  IfcMarinePartType NIVEL.COPE</v>
      </c>
      <c r="U906" s="58" t="s">
        <v>2280</v>
      </c>
      <c r="V906" s="49" t="s">
        <v>27</v>
      </c>
      <c r="W906" s="49" t="s">
        <v>27</v>
      </c>
      <c r="X906" s="57" t="str">
        <f t="shared" si="133"/>
        <v>IFC4X3ADD2-key_906</v>
      </c>
    </row>
    <row r="907" spans="1:24" ht="7.95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1524</v>
      </c>
      <c r="G907" s="55" t="s">
        <v>1304</v>
      </c>
      <c r="H907" s="41" t="s">
        <v>3</v>
      </c>
      <c r="I907" s="41" t="s">
        <v>3</v>
      </c>
      <c r="J907" s="40" t="s">
        <v>3</v>
      </c>
      <c r="K907" s="40" t="s">
        <v>3</v>
      </c>
      <c r="L907" s="40" t="s">
        <v>3</v>
      </c>
      <c r="M907" s="40" t="str">
        <f t="shared" si="126"/>
        <v>IfcMarinePartType and  é.tipoifc  only  CREST</v>
      </c>
      <c r="N907" s="36" t="str">
        <f t="shared" si="127"/>
        <v>Conceitos: Infraestrutura.Marítima</v>
      </c>
      <c r="O907" s="36" t="str">
        <f t="shared" si="128"/>
        <v xml:space="preserve">IfcSpatialStructureElement </v>
      </c>
      <c r="P907" s="36" t="str">
        <f t="shared" si="129"/>
        <v xml:space="preserve">IfcFacilityPart </v>
      </c>
      <c r="Q907" s="50" t="str">
        <f t="shared" si="130"/>
        <v xml:space="preserve">IfcMarinePart </v>
      </c>
      <c r="R907" s="48" t="str">
        <f t="shared" si="131"/>
        <v>IfcMarinePartType</v>
      </c>
      <c r="S907" s="48" t="str">
        <f t="shared" si="132"/>
        <v>CREST</v>
      </c>
      <c r="T907" s="36" t="str">
        <f t="shared" si="134"/>
        <v>Conceitos: Infraestrutura.Marítima IfcSpatialStructureElement  IfcFacilityPart  IfcMarinePart  IfcMarinePartType CRISTA</v>
      </c>
      <c r="U907" s="58" t="s">
        <v>1793</v>
      </c>
      <c r="V907" s="49" t="s">
        <v>27</v>
      </c>
      <c r="W907" s="49" t="s">
        <v>27</v>
      </c>
      <c r="X907" s="57" t="str">
        <f t="shared" si="133"/>
        <v>IFC4X3ADD2-key_907</v>
      </c>
    </row>
    <row r="908" spans="1:24" ht="7.95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1524</v>
      </c>
      <c r="G908" s="55" t="s">
        <v>1305</v>
      </c>
      <c r="H908" s="41" t="s">
        <v>3</v>
      </c>
      <c r="I908" s="41" t="s">
        <v>3</v>
      </c>
      <c r="J908" s="40" t="s">
        <v>3</v>
      </c>
      <c r="K908" s="40" t="s">
        <v>3</v>
      </c>
      <c r="L908" s="40" t="s">
        <v>3</v>
      </c>
      <c r="M908" s="40" t="str">
        <f t="shared" si="126"/>
        <v>IfcMarinePartType and  é.tipoifc  only  GATEHEAD</v>
      </c>
      <c r="N908" s="36" t="str">
        <f t="shared" si="127"/>
        <v>Conceitos: Infraestrutura.Marítima</v>
      </c>
      <c r="O908" s="36" t="str">
        <f t="shared" si="128"/>
        <v xml:space="preserve">IfcSpatialStructureElement </v>
      </c>
      <c r="P908" s="36" t="str">
        <f t="shared" si="129"/>
        <v xml:space="preserve">IfcFacilityPart </v>
      </c>
      <c r="Q908" s="50" t="str">
        <f t="shared" si="130"/>
        <v xml:space="preserve">IfcMarinePart </v>
      </c>
      <c r="R908" s="48" t="str">
        <f t="shared" si="131"/>
        <v>IfcMarinePartType</v>
      </c>
      <c r="S908" s="48" t="str">
        <f t="shared" si="132"/>
        <v>GATEHEAD</v>
      </c>
      <c r="T908" s="36" t="str">
        <f t="shared" si="134"/>
        <v>Conceitos: Infraestrutura.Marítima IfcSpatialStructureElement  IfcFacilityPart  IfcMarinePart  IfcMarinePartType CABEÇA.DE.PORTÃO</v>
      </c>
      <c r="U908" s="58" t="s">
        <v>1984</v>
      </c>
      <c r="V908" s="49" t="s">
        <v>27</v>
      </c>
      <c r="W908" s="49" t="s">
        <v>27</v>
      </c>
      <c r="X908" s="57" t="str">
        <f t="shared" si="133"/>
        <v>IFC4X3ADD2-key_908</v>
      </c>
    </row>
    <row r="909" spans="1:24" ht="7.95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1524</v>
      </c>
      <c r="G909" s="55" t="s">
        <v>1306</v>
      </c>
      <c r="H909" s="41" t="s">
        <v>3</v>
      </c>
      <c r="I909" s="41" t="s">
        <v>3</v>
      </c>
      <c r="J909" s="40" t="s">
        <v>3</v>
      </c>
      <c r="K909" s="40" t="s">
        <v>3</v>
      </c>
      <c r="L909" s="40" t="s">
        <v>3</v>
      </c>
      <c r="M909" s="40" t="str">
        <f t="shared" si="126"/>
        <v>IfcMarinePartType and  é.tipoifc  only  GUDINGSTRUCTURE</v>
      </c>
      <c r="N909" s="36" t="str">
        <f t="shared" si="127"/>
        <v>Conceitos: Infraestrutura.Marítima</v>
      </c>
      <c r="O909" s="36" t="str">
        <f t="shared" si="128"/>
        <v xml:space="preserve">IfcSpatialStructureElement </v>
      </c>
      <c r="P909" s="36" t="str">
        <f t="shared" si="129"/>
        <v xml:space="preserve">IfcFacilityPart </v>
      </c>
      <c r="Q909" s="50" t="str">
        <f t="shared" si="130"/>
        <v xml:space="preserve">IfcMarinePart </v>
      </c>
      <c r="R909" s="48" t="str">
        <f t="shared" si="131"/>
        <v>IfcMarinePartType</v>
      </c>
      <c r="S909" s="48" t="str">
        <f t="shared" si="132"/>
        <v>GUDINGSTRUCTURE</v>
      </c>
      <c r="T909" s="36" t="str">
        <f t="shared" si="134"/>
        <v>Conceitos: Infraestrutura.Marítima IfcSpatialStructureElement  IfcFacilityPart  IfcMarinePart  IfcMarinePartType ESTRUTURA.GUIA</v>
      </c>
      <c r="U909" s="58" t="s">
        <v>2281</v>
      </c>
      <c r="V909" s="49" t="s">
        <v>27</v>
      </c>
      <c r="W909" s="49" t="s">
        <v>27</v>
      </c>
      <c r="X909" s="57" t="str">
        <f t="shared" si="133"/>
        <v>IFC4X3ADD2-key_909</v>
      </c>
    </row>
    <row r="910" spans="1:24" ht="7.95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1524</v>
      </c>
      <c r="G910" s="55" t="s">
        <v>1307</v>
      </c>
      <c r="H910" s="41" t="s">
        <v>3</v>
      </c>
      <c r="I910" s="41" t="s">
        <v>3</v>
      </c>
      <c r="J910" s="40" t="s">
        <v>3</v>
      </c>
      <c r="K910" s="40" t="s">
        <v>3</v>
      </c>
      <c r="L910" s="40" t="s">
        <v>3</v>
      </c>
      <c r="M910" s="40" t="str">
        <f t="shared" si="126"/>
        <v>IfcMarinePartType and  é.tipoifc  only  HIGHWATERLINE</v>
      </c>
      <c r="N910" s="36" t="str">
        <f t="shared" si="127"/>
        <v>Conceitos: Infraestrutura.Marítima</v>
      </c>
      <c r="O910" s="36" t="str">
        <f t="shared" si="128"/>
        <v xml:space="preserve">IfcSpatialStructureElement </v>
      </c>
      <c r="P910" s="36" t="str">
        <f t="shared" si="129"/>
        <v xml:space="preserve">IfcFacilityPart </v>
      </c>
      <c r="Q910" s="50" t="str">
        <f t="shared" si="130"/>
        <v xml:space="preserve">IfcMarinePart </v>
      </c>
      <c r="R910" s="48" t="str">
        <f t="shared" si="131"/>
        <v>IfcMarinePartType</v>
      </c>
      <c r="S910" s="48" t="str">
        <f t="shared" si="132"/>
        <v>HIGHWATERLINE</v>
      </c>
      <c r="T910" s="36" t="str">
        <f t="shared" si="134"/>
        <v>Conceitos: Infraestrutura.Marítima IfcSpatialStructureElement  IfcFacilityPart  IfcMarinePart  IfcMarinePartType LINHA.MARE.ALTA</v>
      </c>
      <c r="U910" s="58" t="s">
        <v>2282</v>
      </c>
      <c r="V910" s="49" t="s">
        <v>27</v>
      </c>
      <c r="W910" s="49" t="s">
        <v>27</v>
      </c>
      <c r="X910" s="57" t="str">
        <f t="shared" si="133"/>
        <v>IFC4X3ADD2-key_910</v>
      </c>
    </row>
    <row r="911" spans="1:24" ht="7.95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1524</v>
      </c>
      <c r="G911" s="55" t="s">
        <v>1308</v>
      </c>
      <c r="H911" s="41" t="s">
        <v>3</v>
      </c>
      <c r="I911" s="41" t="s">
        <v>3</v>
      </c>
      <c r="J911" s="40" t="s">
        <v>3</v>
      </c>
      <c r="K911" s="40" t="s">
        <v>3</v>
      </c>
      <c r="L911" s="40" t="s">
        <v>3</v>
      </c>
      <c r="M911" s="40" t="str">
        <f t="shared" si="126"/>
        <v>IfcMarinePartType and  é.tipoifc  only  LANDFIELD</v>
      </c>
      <c r="N911" s="36" t="str">
        <f t="shared" si="127"/>
        <v>Conceitos: Infraestrutura.Marítima</v>
      </c>
      <c r="O911" s="36" t="str">
        <f t="shared" si="128"/>
        <v xml:space="preserve">IfcSpatialStructureElement </v>
      </c>
      <c r="P911" s="36" t="str">
        <f t="shared" si="129"/>
        <v xml:space="preserve">IfcFacilityPart </v>
      </c>
      <c r="Q911" s="50" t="str">
        <f t="shared" si="130"/>
        <v xml:space="preserve">IfcMarinePart </v>
      </c>
      <c r="R911" s="48" t="str">
        <f t="shared" si="131"/>
        <v>IfcMarinePartType</v>
      </c>
      <c r="S911" s="48" t="str">
        <f t="shared" si="132"/>
        <v>LANDFIELD</v>
      </c>
      <c r="T911" s="36" t="str">
        <f t="shared" si="134"/>
        <v>Conceitos: Infraestrutura.Marítima IfcSpatialStructureElement  IfcFacilityPart  IfcMarinePart  IfcMarinePartType CAMPO.TERRESTRE</v>
      </c>
      <c r="U911" s="58" t="s">
        <v>1985</v>
      </c>
      <c r="V911" s="49" t="s">
        <v>27</v>
      </c>
      <c r="W911" s="49" t="s">
        <v>27</v>
      </c>
      <c r="X911" s="57" t="str">
        <f t="shared" si="133"/>
        <v>IFC4X3ADD2-key_911</v>
      </c>
    </row>
    <row r="912" spans="1:24" ht="7.95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1524</v>
      </c>
      <c r="G912" s="55" t="s">
        <v>1309</v>
      </c>
      <c r="H912" s="41" t="s">
        <v>3</v>
      </c>
      <c r="I912" s="41" t="s">
        <v>3</v>
      </c>
      <c r="J912" s="40" t="s">
        <v>3</v>
      </c>
      <c r="K912" s="40" t="s">
        <v>3</v>
      </c>
      <c r="L912" s="40" t="s">
        <v>3</v>
      </c>
      <c r="M912" s="40" t="str">
        <f t="shared" si="126"/>
        <v>IfcMarinePartType and  é.tipoifc  only  LEEWARDSIDE</v>
      </c>
      <c r="N912" s="36" t="str">
        <f t="shared" si="127"/>
        <v>Conceitos: Infraestrutura.Marítima</v>
      </c>
      <c r="O912" s="36" t="str">
        <f t="shared" si="128"/>
        <v xml:space="preserve">IfcSpatialStructureElement </v>
      </c>
      <c r="P912" s="36" t="str">
        <f t="shared" si="129"/>
        <v xml:space="preserve">IfcFacilityPart </v>
      </c>
      <c r="Q912" s="50" t="str">
        <f t="shared" si="130"/>
        <v xml:space="preserve">IfcMarinePart </v>
      </c>
      <c r="R912" s="48" t="str">
        <f t="shared" si="131"/>
        <v>IfcMarinePartType</v>
      </c>
      <c r="S912" s="48" t="str">
        <f t="shared" si="132"/>
        <v>LEEWARDSIDE</v>
      </c>
      <c r="T912" s="36" t="str">
        <f t="shared" si="134"/>
        <v>Conceitos: Infraestrutura.Marítima IfcSpatialStructureElement  IfcFacilityPart  IfcMarinePart  IfcMarinePartType LADO.DE.SOCUDO</v>
      </c>
      <c r="U912" s="58" t="s">
        <v>1986</v>
      </c>
      <c r="V912" s="49" t="s">
        <v>27</v>
      </c>
      <c r="W912" s="49" t="s">
        <v>27</v>
      </c>
      <c r="X912" s="57" t="str">
        <f t="shared" si="133"/>
        <v>IFC4X3ADD2-key_912</v>
      </c>
    </row>
    <row r="913" spans="1:24" ht="7.95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1524</v>
      </c>
      <c r="G913" s="55" t="s">
        <v>1310</v>
      </c>
      <c r="H913" s="41" t="s">
        <v>3</v>
      </c>
      <c r="I913" s="41" t="s">
        <v>3</v>
      </c>
      <c r="J913" s="40" t="s">
        <v>3</v>
      </c>
      <c r="K913" s="40" t="s">
        <v>3</v>
      </c>
      <c r="L913" s="40" t="s">
        <v>3</v>
      </c>
      <c r="M913" s="40" t="str">
        <f t="shared" si="126"/>
        <v>IfcMarinePartType and  é.tipoifc  only  LOWWATERLINE</v>
      </c>
      <c r="N913" s="36" t="str">
        <f t="shared" si="127"/>
        <v>Conceitos: Infraestrutura.Marítima</v>
      </c>
      <c r="O913" s="36" t="str">
        <f t="shared" si="128"/>
        <v xml:space="preserve">IfcSpatialStructureElement </v>
      </c>
      <c r="P913" s="36" t="str">
        <f t="shared" si="129"/>
        <v xml:space="preserve">IfcFacilityPart </v>
      </c>
      <c r="Q913" s="50" t="str">
        <f t="shared" si="130"/>
        <v xml:space="preserve">IfcMarinePart </v>
      </c>
      <c r="R913" s="48" t="str">
        <f t="shared" si="131"/>
        <v>IfcMarinePartType</v>
      </c>
      <c r="S913" s="48" t="str">
        <f t="shared" si="132"/>
        <v>LOWWATERLINE</v>
      </c>
      <c r="T913" s="36" t="str">
        <f t="shared" si="134"/>
        <v>Conceitos: Infraestrutura.Marítima IfcSpatialStructureElement  IfcFacilityPart  IfcMarinePart  IfcMarinePartType LINHA.DE.AGUA</v>
      </c>
      <c r="U913" s="58" t="s">
        <v>2199</v>
      </c>
      <c r="V913" s="49" t="s">
        <v>27</v>
      </c>
      <c r="W913" s="49" t="s">
        <v>27</v>
      </c>
      <c r="X913" s="57" t="str">
        <f t="shared" si="133"/>
        <v>IFC4X3ADD2-key_913</v>
      </c>
    </row>
    <row r="914" spans="1:24" ht="7.95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1524</v>
      </c>
      <c r="G914" s="55" t="s">
        <v>1311</v>
      </c>
      <c r="H914" s="41" t="s">
        <v>3</v>
      </c>
      <c r="I914" s="41" t="s">
        <v>3</v>
      </c>
      <c r="J914" s="40" t="s">
        <v>3</v>
      </c>
      <c r="K914" s="40" t="s">
        <v>3</v>
      </c>
      <c r="L914" s="40" t="s">
        <v>3</v>
      </c>
      <c r="M914" s="40" t="str">
        <f t="shared" si="126"/>
        <v>IfcMarinePartType and  é.tipoifc  only  MANUFACTURING</v>
      </c>
      <c r="N914" s="36" t="str">
        <f t="shared" si="127"/>
        <v>Conceitos: Infraestrutura.Marítima</v>
      </c>
      <c r="O914" s="36" t="str">
        <f t="shared" si="128"/>
        <v xml:space="preserve">IfcSpatialStructureElement </v>
      </c>
      <c r="P914" s="36" t="str">
        <f t="shared" si="129"/>
        <v xml:space="preserve">IfcFacilityPart </v>
      </c>
      <c r="Q914" s="50" t="str">
        <f t="shared" si="130"/>
        <v xml:space="preserve">IfcMarinePart </v>
      </c>
      <c r="R914" s="48" t="str">
        <f t="shared" si="131"/>
        <v>IfcMarinePartType</v>
      </c>
      <c r="S914" s="48" t="str">
        <f t="shared" si="132"/>
        <v>MANUFACTURING</v>
      </c>
      <c r="T914" s="36" t="str">
        <f t="shared" si="134"/>
        <v>Conceitos: Infraestrutura.Marítima IfcSpatialStructureElement  IfcFacilityPart  IfcMarinePart  IfcMarinePartType FABRICAÇÃO</v>
      </c>
      <c r="U914" s="58" t="s">
        <v>1794</v>
      </c>
      <c r="V914" s="49" t="s">
        <v>27</v>
      </c>
      <c r="W914" s="49" t="s">
        <v>27</v>
      </c>
      <c r="X914" s="57" t="str">
        <f t="shared" si="133"/>
        <v>IFC4X3ADD2-key_914</v>
      </c>
    </row>
    <row r="915" spans="1:24" ht="7.95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1524</v>
      </c>
      <c r="G915" s="55" t="s">
        <v>1312</v>
      </c>
      <c r="H915" s="41" t="s">
        <v>3</v>
      </c>
      <c r="I915" s="41" t="s">
        <v>3</v>
      </c>
      <c r="J915" s="40" t="s">
        <v>3</v>
      </c>
      <c r="K915" s="40" t="s">
        <v>3</v>
      </c>
      <c r="L915" s="40" t="s">
        <v>3</v>
      </c>
      <c r="M915" s="40" t="str">
        <f t="shared" si="126"/>
        <v>IfcMarinePartType and  é.tipoifc  only  NAVIGATIONALAREA</v>
      </c>
      <c r="N915" s="36" t="str">
        <f t="shared" si="127"/>
        <v>Conceitos: Infraestrutura.Marítima</v>
      </c>
      <c r="O915" s="36" t="str">
        <f t="shared" si="128"/>
        <v xml:space="preserve">IfcSpatialStructureElement </v>
      </c>
      <c r="P915" s="36" t="str">
        <f t="shared" si="129"/>
        <v xml:space="preserve">IfcFacilityPart </v>
      </c>
      <c r="Q915" s="50" t="str">
        <f t="shared" si="130"/>
        <v xml:space="preserve">IfcMarinePart </v>
      </c>
      <c r="R915" s="48" t="str">
        <f t="shared" si="131"/>
        <v>IfcMarinePartType</v>
      </c>
      <c r="S915" s="48" t="str">
        <f t="shared" si="132"/>
        <v>NAVIGATIONALAREA</v>
      </c>
      <c r="T915" s="36" t="str">
        <f t="shared" si="134"/>
        <v>Conceitos: Infraestrutura.Marítima IfcSpatialStructureElement  IfcFacilityPart  IfcMarinePart  IfcMarinePartType ÁREA.DE.NAVEGAÇÃO</v>
      </c>
      <c r="U915" s="58" t="s">
        <v>1987</v>
      </c>
      <c r="V915" s="49" t="s">
        <v>27</v>
      </c>
      <c r="W915" s="49" t="s">
        <v>27</v>
      </c>
      <c r="X915" s="57" t="str">
        <f t="shared" si="133"/>
        <v>IFC4X3ADD2-key_915</v>
      </c>
    </row>
    <row r="916" spans="1:24" ht="7.95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1524</v>
      </c>
      <c r="G916" s="55" t="s">
        <v>1313</v>
      </c>
      <c r="H916" s="41" t="s">
        <v>3</v>
      </c>
      <c r="I916" s="41" t="s">
        <v>3</v>
      </c>
      <c r="J916" s="40" t="s">
        <v>3</v>
      </c>
      <c r="K916" s="40" t="s">
        <v>3</v>
      </c>
      <c r="L916" s="40" t="s">
        <v>3</v>
      </c>
      <c r="M916" s="40" t="str">
        <f t="shared" si="126"/>
        <v>IfcMarinePartType and  é.tipoifc  only  SHIPTRANSFER</v>
      </c>
      <c r="N916" s="36" t="str">
        <f t="shared" si="127"/>
        <v>Conceitos: Infraestrutura.Marítima</v>
      </c>
      <c r="O916" s="36" t="str">
        <f t="shared" si="128"/>
        <v xml:space="preserve">IfcSpatialStructureElement </v>
      </c>
      <c r="P916" s="36" t="str">
        <f t="shared" si="129"/>
        <v xml:space="preserve">IfcFacilityPart </v>
      </c>
      <c r="Q916" s="50" t="str">
        <f t="shared" si="130"/>
        <v xml:space="preserve">IfcMarinePart </v>
      </c>
      <c r="R916" s="48" t="str">
        <f t="shared" si="131"/>
        <v>IfcMarinePartType</v>
      </c>
      <c r="S916" s="48" t="str">
        <f t="shared" si="132"/>
        <v>SHIPTRANSFER</v>
      </c>
      <c r="T916" s="36" t="str">
        <f t="shared" si="134"/>
        <v>Conceitos: Infraestrutura.Marítima IfcSpatialStructureElement  IfcFacilityPart  IfcMarinePart  IfcMarinePartType TRANSFERÊNCIA.DE.NAVIOS</v>
      </c>
      <c r="U916" s="58" t="s">
        <v>1988</v>
      </c>
      <c r="V916" s="49" t="s">
        <v>27</v>
      </c>
      <c r="W916" s="49" t="s">
        <v>27</v>
      </c>
      <c r="X916" s="57" t="str">
        <f t="shared" si="133"/>
        <v>IFC4X3ADD2-key_916</v>
      </c>
    </row>
    <row r="917" spans="1:24" ht="7.95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1524</v>
      </c>
      <c r="G917" s="55" t="s">
        <v>1314</v>
      </c>
      <c r="H917" s="41" t="s">
        <v>3</v>
      </c>
      <c r="I917" s="41" t="s">
        <v>3</v>
      </c>
      <c r="J917" s="40" t="s">
        <v>3</v>
      </c>
      <c r="K917" s="40" t="s">
        <v>3</v>
      </c>
      <c r="L917" s="40" t="s">
        <v>3</v>
      </c>
      <c r="M917" s="40" t="str">
        <f t="shared" si="126"/>
        <v>IfcMarinePartType and  é.tipoifc  only  STORAGEAREA</v>
      </c>
      <c r="N917" s="36" t="str">
        <f t="shared" si="127"/>
        <v>Conceitos: Infraestrutura.Marítima</v>
      </c>
      <c r="O917" s="36" t="str">
        <f t="shared" si="128"/>
        <v xml:space="preserve">IfcSpatialStructureElement </v>
      </c>
      <c r="P917" s="36" t="str">
        <f t="shared" si="129"/>
        <v xml:space="preserve">IfcFacilityPart </v>
      </c>
      <c r="Q917" s="50" t="str">
        <f t="shared" si="130"/>
        <v xml:space="preserve">IfcMarinePart </v>
      </c>
      <c r="R917" s="48" t="str">
        <f t="shared" si="131"/>
        <v>IfcMarinePartType</v>
      </c>
      <c r="S917" s="48" t="str">
        <f t="shared" si="132"/>
        <v>STORAGEAREA</v>
      </c>
      <c r="T917" s="36" t="str">
        <f t="shared" si="134"/>
        <v>Conceitos: Infraestrutura.Marítima IfcSpatialStructureElement  IfcFacilityPart  IfcMarinePart  IfcMarinePartType ÁREA.DE.ARMAZENAMENTO</v>
      </c>
      <c r="U917" s="58" t="s">
        <v>1989</v>
      </c>
      <c r="V917" s="49" t="s">
        <v>27</v>
      </c>
      <c r="W917" s="49" t="s">
        <v>27</v>
      </c>
      <c r="X917" s="57" t="str">
        <f t="shared" si="133"/>
        <v>IFC4X3ADD2-key_917</v>
      </c>
    </row>
    <row r="918" spans="1:24" ht="7.95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1524</v>
      </c>
      <c r="G918" s="55" t="s">
        <v>1315</v>
      </c>
      <c r="H918" s="41" t="s">
        <v>3</v>
      </c>
      <c r="I918" s="41" t="s">
        <v>3</v>
      </c>
      <c r="J918" s="40" t="s">
        <v>3</v>
      </c>
      <c r="K918" s="40" t="s">
        <v>3</v>
      </c>
      <c r="L918" s="40" t="s">
        <v>3</v>
      </c>
      <c r="M918" s="40" t="str">
        <f t="shared" si="126"/>
        <v>IfcMarinePartType and  é.tipoifc  only  VEHICLESERVICING</v>
      </c>
      <c r="N918" s="36" t="str">
        <f t="shared" si="127"/>
        <v>Conceitos: Infraestrutura.Marítima</v>
      </c>
      <c r="O918" s="36" t="str">
        <f t="shared" si="128"/>
        <v xml:space="preserve">IfcSpatialStructureElement </v>
      </c>
      <c r="P918" s="36" t="str">
        <f t="shared" si="129"/>
        <v xml:space="preserve">IfcFacilityPart </v>
      </c>
      <c r="Q918" s="50" t="str">
        <f t="shared" si="130"/>
        <v xml:space="preserve">IfcMarinePart </v>
      </c>
      <c r="R918" s="48" t="str">
        <f t="shared" si="131"/>
        <v>IfcMarinePartType</v>
      </c>
      <c r="S918" s="48" t="str">
        <f t="shared" si="132"/>
        <v>VEHICLESERVICING</v>
      </c>
      <c r="T918" s="36" t="str">
        <f t="shared" si="134"/>
        <v>Conceitos: Infraestrutura.Marítima IfcSpatialStructureElement  IfcFacilityPart  IfcMarinePart  IfcMarinePartType MANUTENÇÃO.DE.VEÍCULOS</v>
      </c>
      <c r="U918" s="58" t="s">
        <v>1990</v>
      </c>
      <c r="V918" s="49" t="s">
        <v>27</v>
      </c>
      <c r="W918" s="49" t="s">
        <v>27</v>
      </c>
      <c r="X918" s="57" t="str">
        <f t="shared" si="133"/>
        <v>IFC4X3ADD2-key_918</v>
      </c>
    </row>
    <row r="919" spans="1:24" ht="7.95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1524</v>
      </c>
      <c r="G919" s="55" t="s">
        <v>1316</v>
      </c>
      <c r="H919" s="41" t="s">
        <v>3</v>
      </c>
      <c r="I919" s="41" t="s">
        <v>3</v>
      </c>
      <c r="J919" s="40" t="s">
        <v>3</v>
      </c>
      <c r="K919" s="40" t="s">
        <v>3</v>
      </c>
      <c r="L919" s="40" t="s">
        <v>3</v>
      </c>
      <c r="M919" s="40" t="str">
        <f t="shared" si="126"/>
        <v>IfcMarinePartType and  é.tipoifc  only  WATERFIELD</v>
      </c>
      <c r="N919" s="36" t="str">
        <f t="shared" si="127"/>
        <v>Conceitos: Infraestrutura.Marítima</v>
      </c>
      <c r="O919" s="36" t="str">
        <f t="shared" si="128"/>
        <v xml:space="preserve">IfcSpatialStructureElement </v>
      </c>
      <c r="P919" s="36" t="str">
        <f t="shared" si="129"/>
        <v xml:space="preserve">IfcFacilityPart </v>
      </c>
      <c r="Q919" s="50" t="str">
        <f t="shared" si="130"/>
        <v xml:space="preserve">IfcMarinePart </v>
      </c>
      <c r="R919" s="48" t="str">
        <f t="shared" si="131"/>
        <v>IfcMarinePartType</v>
      </c>
      <c r="S919" s="48" t="str">
        <f t="shared" si="132"/>
        <v>WATERFIELD</v>
      </c>
      <c r="T919" s="36" t="str">
        <f t="shared" si="134"/>
        <v>Conceitos: Infraestrutura.Marítima IfcSpatialStructureElement  IfcFacilityPart  IfcMarinePart  IfcMarinePartType CAMPO.AQUÁTICO</v>
      </c>
      <c r="U919" s="58" t="s">
        <v>1991</v>
      </c>
      <c r="V919" s="49" t="s">
        <v>27</v>
      </c>
      <c r="W919" s="49" t="s">
        <v>27</v>
      </c>
      <c r="X919" s="57" t="str">
        <f t="shared" si="133"/>
        <v>IFC4X3ADD2-key_919</v>
      </c>
    </row>
    <row r="920" spans="1:24" ht="7.95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1524</v>
      </c>
      <c r="G920" s="55" t="s">
        <v>1317</v>
      </c>
      <c r="H920" s="41" t="s">
        <v>3</v>
      </c>
      <c r="I920" s="41" t="s">
        <v>3</v>
      </c>
      <c r="J920" s="40" t="s">
        <v>3</v>
      </c>
      <c r="K920" s="40" t="s">
        <v>3</v>
      </c>
      <c r="L920" s="40" t="s">
        <v>3</v>
      </c>
      <c r="M920" s="40" t="str">
        <f t="shared" si="126"/>
        <v>IfcMarinePartType and  é.tipoifc  only  WEATHERSIDE</v>
      </c>
      <c r="N920" s="36" t="str">
        <f t="shared" si="127"/>
        <v>Conceitos: Infraestrutura.Marítima</v>
      </c>
      <c r="O920" s="36" t="str">
        <f t="shared" si="128"/>
        <v xml:space="preserve">IfcSpatialStructureElement </v>
      </c>
      <c r="P920" s="36" t="str">
        <f t="shared" si="129"/>
        <v xml:space="preserve">IfcFacilityPart </v>
      </c>
      <c r="Q920" s="50" t="str">
        <f t="shared" si="130"/>
        <v xml:space="preserve">IfcMarinePart </v>
      </c>
      <c r="R920" s="48" t="str">
        <f t="shared" si="131"/>
        <v>IfcMarinePartType</v>
      </c>
      <c r="S920" s="48" t="str">
        <f t="shared" si="132"/>
        <v>WEATHERSIDE</v>
      </c>
      <c r="T920" s="36" t="str">
        <f t="shared" si="134"/>
        <v>Conceitos: Infraestrutura.Marítima IfcSpatialStructureElement  IfcFacilityPart  IfcMarinePart  IfcMarinePartType CLIMATIZAÇÃO</v>
      </c>
      <c r="U920" s="58" t="s">
        <v>1795</v>
      </c>
      <c r="V920" s="49" t="s">
        <v>27</v>
      </c>
      <c r="W920" s="49" t="s">
        <v>27</v>
      </c>
      <c r="X920" s="57" t="str">
        <f t="shared" si="133"/>
        <v>IFC4X3ADD2-key_920</v>
      </c>
    </row>
    <row r="921" spans="1:24" ht="7.95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1525</v>
      </c>
      <c r="G921" s="55" t="str">
        <f>_xlfn.CONCAT("NOTDEFINED-",F921)</f>
        <v>NOTDEFINED-IfcRailwayType</v>
      </c>
      <c r="H921" s="41" t="s">
        <v>3</v>
      </c>
      <c r="I921" s="41" t="s">
        <v>3</v>
      </c>
      <c r="J921" s="40" t="str">
        <f>_xlfn.CONCAT( C921, " and  é.classeifc  only  ", D921, )</f>
        <v>IfcSpatialStructureElement and  é.classeifc  only  IfcFacility</v>
      </c>
      <c r="K921" s="40" t="s">
        <v>3</v>
      </c>
      <c r="L921" s="40" t="s">
        <v>3</v>
      </c>
      <c r="M921" s="40" t="str">
        <f t="shared" si="126"/>
        <v>IfcRailwayType and  é.tipoifc  only  NOTDEFINED-IfcRailwayType</v>
      </c>
      <c r="N921" s="36" t="str">
        <f t="shared" si="127"/>
        <v>Conceitos: Infraestrutura.Ferroviária</v>
      </c>
      <c r="O921" s="36" t="str">
        <f t="shared" si="128"/>
        <v xml:space="preserve">IfcSpatialStructureElement </v>
      </c>
      <c r="P921" s="36" t="str">
        <f t="shared" si="129"/>
        <v xml:space="preserve">IfcFacility </v>
      </c>
      <c r="Q921" s="50" t="str">
        <f t="shared" si="130"/>
        <v xml:space="preserve">IfcRailway </v>
      </c>
      <c r="R921" s="48" t="str">
        <f t="shared" si="131"/>
        <v>IfcRailwayType</v>
      </c>
      <c r="S921" s="48" t="str">
        <f t="shared" si="132"/>
        <v>NOTDEFINED-IfcRailwayType</v>
      </c>
      <c r="T921" s="36" t="str">
        <f t="shared" si="134"/>
        <v>Conceitos: Infraestrutura.Ferroviária IfcSpatialStructureElement  IfcFacility  IfcRailway  IfcRailwayType NÃO.DEFINIDO-8</v>
      </c>
      <c r="U921" s="58" t="s">
        <v>2380</v>
      </c>
      <c r="V921" s="49" t="s">
        <v>27</v>
      </c>
      <c r="W921" s="49" t="s">
        <v>27</v>
      </c>
      <c r="X921" s="57" t="str">
        <f t="shared" si="133"/>
        <v>IFC4X3ADD2-key_921</v>
      </c>
    </row>
    <row r="922" spans="1:24" ht="7.95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1526</v>
      </c>
      <c r="G922" s="55" t="s">
        <v>1321</v>
      </c>
      <c r="H922" s="41" t="s">
        <v>3</v>
      </c>
      <c r="I922" s="41" t="s">
        <v>3</v>
      </c>
      <c r="J922" s="40" t="str">
        <f>_xlfn.CONCAT( C922, " and  é.classeifc  only  ", D922, )</f>
        <v>IfcSpatialStructureElement and  é.classeifc  only  IfcFacilityPart</v>
      </c>
      <c r="K922" s="40" t="s">
        <v>3</v>
      </c>
      <c r="L922" s="40" t="s">
        <v>3</v>
      </c>
      <c r="M922" s="40" t="str">
        <f t="shared" si="126"/>
        <v>IfcRailwayPartType and  é.tipoifc  only  ABOVETRACK</v>
      </c>
      <c r="N922" s="36" t="str">
        <f t="shared" si="127"/>
        <v>Conceitos: Infraestrutura.Ferroviária</v>
      </c>
      <c r="O922" s="36" t="str">
        <f t="shared" si="128"/>
        <v xml:space="preserve">IfcSpatialStructureElement </v>
      </c>
      <c r="P922" s="36" t="str">
        <f t="shared" si="129"/>
        <v xml:space="preserve">IfcFacilityPart </v>
      </c>
      <c r="Q922" s="50" t="str">
        <f t="shared" si="130"/>
        <v xml:space="preserve">IfcRailwayPart </v>
      </c>
      <c r="R922" s="48" t="str">
        <f t="shared" si="131"/>
        <v>IfcRailwayPartType</v>
      </c>
      <c r="S922" s="48" t="str">
        <f t="shared" si="132"/>
        <v>ABOVETRACK</v>
      </c>
      <c r="T922" s="36" t="str">
        <f t="shared" si="134"/>
        <v>Conceitos: Infraestrutura.Ferroviária IfcSpatialStructureElement  IfcFacilityPart  IfcRailwayPart  IfcRailwayPartType ACIMA.DA.PISTA</v>
      </c>
      <c r="U922" s="58" t="s">
        <v>1992</v>
      </c>
      <c r="V922" s="49" t="s">
        <v>27</v>
      </c>
      <c r="W922" s="49" t="s">
        <v>27</v>
      </c>
      <c r="X922" s="57" t="str">
        <f t="shared" si="133"/>
        <v>IFC4X3ADD2-key_922</v>
      </c>
    </row>
    <row r="923" spans="1:24" ht="7.95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1526</v>
      </c>
      <c r="G923" s="55" t="s">
        <v>1322</v>
      </c>
      <c r="H923" s="41" t="s">
        <v>3</v>
      </c>
      <c r="I923" s="41" t="s">
        <v>3</v>
      </c>
      <c r="J923" s="40" t="s">
        <v>3</v>
      </c>
      <c r="K923" s="40" t="s">
        <v>3</v>
      </c>
      <c r="L923" s="40" t="s">
        <v>3</v>
      </c>
      <c r="M923" s="40" t="str">
        <f t="shared" si="126"/>
        <v>IfcRailwayPartType and  é.tipoifc  only  DILATIONTRACK</v>
      </c>
      <c r="N923" s="36" t="str">
        <f t="shared" si="127"/>
        <v>Conceitos: Infraestrutura.Ferroviária</v>
      </c>
      <c r="O923" s="36" t="str">
        <f t="shared" si="128"/>
        <v xml:space="preserve">IfcSpatialStructureElement </v>
      </c>
      <c r="P923" s="36" t="str">
        <f t="shared" si="129"/>
        <v xml:space="preserve">IfcFacilityPart </v>
      </c>
      <c r="Q923" s="50" t="str">
        <f t="shared" si="130"/>
        <v xml:space="preserve">IfcRailwayPart </v>
      </c>
      <c r="R923" s="48" t="str">
        <f t="shared" si="131"/>
        <v>IfcRailwayPartType</v>
      </c>
      <c r="S923" s="48" t="str">
        <f t="shared" si="132"/>
        <v>DILATIONTRACK</v>
      </c>
      <c r="T923" s="36" t="str">
        <f t="shared" si="134"/>
        <v>Conceitos: Infraestrutura.Ferroviária IfcSpatialStructureElement  IfcFacilityPart  IfcRailwayPart  IfcRailwayPartType PISTA.DE.DILATAÇÃO</v>
      </c>
      <c r="U923" s="58" t="s">
        <v>1993</v>
      </c>
      <c r="V923" s="49" t="s">
        <v>27</v>
      </c>
      <c r="W923" s="49" t="s">
        <v>27</v>
      </c>
      <c r="X923" s="57" t="str">
        <f t="shared" si="133"/>
        <v>IFC4X3ADD2-key_923</v>
      </c>
    </row>
    <row r="924" spans="1:24" ht="7.95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1526</v>
      </c>
      <c r="G924" s="55" t="s">
        <v>1323</v>
      </c>
      <c r="H924" s="41" t="s">
        <v>3</v>
      </c>
      <c r="I924" s="41" t="s">
        <v>3</v>
      </c>
      <c r="J924" s="40" t="s">
        <v>3</v>
      </c>
      <c r="K924" s="40" t="s">
        <v>3</v>
      </c>
      <c r="L924" s="40" t="s">
        <v>3</v>
      </c>
      <c r="M924" s="40" t="str">
        <f t="shared" si="126"/>
        <v>IfcRailwayPartType and  é.tipoifc  only  LINESIDE</v>
      </c>
      <c r="N924" s="36" t="str">
        <f t="shared" si="127"/>
        <v>Conceitos: Infraestrutura.Ferroviária</v>
      </c>
      <c r="O924" s="36" t="str">
        <f t="shared" si="128"/>
        <v xml:space="preserve">IfcSpatialStructureElement </v>
      </c>
      <c r="P924" s="36" t="str">
        <f t="shared" si="129"/>
        <v xml:space="preserve">IfcFacilityPart </v>
      </c>
      <c r="Q924" s="50" t="str">
        <f t="shared" si="130"/>
        <v xml:space="preserve">IfcRailwayPart </v>
      </c>
      <c r="R924" s="48" t="str">
        <f t="shared" si="131"/>
        <v>IfcRailwayPartType</v>
      </c>
      <c r="S924" s="48" t="str">
        <f t="shared" si="132"/>
        <v>LINESIDE</v>
      </c>
      <c r="T924" s="36" t="str">
        <f t="shared" si="134"/>
        <v>Conceitos: Infraestrutura.Ferroviária IfcSpatialStructureElement  IfcFacilityPart  IfcRailwayPart  IfcRailwayPartType LINHA</v>
      </c>
      <c r="U924" s="58" t="s">
        <v>1796</v>
      </c>
      <c r="V924" s="49" t="s">
        <v>27</v>
      </c>
      <c r="W924" s="49" t="s">
        <v>27</v>
      </c>
      <c r="X924" s="57" t="str">
        <f t="shared" si="133"/>
        <v>IFC4X3ADD2-key_924</v>
      </c>
    </row>
    <row r="925" spans="1:24" ht="7.95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1526</v>
      </c>
      <c r="G925" s="55" t="s">
        <v>1324</v>
      </c>
      <c r="H925" s="41" t="s">
        <v>3</v>
      </c>
      <c r="I925" s="41" t="s">
        <v>3</v>
      </c>
      <c r="J925" s="40" t="s">
        <v>3</v>
      </c>
      <c r="K925" s="40" t="s">
        <v>3</v>
      </c>
      <c r="L925" s="40" t="s">
        <v>3</v>
      </c>
      <c r="M925" s="40" t="str">
        <f t="shared" si="126"/>
        <v>IfcRailwayPartType and  é.tipoifc  only  LINESIDEPART</v>
      </c>
      <c r="N925" s="36" t="str">
        <f t="shared" si="127"/>
        <v>Conceitos: Infraestrutura.Ferroviária</v>
      </c>
      <c r="O925" s="36" t="str">
        <f t="shared" si="128"/>
        <v xml:space="preserve">IfcSpatialStructureElement </v>
      </c>
      <c r="P925" s="36" t="str">
        <f t="shared" si="129"/>
        <v xml:space="preserve">IfcFacilityPart </v>
      </c>
      <c r="Q925" s="50" t="str">
        <f t="shared" si="130"/>
        <v xml:space="preserve">IfcRailwayPart </v>
      </c>
      <c r="R925" s="48" t="str">
        <f t="shared" si="131"/>
        <v>IfcRailwayPartType</v>
      </c>
      <c r="S925" s="48" t="str">
        <f t="shared" si="132"/>
        <v>LINESIDEPART</v>
      </c>
      <c r="T925" s="36" t="str">
        <f t="shared" si="134"/>
        <v>Conceitos: Infraestrutura.Ferroviária IfcSpatialStructureElement  IfcFacilityPart  IfcRailwayPart  IfcRailwayPartType LINHA.LATERAL</v>
      </c>
      <c r="U925" s="58" t="s">
        <v>1994</v>
      </c>
      <c r="V925" s="49" t="s">
        <v>27</v>
      </c>
      <c r="W925" s="49" t="s">
        <v>27</v>
      </c>
      <c r="X925" s="57" t="str">
        <f t="shared" si="133"/>
        <v>IFC4X3ADD2-key_925</v>
      </c>
    </row>
    <row r="926" spans="1:24" ht="7.95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1526</v>
      </c>
      <c r="G926" s="55" t="s">
        <v>1325</v>
      </c>
      <c r="H926" s="41" t="s">
        <v>3</v>
      </c>
      <c r="I926" s="41" t="s">
        <v>3</v>
      </c>
      <c r="J926" s="40" t="s">
        <v>3</v>
      </c>
      <c r="K926" s="40" t="s">
        <v>3</v>
      </c>
      <c r="L926" s="40" t="s">
        <v>3</v>
      </c>
      <c r="M926" s="40" t="str">
        <f t="shared" si="126"/>
        <v>IfcRailwayPartType and  é.tipoifc  only  PLAINTRACK</v>
      </c>
      <c r="N926" s="36" t="str">
        <f t="shared" si="127"/>
        <v>Conceitos: Infraestrutura.Ferroviária</v>
      </c>
      <c r="O926" s="36" t="str">
        <f t="shared" si="128"/>
        <v xml:space="preserve">IfcSpatialStructureElement </v>
      </c>
      <c r="P926" s="36" t="str">
        <f t="shared" si="129"/>
        <v xml:space="preserve">IfcFacilityPart </v>
      </c>
      <c r="Q926" s="50" t="str">
        <f t="shared" si="130"/>
        <v xml:space="preserve">IfcRailwayPart </v>
      </c>
      <c r="R926" s="48" t="str">
        <f t="shared" si="131"/>
        <v>IfcRailwayPartType</v>
      </c>
      <c r="S926" s="48" t="str">
        <f t="shared" si="132"/>
        <v>PLAINTRACK</v>
      </c>
      <c r="T926" s="36" t="str">
        <f t="shared" si="134"/>
        <v>Conceitos: Infraestrutura.Ferroviária IfcSpatialStructureElement  IfcFacilityPart  IfcRailwayPart  IfcRailwayPartType PLAIN.TRACK</v>
      </c>
      <c r="U926" s="58" t="s">
        <v>2200</v>
      </c>
      <c r="V926" s="49" t="s">
        <v>27</v>
      </c>
      <c r="W926" s="49" t="s">
        <v>27</v>
      </c>
      <c r="X926" s="57" t="str">
        <f t="shared" si="133"/>
        <v>IFC4X3ADD2-key_926</v>
      </c>
    </row>
    <row r="927" spans="1:24" ht="7.95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1526</v>
      </c>
      <c r="G927" s="55" t="s">
        <v>1326</v>
      </c>
      <c r="H927" s="41" t="s">
        <v>3</v>
      </c>
      <c r="I927" s="41" t="s">
        <v>3</v>
      </c>
      <c r="J927" s="40" t="s">
        <v>3</v>
      </c>
      <c r="K927" s="40" t="s">
        <v>3</v>
      </c>
      <c r="L927" s="40" t="s">
        <v>3</v>
      </c>
      <c r="M927" s="40" t="str">
        <f t="shared" si="126"/>
        <v>IfcRailwayPartType and  é.tipoifc  only  TRACK</v>
      </c>
      <c r="N927" s="36" t="str">
        <f t="shared" si="127"/>
        <v>Conceitos: Infraestrutura.Ferroviária</v>
      </c>
      <c r="O927" s="36" t="str">
        <f t="shared" si="128"/>
        <v xml:space="preserve">IfcSpatialStructureElement </v>
      </c>
      <c r="P927" s="36" t="str">
        <f t="shared" si="129"/>
        <v xml:space="preserve">IfcFacilityPart </v>
      </c>
      <c r="Q927" s="50" t="str">
        <f t="shared" si="130"/>
        <v xml:space="preserve">IfcRailwayPart </v>
      </c>
      <c r="R927" s="48" t="str">
        <f t="shared" si="131"/>
        <v>IfcRailwayPartType</v>
      </c>
      <c r="S927" s="48" t="str">
        <f t="shared" si="132"/>
        <v>TRACK</v>
      </c>
      <c r="T927" s="36" t="str">
        <f t="shared" si="134"/>
        <v>Conceitos: Infraestrutura.Ferroviária IfcSpatialStructureElement  IfcFacilityPart  IfcRailwayPart  IfcRailwayPartType PISTA</v>
      </c>
      <c r="U927" s="58" t="s">
        <v>1788</v>
      </c>
      <c r="V927" s="49" t="s">
        <v>27</v>
      </c>
      <c r="W927" s="49" t="s">
        <v>27</v>
      </c>
      <c r="X927" s="57" t="str">
        <f t="shared" si="133"/>
        <v>IFC4X3ADD2-key_927</v>
      </c>
    </row>
    <row r="928" spans="1:24" ht="7.95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1526</v>
      </c>
      <c r="G928" s="55" t="s">
        <v>1327</v>
      </c>
      <c r="H928" s="41" t="s">
        <v>3</v>
      </c>
      <c r="I928" s="41" t="s">
        <v>3</v>
      </c>
      <c r="J928" s="40" t="s">
        <v>3</v>
      </c>
      <c r="K928" s="40" t="s">
        <v>3</v>
      </c>
      <c r="L928" s="40" t="s">
        <v>3</v>
      </c>
      <c r="M928" s="40" t="str">
        <f t="shared" si="126"/>
        <v>IfcRailwayPartType and  é.tipoifc  only  TRACKPART</v>
      </c>
      <c r="N928" s="36" t="str">
        <f t="shared" si="127"/>
        <v>Conceitos: Infraestrutura.Ferroviária</v>
      </c>
      <c r="O928" s="36" t="str">
        <f t="shared" si="128"/>
        <v xml:space="preserve">IfcSpatialStructureElement </v>
      </c>
      <c r="P928" s="36" t="str">
        <f t="shared" si="129"/>
        <v xml:space="preserve">IfcFacilityPart </v>
      </c>
      <c r="Q928" s="50" t="str">
        <f t="shared" si="130"/>
        <v xml:space="preserve">IfcRailwayPart </v>
      </c>
      <c r="R928" s="48" t="str">
        <f t="shared" si="131"/>
        <v>IfcRailwayPartType</v>
      </c>
      <c r="S928" s="48" t="str">
        <f t="shared" si="132"/>
        <v>TRACKPART</v>
      </c>
      <c r="T928" s="36" t="str">
        <f t="shared" si="134"/>
        <v>Conceitos: Infraestrutura.Ferroviária IfcSpatialStructureElement  IfcFacilityPart  IfcRailwayPart  IfcRailwayPartType TRACK.PART</v>
      </c>
      <c r="U928" s="58" t="s">
        <v>2201</v>
      </c>
      <c r="V928" s="49" t="s">
        <v>27</v>
      </c>
      <c r="W928" s="49" t="s">
        <v>27</v>
      </c>
      <c r="X928" s="57" t="str">
        <f t="shared" si="133"/>
        <v>IFC4X3ADD2-key_928</v>
      </c>
    </row>
    <row r="929" spans="1:24" ht="7.95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1526</v>
      </c>
      <c r="G929" s="55" t="s">
        <v>1328</v>
      </c>
      <c r="H929" s="41" t="s">
        <v>3</v>
      </c>
      <c r="I929" s="41" t="s">
        <v>3</v>
      </c>
      <c r="J929" s="40" t="s">
        <v>3</v>
      </c>
      <c r="K929" s="40" t="s">
        <v>3</v>
      </c>
      <c r="L929" s="40" t="s">
        <v>3</v>
      </c>
      <c r="M929" s="40" t="str">
        <f t="shared" si="126"/>
        <v>IfcRailwayPartType and  é.tipoifc  only  TURNOUTTRACK</v>
      </c>
      <c r="N929" s="36" t="str">
        <f t="shared" si="127"/>
        <v>Conceitos: Infraestrutura.Ferroviária</v>
      </c>
      <c r="O929" s="36" t="str">
        <f t="shared" si="128"/>
        <v xml:space="preserve">IfcSpatialStructureElement </v>
      </c>
      <c r="P929" s="36" t="str">
        <f t="shared" si="129"/>
        <v xml:space="preserve">IfcFacilityPart </v>
      </c>
      <c r="Q929" s="50" t="str">
        <f t="shared" si="130"/>
        <v xml:space="preserve">IfcRailwayPart </v>
      </c>
      <c r="R929" s="48" t="str">
        <f t="shared" si="131"/>
        <v>IfcRailwayPartType</v>
      </c>
      <c r="S929" s="48" t="str">
        <f t="shared" si="132"/>
        <v>TURNOUTTRACK</v>
      </c>
      <c r="T929" s="36" t="str">
        <f t="shared" si="134"/>
        <v>Conceitos: Infraestrutura.Ferroviária IfcSpatialStructureElement  IfcFacilityPart  IfcRailwayPart  IfcRailwayPartType FAIXA.DE.PARTICIPAÇÃO</v>
      </c>
      <c r="U929" s="58" t="s">
        <v>1995</v>
      </c>
      <c r="V929" s="49" t="s">
        <v>27</v>
      </c>
      <c r="W929" s="49" t="s">
        <v>27</v>
      </c>
      <c r="X929" s="57" t="str">
        <f t="shared" si="133"/>
        <v>IFC4X3ADD2-key_929</v>
      </c>
    </row>
    <row r="930" spans="1:24" ht="7.95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1527</v>
      </c>
      <c r="G930" s="55" t="str">
        <f>_xlfn.CONCAT("NOTDEFINED-",F930)</f>
        <v>NOTDEFINED-IfcRoadType</v>
      </c>
      <c r="H930" s="41" t="s">
        <v>3</v>
      </c>
      <c r="I930" s="41" t="s">
        <v>3</v>
      </c>
      <c r="J930" s="40" t="str">
        <f>_xlfn.CONCAT( C930, " and  é.classeifc  only  ", D930, )</f>
        <v>IfcSpatialStructureElement and  é.classeifc  only  IfcFacility</v>
      </c>
      <c r="K930" s="40" t="s">
        <v>3</v>
      </c>
      <c r="L930" s="40" t="s">
        <v>3</v>
      </c>
      <c r="M930" s="40" t="str">
        <f t="shared" si="126"/>
        <v>IfcRoadType and  é.tipoifc  only  NOTDEFINED-IfcRoadType</v>
      </c>
      <c r="N930" s="36" t="str">
        <f t="shared" si="127"/>
        <v>Conceitos: Infraestrutura.Rodoviária</v>
      </c>
      <c r="O930" s="36" t="str">
        <f t="shared" si="128"/>
        <v xml:space="preserve">IfcSpatialStructureElement </v>
      </c>
      <c r="P930" s="36" t="str">
        <f t="shared" si="129"/>
        <v xml:space="preserve">IfcFacility </v>
      </c>
      <c r="Q930" s="50" t="str">
        <f t="shared" si="130"/>
        <v xml:space="preserve">IfcRoad </v>
      </c>
      <c r="R930" s="48" t="str">
        <f t="shared" si="131"/>
        <v>IfcRoadType</v>
      </c>
      <c r="S930" s="48" t="str">
        <f t="shared" si="132"/>
        <v>NOTDEFINED-IfcRoadType</v>
      </c>
      <c r="T930" s="36" t="str">
        <f t="shared" si="134"/>
        <v>Conceitos: Infraestrutura.Rodoviária IfcSpatialStructureElement  IfcFacility  IfcRoad  IfcRoadType NÃO.DEFINIDO</v>
      </c>
      <c r="U930" s="58" t="s">
        <v>1826</v>
      </c>
      <c r="V930" s="49" t="s">
        <v>27</v>
      </c>
      <c r="W930" s="49" t="s">
        <v>27</v>
      </c>
      <c r="X930" s="57" t="str">
        <f t="shared" si="133"/>
        <v>IFC4X3ADD2-key_930</v>
      </c>
    </row>
    <row r="931" spans="1:24" ht="7.95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1528</v>
      </c>
      <c r="G931" s="55" t="s">
        <v>1332</v>
      </c>
      <c r="H931" s="41" t="s">
        <v>3</v>
      </c>
      <c r="I931" s="41" t="s">
        <v>3</v>
      </c>
      <c r="J931" s="40" t="str">
        <f>_xlfn.CONCAT( C931, " and  é.classeifc  only  ", D931, )</f>
        <v>IfcSpatialStructureElement and  é.classeifc  only  IfcFacilityPart</v>
      </c>
      <c r="K931" s="40" t="s">
        <v>3</v>
      </c>
      <c r="L931" s="40" t="s">
        <v>3</v>
      </c>
      <c r="M931" s="40" t="str">
        <f t="shared" si="126"/>
        <v>IfcRoadPartType and  é.tipoifc  only  BICYCLECROSSING</v>
      </c>
      <c r="N931" s="36" t="str">
        <f t="shared" si="127"/>
        <v>Conceitos: Infraestrutura.Rodoviária</v>
      </c>
      <c r="O931" s="36" t="str">
        <f t="shared" si="128"/>
        <v xml:space="preserve">IfcSpatialStructureElement </v>
      </c>
      <c r="P931" s="36" t="str">
        <f t="shared" si="129"/>
        <v xml:space="preserve">IfcFacilityPart </v>
      </c>
      <c r="Q931" s="50" t="str">
        <f t="shared" si="130"/>
        <v xml:space="preserve">IfcRoadPart </v>
      </c>
      <c r="R931" s="48" t="str">
        <f t="shared" si="131"/>
        <v>IfcRoadPartType</v>
      </c>
      <c r="S931" s="48" t="str">
        <f t="shared" si="132"/>
        <v>BICYCLECROSSING</v>
      </c>
      <c r="T931" s="36" t="str">
        <f t="shared" si="134"/>
        <v>Conceitos: Infraestrutura.Rodoviária IfcSpatialStructureElement  IfcFacilityPart  IfcRoadPart  IfcRoadPartType CRUZAMENTO.DE.BICICLETAS</v>
      </c>
      <c r="U931" s="58" t="s">
        <v>1996</v>
      </c>
      <c r="V931" s="49" t="s">
        <v>27</v>
      </c>
      <c r="W931" s="49" t="s">
        <v>27</v>
      </c>
      <c r="X931" s="57" t="str">
        <f t="shared" si="133"/>
        <v>IFC4X3ADD2-key_931</v>
      </c>
    </row>
    <row r="932" spans="1:24" ht="7.95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1528</v>
      </c>
      <c r="G932" s="55" t="s">
        <v>1333</v>
      </c>
      <c r="H932" s="41" t="s">
        <v>3</v>
      </c>
      <c r="I932" s="41" t="s">
        <v>3</v>
      </c>
      <c r="J932" s="40" t="s">
        <v>3</v>
      </c>
      <c r="K932" s="40" t="s">
        <v>3</v>
      </c>
      <c r="L932" s="40" t="s">
        <v>3</v>
      </c>
      <c r="M932" s="40" t="str">
        <f t="shared" si="126"/>
        <v>IfcRoadPartType and  é.tipoifc  only  BUS_STOP</v>
      </c>
      <c r="N932" s="36" t="str">
        <f t="shared" si="127"/>
        <v>Conceitos: Infraestrutura.Rodoviária</v>
      </c>
      <c r="O932" s="36" t="str">
        <f t="shared" si="128"/>
        <v xml:space="preserve">IfcSpatialStructureElement </v>
      </c>
      <c r="P932" s="36" t="str">
        <f t="shared" si="129"/>
        <v xml:space="preserve">IfcFacilityPart </v>
      </c>
      <c r="Q932" s="50" t="str">
        <f t="shared" si="130"/>
        <v xml:space="preserve">IfcRoadPart </v>
      </c>
      <c r="R932" s="48" t="str">
        <f t="shared" si="131"/>
        <v>IfcRoadPartType</v>
      </c>
      <c r="S932" s="48" t="str">
        <f t="shared" si="132"/>
        <v>BUS_STOP</v>
      </c>
      <c r="T932" s="36" t="str">
        <f t="shared" si="134"/>
        <v>Conceitos: Infraestrutura.Rodoviária IfcSpatialStructureElement  IfcFacilityPart  IfcRoadPart  IfcRoadPartType PARADA.DE.ÔNIBUS</v>
      </c>
      <c r="U932" s="58" t="s">
        <v>2202</v>
      </c>
      <c r="V932" s="49" t="s">
        <v>27</v>
      </c>
      <c r="W932" s="49" t="s">
        <v>27</v>
      </c>
      <c r="X932" s="57" t="str">
        <f t="shared" si="133"/>
        <v>IFC4X3ADD2-key_932</v>
      </c>
    </row>
    <row r="933" spans="1:24" ht="7.95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1528</v>
      </c>
      <c r="G933" s="55" t="s">
        <v>1334</v>
      </c>
      <c r="H933" s="41" t="s">
        <v>3</v>
      </c>
      <c r="I933" s="41" t="s">
        <v>3</v>
      </c>
      <c r="J933" s="40" t="s">
        <v>3</v>
      </c>
      <c r="K933" s="40" t="s">
        <v>3</v>
      </c>
      <c r="L933" s="40" t="s">
        <v>3</v>
      </c>
      <c r="M933" s="40" t="str">
        <f t="shared" si="126"/>
        <v>IfcRoadPartType and  é.tipoifc  only  CARRIAGEWAY</v>
      </c>
      <c r="N933" s="36" t="str">
        <f t="shared" si="127"/>
        <v>Conceitos: Infraestrutura.Rodoviária</v>
      </c>
      <c r="O933" s="36" t="str">
        <f t="shared" si="128"/>
        <v xml:space="preserve">IfcSpatialStructureElement </v>
      </c>
      <c r="P933" s="36" t="str">
        <f t="shared" si="129"/>
        <v xml:space="preserve">IfcFacilityPart </v>
      </c>
      <c r="Q933" s="50" t="str">
        <f t="shared" si="130"/>
        <v xml:space="preserve">IfcRoadPart </v>
      </c>
      <c r="R933" s="48" t="str">
        <f t="shared" si="131"/>
        <v>IfcRoadPartType</v>
      </c>
      <c r="S933" s="48" t="str">
        <f t="shared" si="132"/>
        <v>CARRIAGEWAY</v>
      </c>
      <c r="T933" s="36" t="str">
        <f t="shared" si="134"/>
        <v>Conceitos: Infraestrutura.Rodoviária IfcSpatialStructureElement  IfcFacilityPart  IfcRoadPart  IfcRoadPartType ESTRADA</v>
      </c>
      <c r="U933" s="58" t="s">
        <v>1797</v>
      </c>
      <c r="V933" s="49" t="s">
        <v>27</v>
      </c>
      <c r="W933" s="49" t="s">
        <v>27</v>
      </c>
      <c r="X933" s="57" t="str">
        <f t="shared" si="133"/>
        <v>IFC4X3ADD2-key_933</v>
      </c>
    </row>
    <row r="934" spans="1:24" ht="7.95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1528</v>
      </c>
      <c r="G934" s="55" t="s">
        <v>1335</v>
      </c>
      <c r="H934" s="41" t="s">
        <v>3</v>
      </c>
      <c r="I934" s="41" t="s">
        <v>3</v>
      </c>
      <c r="J934" s="40" t="s">
        <v>3</v>
      </c>
      <c r="K934" s="40" t="s">
        <v>3</v>
      </c>
      <c r="L934" s="40" t="s">
        <v>3</v>
      </c>
      <c r="M934" s="40" t="str">
        <f t="shared" si="126"/>
        <v>IfcRoadPartType and  é.tipoifc  only  CENTRALISLAND</v>
      </c>
      <c r="N934" s="36" t="str">
        <f t="shared" si="127"/>
        <v>Conceitos: Infraestrutura.Rodoviária</v>
      </c>
      <c r="O934" s="36" t="str">
        <f t="shared" si="128"/>
        <v xml:space="preserve">IfcSpatialStructureElement </v>
      </c>
      <c r="P934" s="36" t="str">
        <f t="shared" si="129"/>
        <v xml:space="preserve">IfcFacilityPart </v>
      </c>
      <c r="Q934" s="50" t="str">
        <f t="shared" si="130"/>
        <v xml:space="preserve">IfcRoadPart </v>
      </c>
      <c r="R934" s="48" t="str">
        <f t="shared" si="131"/>
        <v>IfcRoadPartType</v>
      </c>
      <c r="S934" s="48" t="str">
        <f t="shared" si="132"/>
        <v>CENTRALISLAND</v>
      </c>
      <c r="T934" s="36" t="str">
        <f t="shared" si="134"/>
        <v>Conceitos: Infraestrutura.Rodoviária IfcSpatialStructureElement  IfcFacilityPart  IfcRoadPart  IfcRoadPartType ILHA.CENTRAL</v>
      </c>
      <c r="U934" s="58" t="s">
        <v>1997</v>
      </c>
      <c r="V934" s="49" t="s">
        <v>27</v>
      </c>
      <c r="W934" s="49" t="s">
        <v>27</v>
      </c>
      <c r="X934" s="57" t="str">
        <f t="shared" si="133"/>
        <v>IFC4X3ADD2-key_934</v>
      </c>
    </row>
    <row r="935" spans="1:24" ht="7.95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1528</v>
      </c>
      <c r="G935" s="55" t="s">
        <v>1336</v>
      </c>
      <c r="H935" s="41" t="s">
        <v>3</v>
      </c>
      <c r="I935" s="41" t="s">
        <v>3</v>
      </c>
      <c r="J935" s="40" t="s">
        <v>3</v>
      </c>
      <c r="K935" s="40" t="s">
        <v>3</v>
      </c>
      <c r="L935" s="40" t="s">
        <v>3</v>
      </c>
      <c r="M935" s="40" t="str">
        <f t="shared" si="126"/>
        <v>IfcRoadPartType and  é.tipoifc  only  CENTRALRESERVE</v>
      </c>
      <c r="N935" s="36" t="str">
        <f t="shared" si="127"/>
        <v>Conceitos: Infraestrutura.Rodoviária</v>
      </c>
      <c r="O935" s="36" t="str">
        <f t="shared" si="128"/>
        <v xml:space="preserve">IfcSpatialStructureElement </v>
      </c>
      <c r="P935" s="36" t="str">
        <f t="shared" si="129"/>
        <v xml:space="preserve">IfcFacilityPart </v>
      </c>
      <c r="Q935" s="50" t="str">
        <f t="shared" si="130"/>
        <v xml:space="preserve">IfcRoadPart </v>
      </c>
      <c r="R935" s="48" t="str">
        <f t="shared" si="131"/>
        <v>IfcRoadPartType</v>
      </c>
      <c r="S935" s="48" t="str">
        <f t="shared" si="132"/>
        <v>CENTRALRESERVE</v>
      </c>
      <c r="T935" s="36" t="str">
        <f t="shared" si="134"/>
        <v>Conceitos: Infraestrutura.Rodoviária IfcSpatialStructureElement  IfcFacilityPart  IfcRoadPart  IfcRoadPartType CENTRAL.DE.RESERVA</v>
      </c>
      <c r="U935" s="58" t="s">
        <v>2283</v>
      </c>
      <c r="V935" s="49" t="s">
        <v>27</v>
      </c>
      <c r="W935" s="49" t="s">
        <v>27</v>
      </c>
      <c r="X935" s="57" t="str">
        <f t="shared" si="133"/>
        <v>IFC4X3ADD2-key_935</v>
      </c>
    </row>
    <row r="936" spans="1:24" ht="7.95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1528</v>
      </c>
      <c r="G936" s="55" t="s">
        <v>1337</v>
      </c>
      <c r="H936" s="41" t="s">
        <v>3</v>
      </c>
      <c r="I936" s="41" t="s">
        <v>3</v>
      </c>
      <c r="J936" s="40" t="s">
        <v>3</v>
      </c>
      <c r="K936" s="40" t="s">
        <v>3</v>
      </c>
      <c r="L936" s="40" t="s">
        <v>3</v>
      </c>
      <c r="M936" s="40" t="str">
        <f t="shared" si="126"/>
        <v>IfcRoadPartType and  é.tipoifc  only  HARDSHOULDER</v>
      </c>
      <c r="N936" s="36" t="str">
        <f t="shared" si="127"/>
        <v>Conceitos: Infraestrutura.Rodoviária</v>
      </c>
      <c r="O936" s="36" t="str">
        <f t="shared" si="128"/>
        <v xml:space="preserve">IfcSpatialStructureElement </v>
      </c>
      <c r="P936" s="36" t="str">
        <f t="shared" si="129"/>
        <v xml:space="preserve">IfcFacilityPart </v>
      </c>
      <c r="Q936" s="50" t="str">
        <f t="shared" si="130"/>
        <v xml:space="preserve">IfcRoadPart </v>
      </c>
      <c r="R936" s="48" t="str">
        <f t="shared" si="131"/>
        <v>IfcRoadPartType</v>
      </c>
      <c r="S936" s="48" t="str">
        <f t="shared" si="132"/>
        <v>HARDSHOULDER</v>
      </c>
      <c r="T936" s="36" t="str">
        <f t="shared" si="134"/>
        <v>Conceitos: Infraestrutura.Rodoviária IfcSpatialStructureElement  IfcFacilityPart  IfcRoadPart  IfcRoadPartType ACOSTAMENTO.DE.ESTRADA</v>
      </c>
      <c r="U936" s="8" t="s">
        <v>2381</v>
      </c>
      <c r="V936" s="49" t="s">
        <v>27</v>
      </c>
      <c r="W936" s="49" t="s">
        <v>27</v>
      </c>
      <c r="X936" s="57" t="str">
        <f t="shared" si="133"/>
        <v>IFC4X3ADD2-key_936</v>
      </c>
    </row>
    <row r="937" spans="1:24" ht="7.95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1528</v>
      </c>
      <c r="G937" s="55" t="s">
        <v>1338</v>
      </c>
      <c r="H937" s="41" t="s">
        <v>3</v>
      </c>
      <c r="I937" s="41" t="s">
        <v>3</v>
      </c>
      <c r="J937" s="40" t="s">
        <v>3</v>
      </c>
      <c r="K937" s="40" t="s">
        <v>3</v>
      </c>
      <c r="L937" s="40" t="s">
        <v>3</v>
      </c>
      <c r="M937" s="40" t="str">
        <f t="shared" si="126"/>
        <v>IfcRoadPartType and  é.tipoifc  only  LAYBY</v>
      </c>
      <c r="N937" s="36" t="str">
        <f t="shared" si="127"/>
        <v>Conceitos: Infraestrutura.Rodoviária</v>
      </c>
      <c r="O937" s="36" t="str">
        <f t="shared" si="128"/>
        <v xml:space="preserve">IfcSpatialStructureElement </v>
      </c>
      <c r="P937" s="36" t="str">
        <f t="shared" si="129"/>
        <v xml:space="preserve">IfcFacilityPart </v>
      </c>
      <c r="Q937" s="50" t="str">
        <f t="shared" si="130"/>
        <v xml:space="preserve">IfcRoadPart </v>
      </c>
      <c r="R937" s="48" t="str">
        <f t="shared" si="131"/>
        <v>IfcRoadPartType</v>
      </c>
      <c r="S937" s="48" t="str">
        <f t="shared" si="132"/>
        <v>LAYBY</v>
      </c>
      <c r="T937" s="36" t="str">
        <f t="shared" si="134"/>
        <v>Conceitos: Infraestrutura.Rodoviária IfcSpatialStructureElement  IfcFacilityPart  IfcRoadPart  IfcRoadPartType ÁREA.DE.ESTACIONAMENTO</v>
      </c>
      <c r="U937" s="58" t="s">
        <v>2382</v>
      </c>
      <c r="V937" s="49" t="s">
        <v>27</v>
      </c>
      <c r="W937" s="49" t="s">
        <v>27</v>
      </c>
      <c r="X937" s="57" t="str">
        <f t="shared" si="133"/>
        <v>IFC4X3ADD2-key_937</v>
      </c>
    </row>
    <row r="938" spans="1:24" ht="7.95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1528</v>
      </c>
      <c r="G938" s="55" t="s">
        <v>1339</v>
      </c>
      <c r="H938" s="41" t="s">
        <v>3</v>
      </c>
      <c r="I938" s="41" t="s">
        <v>3</v>
      </c>
      <c r="J938" s="40" t="s">
        <v>3</v>
      </c>
      <c r="K938" s="40" t="s">
        <v>3</v>
      </c>
      <c r="L938" s="40" t="s">
        <v>3</v>
      </c>
      <c r="M938" s="40" t="str">
        <f t="shared" si="126"/>
        <v>IfcRoadPartType and  é.tipoifc  only  PARKINGBAY</v>
      </c>
      <c r="N938" s="36" t="str">
        <f t="shared" si="127"/>
        <v>Conceitos: Infraestrutura.Rodoviária</v>
      </c>
      <c r="O938" s="36" t="str">
        <f t="shared" si="128"/>
        <v xml:space="preserve">IfcSpatialStructureElement </v>
      </c>
      <c r="P938" s="36" t="str">
        <f t="shared" si="129"/>
        <v xml:space="preserve">IfcFacilityPart </v>
      </c>
      <c r="Q938" s="50" t="str">
        <f t="shared" si="130"/>
        <v xml:space="preserve">IfcRoadPart </v>
      </c>
      <c r="R938" s="48" t="str">
        <f t="shared" si="131"/>
        <v>IfcRoadPartType</v>
      </c>
      <c r="S938" s="48" t="str">
        <f t="shared" si="132"/>
        <v>PARKINGBAY</v>
      </c>
      <c r="T938" s="36" t="str">
        <f t="shared" si="134"/>
        <v>Conceitos: Infraestrutura.Rodoviária IfcSpatialStructureElement  IfcFacilityPart  IfcRoadPart  IfcRoadPartType VAGA.DE.ESTACIONAMENTO</v>
      </c>
      <c r="U938" s="58" t="s">
        <v>2383</v>
      </c>
      <c r="V938" s="49" t="s">
        <v>27</v>
      </c>
      <c r="W938" s="49" t="s">
        <v>27</v>
      </c>
      <c r="X938" s="57" t="str">
        <f t="shared" si="133"/>
        <v>IFC4X3ADD2-key_938</v>
      </c>
    </row>
    <row r="939" spans="1:24" ht="7.95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1528</v>
      </c>
      <c r="G939" s="55" t="s">
        <v>1340</v>
      </c>
      <c r="H939" s="41" t="s">
        <v>3</v>
      </c>
      <c r="I939" s="41" t="s">
        <v>3</v>
      </c>
      <c r="J939" s="40" t="s">
        <v>3</v>
      </c>
      <c r="K939" s="40" t="s">
        <v>3</v>
      </c>
      <c r="L939" s="40" t="s">
        <v>3</v>
      </c>
      <c r="M939" s="40" t="str">
        <f t="shared" si="126"/>
        <v>IfcRoadPartType and  é.tipoifc  only  PASSINGBAY</v>
      </c>
      <c r="N939" s="36" t="str">
        <f t="shared" si="127"/>
        <v>Conceitos: Infraestrutura.Rodoviária</v>
      </c>
      <c r="O939" s="36" t="str">
        <f t="shared" si="128"/>
        <v xml:space="preserve">IfcSpatialStructureElement </v>
      </c>
      <c r="P939" s="36" t="str">
        <f t="shared" si="129"/>
        <v xml:space="preserve">IfcFacilityPart </v>
      </c>
      <c r="Q939" s="50" t="str">
        <f t="shared" si="130"/>
        <v xml:space="preserve">IfcRoadPart </v>
      </c>
      <c r="R939" s="48" t="str">
        <f t="shared" si="131"/>
        <v>IfcRoadPartType</v>
      </c>
      <c r="S939" s="48" t="str">
        <f t="shared" si="132"/>
        <v>PASSINGBAY</v>
      </c>
      <c r="T939" s="36" t="str">
        <f t="shared" si="134"/>
        <v>Conceitos: Infraestrutura.Rodoviária IfcSpatialStructureElement  IfcFacilityPart  IfcRoadPart  IfcRoadPartType PASSAGEM</v>
      </c>
      <c r="U939" s="58" t="s">
        <v>2393</v>
      </c>
      <c r="V939" s="49" t="s">
        <v>27</v>
      </c>
      <c r="W939" s="49" t="s">
        <v>27</v>
      </c>
      <c r="X939" s="57" t="str">
        <f t="shared" si="133"/>
        <v>IFC4X3ADD2-key_939</v>
      </c>
    </row>
    <row r="940" spans="1:24" ht="7.95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1528</v>
      </c>
      <c r="G940" s="55" t="s">
        <v>1341</v>
      </c>
      <c r="H940" s="41" t="s">
        <v>3</v>
      </c>
      <c r="I940" s="41" t="s">
        <v>3</v>
      </c>
      <c r="J940" s="40" t="s">
        <v>3</v>
      </c>
      <c r="K940" s="40" t="s">
        <v>3</v>
      </c>
      <c r="L940" s="40" t="s">
        <v>3</v>
      </c>
      <c r="M940" s="40" t="str">
        <f t="shared" si="126"/>
        <v>IfcRoadPartType and  é.tipoifc  only  PEDESTRIAN_CROSSING</v>
      </c>
      <c r="N940" s="36" t="str">
        <f t="shared" si="127"/>
        <v>Conceitos: Infraestrutura.Rodoviária</v>
      </c>
      <c r="O940" s="36" t="str">
        <f t="shared" si="128"/>
        <v xml:space="preserve">IfcSpatialStructureElement </v>
      </c>
      <c r="P940" s="36" t="str">
        <f t="shared" si="129"/>
        <v xml:space="preserve">IfcFacilityPart </v>
      </c>
      <c r="Q940" s="50" t="str">
        <f t="shared" si="130"/>
        <v xml:space="preserve">IfcRoadPart </v>
      </c>
      <c r="R940" s="48" t="str">
        <f t="shared" si="131"/>
        <v>IfcRoadPartType</v>
      </c>
      <c r="S940" s="48" t="str">
        <f t="shared" si="132"/>
        <v>PEDESTRIAN_CROSSING</v>
      </c>
      <c r="T940" s="36" t="str">
        <f t="shared" si="134"/>
        <v>Conceitos: Infraestrutura.Rodoviária IfcSpatialStructureElement  IfcFacilityPart  IfcRoadPart  IfcRoadPartType TRAVESSIA.DE.PEDESTRES</v>
      </c>
      <c r="U940" s="58" t="s">
        <v>2284</v>
      </c>
      <c r="V940" s="49" t="s">
        <v>27</v>
      </c>
      <c r="W940" s="49" t="s">
        <v>27</v>
      </c>
      <c r="X940" s="57" t="str">
        <f t="shared" si="133"/>
        <v>IFC4X3ADD2-key_940</v>
      </c>
    </row>
    <row r="941" spans="1:24" ht="7.95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1528</v>
      </c>
      <c r="G941" s="55" t="s">
        <v>1342</v>
      </c>
      <c r="H941" s="41" t="s">
        <v>3</v>
      </c>
      <c r="I941" s="41" t="s">
        <v>3</v>
      </c>
      <c r="J941" s="40" t="s">
        <v>3</v>
      </c>
      <c r="K941" s="40" t="s">
        <v>3</v>
      </c>
      <c r="L941" s="40" t="s">
        <v>3</v>
      </c>
      <c r="M941" s="40" t="str">
        <f t="shared" si="126"/>
        <v>IfcRoadPartType and  é.tipoifc  only  RAILWAYCROSSING</v>
      </c>
      <c r="N941" s="36" t="str">
        <f t="shared" si="127"/>
        <v>Conceitos: Infraestrutura.Rodoviária</v>
      </c>
      <c r="O941" s="36" t="str">
        <f t="shared" si="128"/>
        <v xml:space="preserve">IfcSpatialStructureElement </v>
      </c>
      <c r="P941" s="36" t="str">
        <f t="shared" si="129"/>
        <v xml:space="preserve">IfcFacilityPart </v>
      </c>
      <c r="Q941" s="50" t="str">
        <f t="shared" si="130"/>
        <v xml:space="preserve">IfcRoadPart </v>
      </c>
      <c r="R941" s="48" t="str">
        <f t="shared" si="131"/>
        <v>IfcRoadPartType</v>
      </c>
      <c r="S941" s="48" t="str">
        <f t="shared" si="132"/>
        <v>RAILWAYCROSSING</v>
      </c>
      <c r="T941" s="36" t="str">
        <f t="shared" si="134"/>
        <v>Conceitos: Infraestrutura.Rodoviária IfcSpatialStructureElement  IfcFacilityPart  IfcRoadPart  IfcRoadPartType TRAVESSIA.FERROVIÁRIA</v>
      </c>
      <c r="U941" s="58" t="s">
        <v>1998</v>
      </c>
      <c r="V941" s="49" t="s">
        <v>27</v>
      </c>
      <c r="W941" s="49" t="s">
        <v>27</v>
      </c>
      <c r="X941" s="57" t="str">
        <f t="shared" si="133"/>
        <v>IFC4X3ADD2-key_941</v>
      </c>
    </row>
    <row r="942" spans="1:24" ht="7.95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1528</v>
      </c>
      <c r="G942" s="55" t="s">
        <v>1343</v>
      </c>
      <c r="H942" s="41" t="s">
        <v>3</v>
      </c>
      <c r="I942" s="41" t="s">
        <v>3</v>
      </c>
      <c r="J942" s="40" t="s">
        <v>3</v>
      </c>
      <c r="K942" s="40" t="s">
        <v>3</v>
      </c>
      <c r="L942" s="40" t="s">
        <v>3</v>
      </c>
      <c r="M942" s="40" t="str">
        <f t="shared" si="126"/>
        <v>IfcRoadPartType and  é.tipoifc  only  REFUGEISLAND</v>
      </c>
      <c r="N942" s="36" t="str">
        <f t="shared" si="127"/>
        <v>Conceitos: Infraestrutura.Rodoviária</v>
      </c>
      <c r="O942" s="36" t="str">
        <f t="shared" si="128"/>
        <v xml:space="preserve">IfcSpatialStructureElement </v>
      </c>
      <c r="P942" s="36" t="str">
        <f t="shared" si="129"/>
        <v xml:space="preserve">IfcFacilityPart </v>
      </c>
      <c r="Q942" s="50" t="str">
        <f t="shared" si="130"/>
        <v xml:space="preserve">IfcRoadPart </v>
      </c>
      <c r="R942" s="48" t="str">
        <f t="shared" si="131"/>
        <v>IfcRoadPartType</v>
      </c>
      <c r="S942" s="48" t="str">
        <f t="shared" si="132"/>
        <v>REFUGEISLAND</v>
      </c>
      <c r="T942" s="36" t="str">
        <f t="shared" si="134"/>
        <v>Conceitos: Infraestrutura.Rodoviária IfcSpatialStructureElement  IfcFacilityPart  IfcRoadPart  IfcRoadPartType REFÚGIO</v>
      </c>
      <c r="U942" s="58" t="s">
        <v>1798</v>
      </c>
      <c r="V942" s="49" t="s">
        <v>27</v>
      </c>
      <c r="W942" s="49" t="s">
        <v>27</v>
      </c>
      <c r="X942" s="57" t="str">
        <f t="shared" si="133"/>
        <v>IFC4X3ADD2-key_942</v>
      </c>
    </row>
    <row r="943" spans="1:24" ht="7.95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1528</v>
      </c>
      <c r="G943" s="55" t="s">
        <v>1344</v>
      </c>
      <c r="H943" s="41" t="s">
        <v>3</v>
      </c>
      <c r="I943" s="41" t="s">
        <v>3</v>
      </c>
      <c r="J943" s="40" t="s">
        <v>3</v>
      </c>
      <c r="K943" s="40" t="s">
        <v>3</v>
      </c>
      <c r="L943" s="40" t="s">
        <v>3</v>
      </c>
      <c r="M943" s="40" t="str">
        <f t="shared" si="126"/>
        <v>IfcRoadPartType and  é.tipoifc  only  ROADSEGMENT</v>
      </c>
      <c r="N943" s="36" t="str">
        <f t="shared" si="127"/>
        <v>Conceitos: Infraestrutura.Rodoviária</v>
      </c>
      <c r="O943" s="36" t="str">
        <f t="shared" si="128"/>
        <v xml:space="preserve">IfcSpatialStructureElement </v>
      </c>
      <c r="P943" s="36" t="str">
        <f t="shared" si="129"/>
        <v xml:space="preserve">IfcFacilityPart </v>
      </c>
      <c r="Q943" s="50" t="str">
        <f t="shared" si="130"/>
        <v xml:space="preserve">IfcRoadPart </v>
      </c>
      <c r="R943" s="48" t="str">
        <f t="shared" si="131"/>
        <v>IfcRoadPartType</v>
      </c>
      <c r="S943" s="48" t="str">
        <f t="shared" si="132"/>
        <v>ROADSEGMENT</v>
      </c>
      <c r="T943" s="36" t="str">
        <f t="shared" si="134"/>
        <v>Conceitos: Infraestrutura.Rodoviária IfcSpatialStructureElement  IfcFacilityPart  IfcRoadPart  IfcRoadPartType SEGMENTO.RODOVIÁRIO</v>
      </c>
      <c r="U943" s="58" t="s">
        <v>1999</v>
      </c>
      <c r="V943" s="49" t="s">
        <v>27</v>
      </c>
      <c r="W943" s="49" t="s">
        <v>27</v>
      </c>
      <c r="X943" s="57" t="str">
        <f t="shared" si="133"/>
        <v>IFC4X3ADD2-key_943</v>
      </c>
    </row>
    <row r="944" spans="1:24" ht="7.95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1528</v>
      </c>
      <c r="G944" s="55" t="s">
        <v>1345</v>
      </c>
      <c r="H944" s="41" t="s">
        <v>3</v>
      </c>
      <c r="I944" s="41" t="s">
        <v>3</v>
      </c>
      <c r="J944" s="40" t="s">
        <v>3</v>
      </c>
      <c r="K944" s="40" t="s">
        <v>3</v>
      </c>
      <c r="L944" s="40" t="s">
        <v>3</v>
      </c>
      <c r="M944" s="40" t="str">
        <f t="shared" si="126"/>
        <v>IfcRoadPartType and  é.tipoifc  only  ROADSIDE</v>
      </c>
      <c r="N944" s="36" t="str">
        <f t="shared" si="127"/>
        <v>Conceitos: Infraestrutura.Rodoviária</v>
      </c>
      <c r="O944" s="36" t="str">
        <f t="shared" si="128"/>
        <v xml:space="preserve">IfcSpatialStructureElement </v>
      </c>
      <c r="P944" s="36" t="str">
        <f t="shared" si="129"/>
        <v xml:space="preserve">IfcFacilityPart </v>
      </c>
      <c r="Q944" s="50" t="str">
        <f t="shared" si="130"/>
        <v xml:space="preserve">IfcRoadPart </v>
      </c>
      <c r="R944" s="48" t="str">
        <f t="shared" si="131"/>
        <v>IfcRoadPartType</v>
      </c>
      <c r="S944" s="48" t="str">
        <f t="shared" si="132"/>
        <v>ROADSIDE</v>
      </c>
      <c r="T944" s="36" t="str">
        <f t="shared" si="134"/>
        <v>Conceitos: Infraestrutura.Rodoviária IfcSpatialStructureElement  IfcFacilityPart  IfcRoadPart  IfcRoadPartType ESTRADA.RODOVIÁRIA</v>
      </c>
      <c r="U944" s="58" t="s">
        <v>2285</v>
      </c>
      <c r="V944" s="49" t="s">
        <v>27</v>
      </c>
      <c r="W944" s="49" t="s">
        <v>27</v>
      </c>
      <c r="X944" s="57" t="str">
        <f t="shared" si="133"/>
        <v>IFC4X3ADD2-key_944</v>
      </c>
    </row>
    <row r="945" spans="1:24" ht="7.95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1528</v>
      </c>
      <c r="G945" s="55" t="s">
        <v>1346</v>
      </c>
      <c r="H945" s="41" t="s">
        <v>3</v>
      </c>
      <c r="I945" s="41" t="s">
        <v>3</v>
      </c>
      <c r="J945" s="40" t="s">
        <v>3</v>
      </c>
      <c r="K945" s="40" t="s">
        <v>3</v>
      </c>
      <c r="L945" s="40" t="s">
        <v>3</v>
      </c>
      <c r="M945" s="40" t="str">
        <f t="shared" si="126"/>
        <v>IfcRoadPartType and  é.tipoifc  only  ROADSIDEPART</v>
      </c>
      <c r="N945" s="36" t="str">
        <f t="shared" si="127"/>
        <v>Conceitos: Infraestrutura.Rodoviária</v>
      </c>
      <c r="O945" s="36" t="str">
        <f t="shared" si="128"/>
        <v xml:space="preserve">IfcSpatialStructureElement </v>
      </c>
      <c r="P945" s="36" t="str">
        <f t="shared" si="129"/>
        <v xml:space="preserve">IfcFacilityPart </v>
      </c>
      <c r="Q945" s="50" t="str">
        <f t="shared" si="130"/>
        <v xml:space="preserve">IfcRoadPart </v>
      </c>
      <c r="R945" s="48" t="str">
        <f t="shared" si="131"/>
        <v>IfcRoadPartType</v>
      </c>
      <c r="S945" s="48" t="str">
        <f t="shared" si="132"/>
        <v>ROADSIDEPART</v>
      </c>
      <c r="T945" s="36" t="str">
        <f t="shared" si="134"/>
        <v>Conceitos: Infraestrutura.Rodoviária IfcSpatialStructureElement  IfcFacilityPart  IfcRoadPart  IfcRoadPartType PEÇA.DE.BEIRA.DE.ESTRADA</v>
      </c>
      <c r="U945" s="58" t="s">
        <v>2000</v>
      </c>
      <c r="V945" s="49" t="s">
        <v>27</v>
      </c>
      <c r="W945" s="49" t="s">
        <v>27</v>
      </c>
      <c r="X945" s="57" t="str">
        <f t="shared" si="133"/>
        <v>IFC4X3ADD2-key_945</v>
      </c>
    </row>
    <row r="946" spans="1:24" ht="7.95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1528</v>
      </c>
      <c r="G946" s="55" t="s">
        <v>1347</v>
      </c>
      <c r="H946" s="41" t="s">
        <v>3</v>
      </c>
      <c r="I946" s="41" t="s">
        <v>3</v>
      </c>
      <c r="J946" s="40" t="s">
        <v>3</v>
      </c>
      <c r="K946" s="40" t="s">
        <v>3</v>
      </c>
      <c r="L946" s="40" t="s">
        <v>3</v>
      </c>
      <c r="M946" s="40" t="str">
        <f t="shared" si="126"/>
        <v>IfcRoadPartType and  é.tipoifc  only  ROADWAYPLATEAU</v>
      </c>
      <c r="N946" s="36" t="str">
        <f t="shared" si="127"/>
        <v>Conceitos: Infraestrutura.Rodoviária</v>
      </c>
      <c r="O946" s="36" t="str">
        <f t="shared" si="128"/>
        <v xml:space="preserve">IfcSpatialStructureElement </v>
      </c>
      <c r="P946" s="36" t="str">
        <f t="shared" si="129"/>
        <v xml:space="preserve">IfcFacilityPart </v>
      </c>
      <c r="Q946" s="50" t="str">
        <f t="shared" si="130"/>
        <v xml:space="preserve">IfcRoadPart </v>
      </c>
      <c r="R946" s="48" t="str">
        <f t="shared" si="131"/>
        <v>IfcRoadPartType</v>
      </c>
      <c r="S946" s="48" t="str">
        <f t="shared" si="132"/>
        <v>ROADWAYPLATEAU</v>
      </c>
      <c r="T946" s="36" t="str">
        <f t="shared" si="134"/>
        <v>Conceitos: Infraestrutura.Rodoviária IfcSpatialStructureElement  IfcFacilityPart  IfcRoadPart  IfcRoadPartType PLANALTO.RODOVIÁRIO</v>
      </c>
      <c r="U946" s="58" t="s">
        <v>2286</v>
      </c>
      <c r="V946" s="49" t="s">
        <v>27</v>
      </c>
      <c r="W946" s="49" t="s">
        <v>27</v>
      </c>
      <c r="X946" s="57" t="str">
        <f t="shared" si="133"/>
        <v>IFC4X3ADD2-key_946</v>
      </c>
    </row>
    <row r="947" spans="1:24" ht="7.95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1528</v>
      </c>
      <c r="G947" s="55" t="s">
        <v>1348</v>
      </c>
      <c r="H947" s="41" t="s">
        <v>3</v>
      </c>
      <c r="I947" s="41" t="s">
        <v>3</v>
      </c>
      <c r="J947" s="40" t="s">
        <v>3</v>
      </c>
      <c r="K947" s="40" t="s">
        <v>3</v>
      </c>
      <c r="L947" s="40" t="s">
        <v>3</v>
      </c>
      <c r="M947" s="40" t="str">
        <f t="shared" si="126"/>
        <v>IfcRoadPartType and  é.tipoifc  only  ROUNDABOUT</v>
      </c>
      <c r="N947" s="36" t="str">
        <f t="shared" si="127"/>
        <v>Conceitos: Infraestrutura.Rodoviária</v>
      </c>
      <c r="O947" s="36" t="str">
        <f t="shared" si="128"/>
        <v xml:space="preserve">IfcSpatialStructureElement </v>
      </c>
      <c r="P947" s="36" t="str">
        <f t="shared" si="129"/>
        <v xml:space="preserve">IfcFacilityPart </v>
      </c>
      <c r="Q947" s="50" t="str">
        <f t="shared" si="130"/>
        <v xml:space="preserve">IfcRoadPart </v>
      </c>
      <c r="R947" s="48" t="str">
        <f t="shared" si="131"/>
        <v>IfcRoadPartType</v>
      </c>
      <c r="S947" s="48" t="str">
        <f t="shared" si="132"/>
        <v>ROUNDABOUT</v>
      </c>
      <c r="T947" s="36" t="str">
        <f t="shared" si="134"/>
        <v>Conceitos: Infraestrutura.Rodoviária IfcSpatialStructureElement  IfcFacilityPart  IfcRoadPart  IfcRoadPartType ROTATÓRIA</v>
      </c>
      <c r="U947" s="58" t="s">
        <v>1799</v>
      </c>
      <c r="V947" s="49" t="s">
        <v>27</v>
      </c>
      <c r="W947" s="49" t="s">
        <v>27</v>
      </c>
      <c r="X947" s="57" t="str">
        <f t="shared" si="133"/>
        <v>IFC4X3ADD2-key_947</v>
      </c>
    </row>
    <row r="948" spans="1:24" ht="7.95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1528</v>
      </c>
      <c r="G948" s="55" t="s">
        <v>1349</v>
      </c>
      <c r="H948" s="41" t="s">
        <v>3</v>
      </c>
      <c r="I948" s="41" t="s">
        <v>3</v>
      </c>
      <c r="J948" s="40" t="s">
        <v>3</v>
      </c>
      <c r="K948" s="40" t="s">
        <v>3</v>
      </c>
      <c r="L948" s="40" t="s">
        <v>3</v>
      </c>
      <c r="M948" s="40" t="str">
        <f t="shared" si="126"/>
        <v>IfcRoadPartType and  é.tipoifc  only  SHOULDER</v>
      </c>
      <c r="N948" s="36" t="str">
        <f t="shared" si="127"/>
        <v>Conceitos: Infraestrutura.Rodoviária</v>
      </c>
      <c r="O948" s="36" t="str">
        <f t="shared" si="128"/>
        <v xml:space="preserve">IfcSpatialStructureElement </v>
      </c>
      <c r="P948" s="36" t="str">
        <f t="shared" si="129"/>
        <v xml:space="preserve">IfcFacilityPart </v>
      </c>
      <c r="Q948" s="50" t="str">
        <f t="shared" si="130"/>
        <v xml:space="preserve">IfcRoadPart </v>
      </c>
      <c r="R948" s="48" t="str">
        <f t="shared" si="131"/>
        <v>IfcRoadPartType</v>
      </c>
      <c r="S948" s="48" t="str">
        <f t="shared" si="132"/>
        <v>SHOULDER</v>
      </c>
      <c r="T948" s="36" t="str">
        <f t="shared" si="134"/>
        <v>Conceitos: Infraestrutura.Rodoviária IfcSpatialStructureElement  IfcFacilityPart  IfcRoadPart  IfcRoadPartType OMBRO</v>
      </c>
      <c r="U948" s="58" t="s">
        <v>1800</v>
      </c>
      <c r="V948" s="49" t="s">
        <v>27</v>
      </c>
      <c r="W948" s="49" t="s">
        <v>27</v>
      </c>
      <c r="X948" s="57" t="str">
        <f t="shared" si="133"/>
        <v>IFC4X3ADD2-key_948</v>
      </c>
    </row>
    <row r="949" spans="1:24" ht="7.95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1528</v>
      </c>
      <c r="G949" s="55" t="s">
        <v>1350</v>
      </c>
      <c r="H949" s="41" t="s">
        <v>3</v>
      </c>
      <c r="I949" s="41" t="s">
        <v>3</v>
      </c>
      <c r="J949" s="40" t="s">
        <v>3</v>
      </c>
      <c r="K949" s="40" t="s">
        <v>3</v>
      </c>
      <c r="L949" s="40" t="s">
        <v>3</v>
      </c>
      <c r="M949" s="40" t="str">
        <f t="shared" si="126"/>
        <v>IfcRoadPartType and  é.tipoifc  only  SIDEWALK</v>
      </c>
      <c r="N949" s="36" t="str">
        <f t="shared" si="127"/>
        <v>Conceitos: Infraestrutura.Rodoviária</v>
      </c>
      <c r="O949" s="36" t="str">
        <f t="shared" si="128"/>
        <v xml:space="preserve">IfcSpatialStructureElement </v>
      </c>
      <c r="P949" s="36" t="str">
        <f t="shared" si="129"/>
        <v xml:space="preserve">IfcFacilityPart </v>
      </c>
      <c r="Q949" s="50" t="str">
        <f t="shared" si="130"/>
        <v xml:space="preserve">IfcRoadPart </v>
      </c>
      <c r="R949" s="48" t="str">
        <f t="shared" si="131"/>
        <v>IfcRoadPartType</v>
      </c>
      <c r="S949" s="48" t="str">
        <f t="shared" si="132"/>
        <v>SIDEWALK</v>
      </c>
      <c r="T949" s="36" t="str">
        <f t="shared" si="134"/>
        <v>Conceitos: Infraestrutura.Rodoviária IfcSpatialStructureElement  IfcFacilityPart  IfcRoadPart  IfcRoadPartType CALÇADA</v>
      </c>
      <c r="U949" s="58" t="s">
        <v>1801</v>
      </c>
      <c r="V949" s="49" t="s">
        <v>27</v>
      </c>
      <c r="W949" s="49" t="s">
        <v>27</v>
      </c>
      <c r="X949" s="57" t="str">
        <f t="shared" si="133"/>
        <v>IFC4X3ADD2-key_949</v>
      </c>
    </row>
    <row r="950" spans="1:24" ht="7.95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1528</v>
      </c>
      <c r="G950" s="55" t="s">
        <v>1351</v>
      </c>
      <c r="H950" s="41" t="s">
        <v>3</v>
      </c>
      <c r="I950" s="41" t="s">
        <v>3</v>
      </c>
      <c r="J950" s="40" t="s">
        <v>3</v>
      </c>
      <c r="K950" s="40" t="s">
        <v>3</v>
      </c>
      <c r="L950" s="40" t="s">
        <v>3</v>
      </c>
      <c r="M950" s="40" t="str">
        <f t="shared" si="126"/>
        <v>IfcRoadPartType and  é.tipoifc  only  SOFTSHOULDER</v>
      </c>
      <c r="N950" s="36" t="str">
        <f t="shared" si="127"/>
        <v>Conceitos: Infraestrutura.Rodoviária</v>
      </c>
      <c r="O950" s="36" t="str">
        <f t="shared" si="128"/>
        <v xml:space="preserve">IfcSpatialStructureElement </v>
      </c>
      <c r="P950" s="36" t="str">
        <f t="shared" si="129"/>
        <v xml:space="preserve">IfcFacilityPart </v>
      </c>
      <c r="Q950" s="50" t="str">
        <f t="shared" si="130"/>
        <v xml:space="preserve">IfcRoadPart </v>
      </c>
      <c r="R950" s="48" t="str">
        <f t="shared" si="131"/>
        <v>IfcRoadPartType</v>
      </c>
      <c r="S950" s="48" t="str">
        <f t="shared" si="132"/>
        <v>SOFTSHOULDER</v>
      </c>
      <c r="T950" s="36" t="str">
        <f t="shared" si="134"/>
        <v>Conceitos: Infraestrutura.Rodoviária IfcSpatialStructureElement  IfcFacilityPart  IfcRoadPart  IfcRoadPartType OMBRO.MOÇO</v>
      </c>
      <c r="U950" s="58" t="s">
        <v>2001</v>
      </c>
      <c r="V950" s="49" t="s">
        <v>27</v>
      </c>
      <c r="W950" s="49" t="s">
        <v>27</v>
      </c>
      <c r="X950" s="57" t="str">
        <f t="shared" si="133"/>
        <v>IFC4X3ADD2-key_950</v>
      </c>
    </row>
    <row r="951" spans="1:24" ht="7.95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1528</v>
      </c>
      <c r="G951" s="55" t="s">
        <v>1352</v>
      </c>
      <c r="H951" s="41" t="s">
        <v>3</v>
      </c>
      <c r="I951" s="41" t="s">
        <v>3</v>
      </c>
      <c r="J951" s="40" t="s">
        <v>3</v>
      </c>
      <c r="K951" s="40" t="s">
        <v>3</v>
      </c>
      <c r="L951" s="40" t="s">
        <v>3</v>
      </c>
      <c r="M951" s="40" t="str">
        <f t="shared" si="126"/>
        <v>IfcRoadPartType and  é.tipoifc  only  TOLLPLAZA</v>
      </c>
      <c r="N951" s="36" t="str">
        <f t="shared" si="127"/>
        <v>Conceitos: Infraestrutura.Rodoviária</v>
      </c>
      <c r="O951" s="36" t="str">
        <f t="shared" si="128"/>
        <v xml:space="preserve">IfcSpatialStructureElement </v>
      </c>
      <c r="P951" s="36" t="str">
        <f t="shared" si="129"/>
        <v xml:space="preserve">IfcFacilityPart </v>
      </c>
      <c r="Q951" s="50" t="str">
        <f t="shared" si="130"/>
        <v xml:space="preserve">IfcRoadPart </v>
      </c>
      <c r="R951" s="48" t="str">
        <f t="shared" si="131"/>
        <v>IfcRoadPartType</v>
      </c>
      <c r="S951" s="48" t="str">
        <f t="shared" si="132"/>
        <v>TOLLPLAZA</v>
      </c>
      <c r="T951" s="36" t="str">
        <f t="shared" si="134"/>
        <v>Conceitos: Infraestrutura.Rodoviária IfcSpatialStructureElement  IfcFacilityPart  IfcRoadPart  IfcRoadPartType PRAÇA.DE.PEDÁGIO</v>
      </c>
      <c r="U951" s="58" t="s">
        <v>2002</v>
      </c>
      <c r="V951" s="49" t="s">
        <v>27</v>
      </c>
      <c r="W951" s="49" t="s">
        <v>27</v>
      </c>
      <c r="X951" s="57" t="str">
        <f t="shared" si="133"/>
        <v>IFC4X3ADD2-key_951</v>
      </c>
    </row>
    <row r="952" spans="1:24" ht="7.95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1528</v>
      </c>
      <c r="G952" s="55" t="s">
        <v>1353</v>
      </c>
      <c r="H952" s="41" t="s">
        <v>3</v>
      </c>
      <c r="I952" s="41" t="s">
        <v>3</v>
      </c>
      <c r="J952" s="40" t="s">
        <v>3</v>
      </c>
      <c r="K952" s="40" t="s">
        <v>3</v>
      </c>
      <c r="L952" s="40" t="s">
        <v>3</v>
      </c>
      <c r="M952" s="40" t="str">
        <f t="shared" si="126"/>
        <v>IfcRoadPartType and  é.tipoifc  only  TRAFFICISLAND</v>
      </c>
      <c r="N952" s="36" t="str">
        <f t="shared" si="127"/>
        <v>Conceitos: Infraestrutura.Rodoviária</v>
      </c>
      <c r="O952" s="36" t="str">
        <f t="shared" si="128"/>
        <v xml:space="preserve">IfcSpatialStructureElement </v>
      </c>
      <c r="P952" s="36" t="str">
        <f t="shared" si="129"/>
        <v xml:space="preserve">IfcFacilityPart </v>
      </c>
      <c r="Q952" s="50" t="str">
        <f t="shared" si="130"/>
        <v xml:space="preserve">IfcRoadPart </v>
      </c>
      <c r="R952" s="48" t="str">
        <f t="shared" si="131"/>
        <v>IfcRoadPartType</v>
      </c>
      <c r="S952" s="48" t="str">
        <f t="shared" si="132"/>
        <v>TRAFFICISLAND</v>
      </c>
      <c r="T952" s="36" t="str">
        <f t="shared" si="134"/>
        <v>Conceitos: Infraestrutura.Rodoviária IfcSpatialStructureElement  IfcFacilityPart  IfcRoadPart  IfcRoadPartType ILHA.DE.TRÁFEGO</v>
      </c>
      <c r="U952" s="58" t="s">
        <v>2287</v>
      </c>
      <c r="V952" s="49" t="s">
        <v>27</v>
      </c>
      <c r="W952" s="49" t="s">
        <v>27</v>
      </c>
      <c r="X952" s="57" t="str">
        <f t="shared" si="133"/>
        <v>IFC4X3ADD2-key_952</v>
      </c>
    </row>
    <row r="953" spans="1:24" ht="7.95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1528</v>
      </c>
      <c r="G953" s="55" t="s">
        <v>1354</v>
      </c>
      <c r="H953" s="41" t="s">
        <v>3</v>
      </c>
      <c r="I953" s="41" t="s">
        <v>3</v>
      </c>
      <c r="J953" s="40" t="s">
        <v>3</v>
      </c>
      <c r="K953" s="40" t="s">
        <v>3</v>
      </c>
      <c r="L953" s="40" t="s">
        <v>3</v>
      </c>
      <c r="M953" s="40" t="str">
        <f t="shared" si="126"/>
        <v>IfcRoadPartType and  é.tipoifc  only  TRAFFICLANE</v>
      </c>
      <c r="N953" s="36" t="str">
        <f t="shared" si="127"/>
        <v>Conceitos: Infraestrutura.Rodoviária</v>
      </c>
      <c r="O953" s="36" t="str">
        <f t="shared" si="128"/>
        <v xml:space="preserve">IfcSpatialStructureElement </v>
      </c>
      <c r="P953" s="36" t="str">
        <f t="shared" si="129"/>
        <v xml:space="preserve">IfcFacilityPart </v>
      </c>
      <c r="Q953" s="50" t="str">
        <f t="shared" si="130"/>
        <v xml:space="preserve">IfcRoadPart </v>
      </c>
      <c r="R953" s="48" t="str">
        <f t="shared" si="131"/>
        <v>IfcRoadPartType</v>
      </c>
      <c r="S953" s="48" t="str">
        <f t="shared" si="132"/>
        <v>TRAFFICLANE</v>
      </c>
      <c r="T953" s="36" t="str">
        <f t="shared" si="134"/>
        <v>Conceitos: Infraestrutura.Rodoviária IfcSpatialStructureElement  IfcFacilityPart  IfcRoadPart  IfcRoadPartType FAIXA.DE.TRÂNSITO</v>
      </c>
      <c r="U953" s="58" t="s">
        <v>2003</v>
      </c>
      <c r="V953" s="49" t="s">
        <v>27</v>
      </c>
      <c r="W953" s="49" t="s">
        <v>27</v>
      </c>
      <c r="X953" s="57" t="str">
        <f t="shared" si="133"/>
        <v>IFC4X3ADD2-key_953</v>
      </c>
    </row>
    <row r="954" spans="1:24" ht="7.95" customHeight="1" x14ac:dyDescent="0.15">
      <c r="A954" s="53">
        <v>954</v>
      </c>
      <c r="B954" s="54" t="s">
        <v>1385</v>
      </c>
      <c r="C954" s="54" t="s">
        <v>1251</v>
      </c>
      <c r="D954" s="54" t="s">
        <v>1274</v>
      </c>
      <c r="E954" s="55" t="s">
        <v>1355</v>
      </c>
      <c r="F954" s="55" t="s">
        <v>1529</v>
      </c>
      <c r="G954" s="55" t="s">
        <v>1356</v>
      </c>
      <c r="H954" s="41" t="s">
        <v>3</v>
      </c>
      <c r="I954" s="41" t="s">
        <v>3</v>
      </c>
      <c r="J954" s="40" t="str">
        <f>_xlfn.CONCAT( C954, " and  é.classeifc  only  ", D954, )</f>
        <v>IfcSpatialStructureElement and  é.classeifc  only  IfcFacility</v>
      </c>
      <c r="K954" s="40" t="s">
        <v>3</v>
      </c>
      <c r="L954" s="40" t="s">
        <v>3</v>
      </c>
      <c r="M954" s="40" t="str">
        <f t="shared" si="126"/>
        <v>IfcBridgeType and  é.tipoifc  only  ARCHED</v>
      </c>
      <c r="N954" s="36" t="str">
        <f t="shared" si="127"/>
        <v>Conceitos: Infraestrutura.Rodoviária.Ponte</v>
      </c>
      <c r="O954" s="36" t="str">
        <f t="shared" si="128"/>
        <v xml:space="preserve">IfcSpatialStructureElement </v>
      </c>
      <c r="P954" s="36" t="str">
        <f t="shared" si="129"/>
        <v xml:space="preserve">IfcFacility </v>
      </c>
      <c r="Q954" s="50" t="str">
        <f t="shared" si="130"/>
        <v xml:space="preserve">IfcBridge </v>
      </c>
      <c r="R954" s="48" t="str">
        <f t="shared" si="131"/>
        <v>IfcBridgeType</v>
      </c>
      <c r="S954" s="48" t="str">
        <f t="shared" si="132"/>
        <v>ARCHED</v>
      </c>
      <c r="T954" s="36" t="str">
        <f t="shared" si="134"/>
        <v>Conceitos: Infraestrutura.Rodoviária.Ponte IfcSpatialStructureElement  IfcFacility  IfcBridge  IfcBridgeType ARQUEADO</v>
      </c>
      <c r="U954" s="58" t="s">
        <v>1802</v>
      </c>
      <c r="V954" s="49" t="s">
        <v>27</v>
      </c>
      <c r="W954" s="49" t="s">
        <v>27</v>
      </c>
      <c r="X954" s="57" t="str">
        <f t="shared" si="133"/>
        <v>IFC4X3ADD2-key_954</v>
      </c>
    </row>
    <row r="955" spans="1:24" ht="7.95" customHeight="1" x14ac:dyDescent="0.15">
      <c r="A955" s="53">
        <v>955</v>
      </c>
      <c r="B955" s="54" t="s">
        <v>1385</v>
      </c>
      <c r="C955" s="54" t="s">
        <v>1251</v>
      </c>
      <c r="D955" s="54" t="s">
        <v>1274</v>
      </c>
      <c r="E955" s="55" t="s">
        <v>1355</v>
      </c>
      <c r="F955" s="55" t="s">
        <v>1529</v>
      </c>
      <c r="G955" s="55" t="s">
        <v>1357</v>
      </c>
      <c r="H955" s="41" t="s">
        <v>3</v>
      </c>
      <c r="I955" s="41" t="s">
        <v>3</v>
      </c>
      <c r="J955" s="40" t="s">
        <v>3</v>
      </c>
      <c r="K955" s="40" t="s">
        <v>3</v>
      </c>
      <c r="L955" s="40" t="s">
        <v>3</v>
      </c>
      <c r="M955" s="40" t="str">
        <f t="shared" si="126"/>
        <v>IfcBridgeType and  é.tipoifc  only  CABLE_STAYED</v>
      </c>
      <c r="N955" s="36" t="str">
        <f t="shared" si="127"/>
        <v>Conceitos: Infraestrutura.Rodoviária.Ponte</v>
      </c>
      <c r="O955" s="36" t="str">
        <f t="shared" si="128"/>
        <v xml:space="preserve">IfcSpatialStructureElement </v>
      </c>
      <c r="P955" s="36" t="str">
        <f t="shared" si="129"/>
        <v xml:space="preserve">IfcFacility </v>
      </c>
      <c r="Q955" s="50" t="str">
        <f t="shared" si="130"/>
        <v xml:space="preserve">IfcBridge </v>
      </c>
      <c r="R955" s="48" t="str">
        <f t="shared" si="131"/>
        <v>IfcBridgeType</v>
      </c>
      <c r="S955" s="48" t="str">
        <f t="shared" si="132"/>
        <v>CABLE_STAYED</v>
      </c>
      <c r="T955" s="36" t="str">
        <f t="shared" si="134"/>
        <v>Conceitos: Infraestrutura.Rodoviária.Ponte IfcSpatialStructureElement  IfcFacility  IfcBridge  IfcBridgeType CABO.ESTAIADO</v>
      </c>
      <c r="U955" s="58" t="s">
        <v>2288</v>
      </c>
      <c r="V955" s="49" t="s">
        <v>27</v>
      </c>
      <c r="W955" s="49" t="s">
        <v>27</v>
      </c>
      <c r="X955" s="57" t="str">
        <f t="shared" si="133"/>
        <v>IFC4X3ADD2-key_955</v>
      </c>
    </row>
    <row r="956" spans="1:24" ht="7.95" customHeight="1" x14ac:dyDescent="0.15">
      <c r="A956" s="53">
        <v>956</v>
      </c>
      <c r="B956" s="54" t="s">
        <v>1385</v>
      </c>
      <c r="C956" s="54" t="s">
        <v>1251</v>
      </c>
      <c r="D956" s="54" t="s">
        <v>1274</v>
      </c>
      <c r="E956" s="55" t="s">
        <v>1355</v>
      </c>
      <c r="F956" s="55" t="s">
        <v>1529</v>
      </c>
      <c r="G956" s="55" t="s">
        <v>1358</v>
      </c>
      <c r="H956" s="41" t="s">
        <v>3</v>
      </c>
      <c r="I956" s="41" t="s">
        <v>3</v>
      </c>
      <c r="J956" s="40" t="s">
        <v>3</v>
      </c>
      <c r="K956" s="40" t="s">
        <v>3</v>
      </c>
      <c r="L956" s="40" t="s">
        <v>3</v>
      </c>
      <c r="M956" s="40" t="str">
        <f t="shared" si="126"/>
        <v>IfcBridgeType and  é.tipoifc  only  CANTILEVER</v>
      </c>
      <c r="N956" s="36" t="str">
        <f t="shared" si="127"/>
        <v>Conceitos: Infraestrutura.Rodoviária.Ponte</v>
      </c>
      <c r="O956" s="36" t="str">
        <f t="shared" si="128"/>
        <v xml:space="preserve">IfcSpatialStructureElement </v>
      </c>
      <c r="P956" s="36" t="str">
        <f t="shared" si="129"/>
        <v xml:space="preserve">IfcFacility </v>
      </c>
      <c r="Q956" s="50" t="str">
        <f t="shared" si="130"/>
        <v xml:space="preserve">IfcBridge </v>
      </c>
      <c r="R956" s="48" t="str">
        <f t="shared" si="131"/>
        <v>IfcBridgeType</v>
      </c>
      <c r="S956" s="48" t="str">
        <f t="shared" si="132"/>
        <v>CANTILEVER</v>
      </c>
      <c r="T956" s="36" t="str">
        <f t="shared" si="134"/>
        <v>Conceitos: Infraestrutura.Rodoviária.Ponte IfcSpatialStructureElement  IfcFacility  IfcBridge  IfcBridgeType EM.BALANÇO</v>
      </c>
      <c r="U956" s="58" t="s">
        <v>2289</v>
      </c>
      <c r="V956" s="49" t="s">
        <v>27</v>
      </c>
      <c r="W956" s="49" t="s">
        <v>27</v>
      </c>
      <c r="X956" s="57" t="str">
        <f t="shared" si="133"/>
        <v>IFC4X3ADD2-key_956</v>
      </c>
    </row>
    <row r="957" spans="1:24" ht="7.95" customHeight="1" x14ac:dyDescent="0.15">
      <c r="A957" s="53">
        <v>957</v>
      </c>
      <c r="B957" s="54" t="s">
        <v>1385</v>
      </c>
      <c r="C957" s="54" t="s">
        <v>1251</v>
      </c>
      <c r="D957" s="54" t="s">
        <v>1274</v>
      </c>
      <c r="E957" s="55" t="s">
        <v>1355</v>
      </c>
      <c r="F957" s="55" t="s">
        <v>1529</v>
      </c>
      <c r="G957" s="55" t="s">
        <v>1359</v>
      </c>
      <c r="H957" s="41" t="s">
        <v>3</v>
      </c>
      <c r="I957" s="41" t="s">
        <v>3</v>
      </c>
      <c r="J957" s="40" t="s">
        <v>3</v>
      </c>
      <c r="K957" s="40" t="s">
        <v>3</v>
      </c>
      <c r="L957" s="40" t="s">
        <v>3</v>
      </c>
      <c r="M957" s="40" t="str">
        <f t="shared" si="126"/>
        <v>IfcBridgeType and  é.tipoifc  only  CULVERT</v>
      </c>
      <c r="N957" s="36" t="str">
        <f t="shared" si="127"/>
        <v>Conceitos: Infraestrutura.Rodoviária.Ponte</v>
      </c>
      <c r="O957" s="36" t="str">
        <f t="shared" si="128"/>
        <v xml:space="preserve">IfcSpatialStructureElement </v>
      </c>
      <c r="P957" s="36" t="str">
        <f t="shared" si="129"/>
        <v xml:space="preserve">IfcFacility </v>
      </c>
      <c r="Q957" s="50" t="str">
        <f t="shared" si="130"/>
        <v xml:space="preserve">IfcBridge </v>
      </c>
      <c r="R957" s="48" t="str">
        <f t="shared" si="131"/>
        <v>IfcBridgeType</v>
      </c>
      <c r="S957" s="48" t="str">
        <f t="shared" si="132"/>
        <v>CULVERT</v>
      </c>
      <c r="T957" s="36" t="str">
        <f t="shared" si="134"/>
        <v>Conceitos: Infraestrutura.Rodoviária.Ponte IfcSpatialStructureElement  IfcFacility  IfcBridge  IfcBridgeType GALERIA.DE.DRENAGEM</v>
      </c>
      <c r="U957" s="58" t="s">
        <v>2004</v>
      </c>
      <c r="V957" s="49" t="s">
        <v>27</v>
      </c>
      <c r="W957" s="49" t="s">
        <v>27</v>
      </c>
      <c r="X957" s="57" t="str">
        <f t="shared" si="133"/>
        <v>IFC4X3ADD2-key_957</v>
      </c>
    </row>
    <row r="958" spans="1:24" ht="7.95" customHeight="1" x14ac:dyDescent="0.15">
      <c r="A958" s="53">
        <v>958</v>
      </c>
      <c r="B958" s="54" t="s">
        <v>1385</v>
      </c>
      <c r="C958" s="54" t="s">
        <v>1251</v>
      </c>
      <c r="D958" s="54" t="s">
        <v>1274</v>
      </c>
      <c r="E958" s="55" t="s">
        <v>1355</v>
      </c>
      <c r="F958" s="55" t="s">
        <v>1529</v>
      </c>
      <c r="G958" s="55" t="s">
        <v>1360</v>
      </c>
      <c r="H958" s="41" t="s">
        <v>3</v>
      </c>
      <c r="I958" s="41" t="s">
        <v>3</v>
      </c>
      <c r="J958" s="40" t="s">
        <v>3</v>
      </c>
      <c r="K958" s="40" t="s">
        <v>3</v>
      </c>
      <c r="L958" s="40" t="s">
        <v>3</v>
      </c>
      <c r="M958" s="40" t="str">
        <f t="shared" si="126"/>
        <v>IfcBridgeType and  é.tipoifc  only  FRAMEWORK</v>
      </c>
      <c r="N958" s="36" t="str">
        <f t="shared" si="127"/>
        <v>Conceitos: Infraestrutura.Rodoviária.Ponte</v>
      </c>
      <c r="O958" s="36" t="str">
        <f t="shared" si="128"/>
        <v xml:space="preserve">IfcSpatialStructureElement </v>
      </c>
      <c r="P958" s="36" t="str">
        <f t="shared" si="129"/>
        <v xml:space="preserve">IfcFacility </v>
      </c>
      <c r="Q958" s="50" t="str">
        <f t="shared" si="130"/>
        <v xml:space="preserve">IfcBridge </v>
      </c>
      <c r="R958" s="48" t="str">
        <f t="shared" si="131"/>
        <v>IfcBridgeType</v>
      </c>
      <c r="S958" s="48" t="str">
        <f t="shared" si="132"/>
        <v>FRAMEWORK</v>
      </c>
      <c r="T958" s="36" t="str">
        <f t="shared" si="134"/>
        <v>Conceitos: Infraestrutura.Rodoviária.Ponte IfcSpatialStructureElement  IfcFacility  IfcBridge  IfcBridgeType ESTRUTURA</v>
      </c>
      <c r="U958" s="58" t="s">
        <v>1803</v>
      </c>
      <c r="V958" s="49" t="s">
        <v>27</v>
      </c>
      <c r="W958" s="49" t="s">
        <v>27</v>
      </c>
      <c r="X958" s="57" t="str">
        <f t="shared" si="133"/>
        <v>IFC4X3ADD2-key_958</v>
      </c>
    </row>
    <row r="959" spans="1:24" ht="7.95" customHeight="1" x14ac:dyDescent="0.15">
      <c r="A959" s="53">
        <v>959</v>
      </c>
      <c r="B959" s="54" t="s">
        <v>1385</v>
      </c>
      <c r="C959" s="54" t="s">
        <v>1251</v>
      </c>
      <c r="D959" s="54" t="s">
        <v>1274</v>
      </c>
      <c r="E959" s="55" t="s">
        <v>1355</v>
      </c>
      <c r="F959" s="55" t="s">
        <v>1529</v>
      </c>
      <c r="G959" s="55" t="s">
        <v>1361</v>
      </c>
      <c r="H959" s="41" t="s">
        <v>3</v>
      </c>
      <c r="I959" s="41" t="s">
        <v>3</v>
      </c>
      <c r="J959" s="40" t="s">
        <v>3</v>
      </c>
      <c r="K959" s="40" t="s">
        <v>3</v>
      </c>
      <c r="L959" s="40" t="s">
        <v>3</v>
      </c>
      <c r="M959" s="40" t="str">
        <f t="shared" si="126"/>
        <v>IfcBridgeType and  é.tipoifc  only  GIRDER</v>
      </c>
      <c r="N959" s="36" t="str">
        <f t="shared" si="127"/>
        <v>Conceitos: Infraestrutura.Rodoviária.Ponte</v>
      </c>
      <c r="O959" s="36" t="str">
        <f t="shared" si="128"/>
        <v xml:space="preserve">IfcSpatialStructureElement </v>
      </c>
      <c r="P959" s="36" t="str">
        <f t="shared" si="129"/>
        <v xml:space="preserve">IfcFacility </v>
      </c>
      <c r="Q959" s="50" t="str">
        <f t="shared" si="130"/>
        <v xml:space="preserve">IfcBridge </v>
      </c>
      <c r="R959" s="48" t="str">
        <f t="shared" si="131"/>
        <v>IfcBridgeType</v>
      </c>
      <c r="S959" s="48" t="str">
        <f t="shared" si="132"/>
        <v>GIRDER</v>
      </c>
      <c r="T959" s="36" t="str">
        <f t="shared" si="134"/>
        <v>Conceitos: Infraestrutura.Rodoviária.Ponte IfcSpatialStructureElement  IfcFacility  IfcBridge  IfcBridgeType VIGA.GIRDER</v>
      </c>
      <c r="U959" s="58" t="s">
        <v>2290</v>
      </c>
      <c r="V959" s="49" t="s">
        <v>27</v>
      </c>
      <c r="W959" s="49" t="s">
        <v>27</v>
      </c>
      <c r="X959" s="57" t="str">
        <f t="shared" si="133"/>
        <v>IFC4X3ADD2-key_959</v>
      </c>
    </row>
    <row r="960" spans="1:24" ht="7.95" customHeight="1" x14ac:dyDescent="0.15">
      <c r="A960" s="53">
        <v>960</v>
      </c>
      <c r="B960" s="54" t="s">
        <v>1385</v>
      </c>
      <c r="C960" s="54" t="s">
        <v>1251</v>
      </c>
      <c r="D960" s="54" t="s">
        <v>1274</v>
      </c>
      <c r="E960" s="55" t="s">
        <v>1355</v>
      </c>
      <c r="F960" s="55" t="s">
        <v>1529</v>
      </c>
      <c r="G960" s="55" t="s">
        <v>1362</v>
      </c>
      <c r="H960" s="41" t="s">
        <v>3</v>
      </c>
      <c r="I960" s="41" t="s">
        <v>3</v>
      </c>
      <c r="J960" s="40" t="s">
        <v>3</v>
      </c>
      <c r="K960" s="40" t="s">
        <v>3</v>
      </c>
      <c r="L960" s="40" t="s">
        <v>3</v>
      </c>
      <c r="M960" s="40" t="str">
        <f t="shared" si="126"/>
        <v>IfcBridgeType and  é.tipoifc  only  SUSPENSION</v>
      </c>
      <c r="N960" s="36" t="str">
        <f t="shared" si="127"/>
        <v>Conceitos: Infraestrutura.Rodoviária.Ponte</v>
      </c>
      <c r="O960" s="36" t="str">
        <f t="shared" si="128"/>
        <v xml:space="preserve">IfcSpatialStructureElement </v>
      </c>
      <c r="P960" s="36" t="str">
        <f t="shared" si="129"/>
        <v xml:space="preserve">IfcFacility </v>
      </c>
      <c r="Q960" s="50" t="str">
        <f t="shared" si="130"/>
        <v xml:space="preserve">IfcBridge </v>
      </c>
      <c r="R960" s="48" t="str">
        <f t="shared" si="131"/>
        <v>IfcBridgeType</v>
      </c>
      <c r="S960" s="48" t="str">
        <f t="shared" si="132"/>
        <v>SUSPENSION</v>
      </c>
      <c r="T960" s="36" t="str">
        <f t="shared" si="134"/>
        <v>Conceitos: Infraestrutura.Rodoviária.Ponte IfcSpatialStructureElement  IfcFacility  IfcBridge  IfcBridgeType SUSPENSÃO</v>
      </c>
      <c r="U960" s="58" t="s">
        <v>1804</v>
      </c>
      <c r="V960" s="49" t="s">
        <v>27</v>
      </c>
      <c r="W960" s="49" t="s">
        <v>27</v>
      </c>
      <c r="X960" s="57" t="str">
        <f t="shared" si="133"/>
        <v>IFC4X3ADD2-key_960</v>
      </c>
    </row>
    <row r="961" spans="1:24" ht="7.95" customHeight="1" x14ac:dyDescent="0.15">
      <c r="A961" s="53">
        <v>961</v>
      </c>
      <c r="B961" s="54" t="s">
        <v>1385</v>
      </c>
      <c r="C961" s="54" t="s">
        <v>1251</v>
      </c>
      <c r="D961" s="54" t="s">
        <v>1274</v>
      </c>
      <c r="E961" s="55" t="s">
        <v>1355</v>
      </c>
      <c r="F961" s="55" t="s">
        <v>1529</v>
      </c>
      <c r="G961" s="55" t="s">
        <v>1363</v>
      </c>
      <c r="H961" s="41" t="s">
        <v>3</v>
      </c>
      <c r="I961" s="41" t="s">
        <v>3</v>
      </c>
      <c r="J961" s="40" t="s">
        <v>3</v>
      </c>
      <c r="K961" s="40" t="s">
        <v>3</v>
      </c>
      <c r="L961" s="40" t="s">
        <v>3</v>
      </c>
      <c r="M961" s="40" t="str">
        <f t="shared" si="126"/>
        <v>IfcBridgeType and  é.tipoifc  only  TRUSS</v>
      </c>
      <c r="N961" s="36" t="str">
        <f t="shared" si="127"/>
        <v>Conceitos: Infraestrutura.Rodoviária.Ponte</v>
      </c>
      <c r="O961" s="36" t="str">
        <f t="shared" si="128"/>
        <v xml:space="preserve">IfcSpatialStructureElement </v>
      </c>
      <c r="P961" s="36" t="str">
        <f t="shared" si="129"/>
        <v xml:space="preserve">IfcFacility </v>
      </c>
      <c r="Q961" s="50" t="str">
        <f t="shared" si="130"/>
        <v xml:space="preserve">IfcBridge </v>
      </c>
      <c r="R961" s="48" t="str">
        <f t="shared" si="131"/>
        <v>IfcBridgeType</v>
      </c>
      <c r="S961" s="48" t="str">
        <f t="shared" si="132"/>
        <v>TRUSS</v>
      </c>
      <c r="T961" s="36" t="str">
        <f t="shared" si="134"/>
        <v>Conceitos: Infraestrutura.Rodoviária.Ponte IfcSpatialStructureElement  IfcFacility  IfcBridge  IfcBridgeType TRELIÇA</v>
      </c>
      <c r="U961" s="58" t="s">
        <v>1805</v>
      </c>
      <c r="V961" s="49" t="s">
        <v>27</v>
      </c>
      <c r="W961" s="49" t="s">
        <v>27</v>
      </c>
      <c r="X961" s="57" t="str">
        <f t="shared" si="133"/>
        <v>IFC4X3ADD2-key_961</v>
      </c>
    </row>
    <row r="962" spans="1:24" ht="7.95" customHeight="1" x14ac:dyDescent="0.15">
      <c r="A962" s="53">
        <v>962</v>
      </c>
      <c r="B962" s="54" t="s">
        <v>1385</v>
      </c>
      <c r="C962" s="54" t="s">
        <v>1251</v>
      </c>
      <c r="D962" s="54" t="s">
        <v>1266</v>
      </c>
      <c r="E962" s="55" t="s">
        <v>1364</v>
      </c>
      <c r="F962" s="55" t="s">
        <v>1530</v>
      </c>
      <c r="G962" s="55" t="s">
        <v>1365</v>
      </c>
      <c r="H962" s="41" t="s">
        <v>3</v>
      </c>
      <c r="I962" s="41" t="s">
        <v>3</v>
      </c>
      <c r="J962" s="40" t="str">
        <f>_xlfn.CONCAT( C962, " and  é.classeifc  only  ", D962, )</f>
        <v>IfcSpatialStructureElement and  é.classeifc  only  IfcFacilityPart</v>
      </c>
      <c r="K962" s="40" t="s">
        <v>3</v>
      </c>
      <c r="L962" s="40" t="s">
        <v>3</v>
      </c>
      <c r="M962" s="40" t="str">
        <f t="shared" si="126"/>
        <v>IfcBridgePartType and  é.tipoifc  only  ABUTMENT</v>
      </c>
      <c r="N962" s="36" t="str">
        <f t="shared" ref="N962:N971" si="135">_xlfn.CONCAT("Conceitos: ", B962)</f>
        <v>Conceitos: Infraestrutura.Rodoviária.Ponte</v>
      </c>
      <c r="O962" s="36" t="str">
        <f t="shared" ref="O962:O971" si="136">_xlfn.CONCAT(C962," ")</f>
        <v xml:space="preserve">IfcSpatialStructureElement </v>
      </c>
      <c r="P962" s="36" t="str">
        <f t="shared" ref="P962:P971" si="137">_xlfn.CONCAT(D962," ")</f>
        <v xml:space="preserve">IfcFacilityPart </v>
      </c>
      <c r="Q962" s="50" t="str">
        <f t="shared" ref="Q962:Q971" si="138">_xlfn.CONCAT(E962," ")</f>
        <v xml:space="preserve">IfcBridgePart </v>
      </c>
      <c r="R962" s="48" t="str">
        <f t="shared" ref="R962:R971" si="139">_xlfn.CONCAT(F962, )</f>
        <v>IfcBridgePartType</v>
      </c>
      <c r="S962" s="48" t="str">
        <f t="shared" ref="S962:S971" si="140">_xlfn.CONCAT(G962, )</f>
        <v>ABUTMENT</v>
      </c>
      <c r="T962" s="36" t="str">
        <f t="shared" si="134"/>
        <v>Conceitos: Infraestrutura.Rodoviária.Ponte IfcSpatialStructureElement  IfcFacilityPart  IfcBridgePart  IfcBridgePartType PILAR</v>
      </c>
      <c r="U962" s="58" t="s">
        <v>1806</v>
      </c>
      <c r="V962" s="49" t="s">
        <v>27</v>
      </c>
      <c r="W962" s="49" t="s">
        <v>27</v>
      </c>
      <c r="X962" s="57" t="str">
        <f t="shared" ref="X962:X971" si="141">_xlfn.CONCAT("IFC4X3ADD2-key_",A962)</f>
        <v>IFC4X3ADD2-key_962</v>
      </c>
    </row>
    <row r="963" spans="1:24" ht="7.95" customHeight="1" x14ac:dyDescent="0.15">
      <c r="A963" s="53">
        <v>963</v>
      </c>
      <c r="B963" s="54" t="s">
        <v>1385</v>
      </c>
      <c r="C963" s="54" t="s">
        <v>1251</v>
      </c>
      <c r="D963" s="54" t="s">
        <v>1266</v>
      </c>
      <c r="E963" s="55" t="s">
        <v>1364</v>
      </c>
      <c r="F963" s="55" t="s">
        <v>1530</v>
      </c>
      <c r="G963" s="55" t="s">
        <v>1366</v>
      </c>
      <c r="H963" s="41" t="s">
        <v>3</v>
      </c>
      <c r="I963" s="41" t="s">
        <v>3</v>
      </c>
      <c r="J963" s="40" t="s">
        <v>3</v>
      </c>
      <c r="K963" s="40" t="s">
        <v>3</v>
      </c>
      <c r="L963" s="40" t="s">
        <v>3</v>
      </c>
      <c r="M963" s="40" t="str">
        <f t="shared" ref="M963:M971" si="142">_xlfn.CONCAT( F963, " and  é.tipoifc  only  ", G963, )</f>
        <v>IfcBridgePartType and  é.tipoifc  only  DECK</v>
      </c>
      <c r="N963" s="36" t="str">
        <f t="shared" si="135"/>
        <v>Conceitos: Infraestrutura.Rodoviária.Ponte</v>
      </c>
      <c r="O963" s="36" t="str">
        <f t="shared" si="136"/>
        <v xml:space="preserve">IfcSpatialStructureElement </v>
      </c>
      <c r="P963" s="36" t="str">
        <f t="shared" si="137"/>
        <v xml:space="preserve">IfcFacilityPart </v>
      </c>
      <c r="Q963" s="50" t="str">
        <f t="shared" si="138"/>
        <v xml:space="preserve">IfcBridgePart </v>
      </c>
      <c r="R963" s="48" t="str">
        <f t="shared" si="139"/>
        <v>IfcBridgePartType</v>
      </c>
      <c r="S963" s="48" t="str">
        <f t="shared" si="140"/>
        <v>DECK</v>
      </c>
      <c r="T963" s="36" t="str">
        <f t="shared" ref="T963:T971" si="143">_xlfn.CONCAT(SUBSTITUTE(N963, "null", " ")," ",SUBSTITUTE(O963, "null", " ")," ",SUBSTITUTE(P963, "null", " ")," ",SUBSTITUTE(Q963, "null", " ")," ", SUBSTITUTE(R963, "null", " ")," ", SUBSTITUTE(U963, "null", " "))</f>
        <v>Conceitos: Infraestrutura.Rodoviária.Ponte IfcSpatialStructureElement  IfcFacilityPart  IfcBridgePart  IfcBridgePartType CONVÉS</v>
      </c>
      <c r="U963" s="58" t="s">
        <v>1807</v>
      </c>
      <c r="V963" s="49" t="s">
        <v>27</v>
      </c>
      <c r="W963" s="49" t="s">
        <v>27</v>
      </c>
      <c r="X963" s="57" t="str">
        <f t="shared" si="141"/>
        <v>IFC4X3ADD2-key_963</v>
      </c>
    </row>
    <row r="964" spans="1:24" ht="7.95" customHeight="1" x14ac:dyDescent="0.15">
      <c r="A964" s="53">
        <v>964</v>
      </c>
      <c r="B964" s="54" t="s">
        <v>1385</v>
      </c>
      <c r="C964" s="54" t="s">
        <v>1251</v>
      </c>
      <c r="D964" s="54" t="s">
        <v>1266</v>
      </c>
      <c r="E964" s="55" t="s">
        <v>1364</v>
      </c>
      <c r="F964" s="55" t="s">
        <v>1530</v>
      </c>
      <c r="G964" s="55" t="s">
        <v>1367</v>
      </c>
      <c r="H964" s="41" t="s">
        <v>3</v>
      </c>
      <c r="I964" s="41" t="s">
        <v>3</v>
      </c>
      <c r="J964" s="40" t="s">
        <v>3</v>
      </c>
      <c r="K964" s="40" t="s">
        <v>3</v>
      </c>
      <c r="L964" s="40" t="s">
        <v>3</v>
      </c>
      <c r="M964" s="40" t="str">
        <f t="shared" si="142"/>
        <v>IfcBridgePartType and  é.tipoifc  only  DECK_SEGMENT</v>
      </c>
      <c r="N964" s="36" t="str">
        <f t="shared" si="135"/>
        <v>Conceitos: Infraestrutura.Rodoviária.Ponte</v>
      </c>
      <c r="O964" s="36" t="str">
        <f t="shared" si="136"/>
        <v xml:space="preserve">IfcSpatialStructureElement </v>
      </c>
      <c r="P964" s="36" t="str">
        <f t="shared" si="137"/>
        <v xml:space="preserve">IfcFacilityPart </v>
      </c>
      <c r="Q964" s="50" t="str">
        <f t="shared" si="138"/>
        <v xml:space="preserve">IfcBridgePart </v>
      </c>
      <c r="R964" s="48" t="str">
        <f t="shared" si="139"/>
        <v>IfcBridgePartType</v>
      </c>
      <c r="S964" s="48" t="str">
        <f t="shared" si="140"/>
        <v>DECK_SEGMENT</v>
      </c>
      <c r="T964" s="36" t="str">
        <f t="shared" si="143"/>
        <v>Conceitos: Infraestrutura.Rodoviária.Ponte IfcSpatialStructureElement  IfcFacilityPart  IfcBridgePart  IfcBridgePartType SEGMENTO.DE.DECK</v>
      </c>
      <c r="U964" s="58" t="s">
        <v>2291</v>
      </c>
      <c r="V964" s="49" t="s">
        <v>27</v>
      </c>
      <c r="W964" s="49" t="s">
        <v>27</v>
      </c>
      <c r="X964" s="57" t="str">
        <f t="shared" si="141"/>
        <v>IFC4X3ADD2-key_964</v>
      </c>
    </row>
    <row r="965" spans="1:24" ht="7.95" customHeight="1" x14ac:dyDescent="0.15">
      <c r="A965" s="53">
        <v>965</v>
      </c>
      <c r="B965" s="54" t="s">
        <v>1385</v>
      </c>
      <c r="C965" s="54" t="s">
        <v>1251</v>
      </c>
      <c r="D965" s="54" t="s">
        <v>1266</v>
      </c>
      <c r="E965" s="55" t="s">
        <v>1364</v>
      </c>
      <c r="F965" s="55" t="s">
        <v>1530</v>
      </c>
      <c r="G965" s="55" t="s">
        <v>1368</v>
      </c>
      <c r="H965" s="41" t="s">
        <v>3</v>
      </c>
      <c r="I965" s="41" t="s">
        <v>3</v>
      </c>
      <c r="J965" s="40" t="s">
        <v>3</v>
      </c>
      <c r="K965" s="40" t="s">
        <v>3</v>
      </c>
      <c r="L965" s="40" t="s">
        <v>3</v>
      </c>
      <c r="M965" s="40" t="str">
        <f t="shared" si="142"/>
        <v>IfcBridgePartType and  é.tipoifc  only  FOUNDATION</v>
      </c>
      <c r="N965" s="36" t="str">
        <f t="shared" si="135"/>
        <v>Conceitos: Infraestrutura.Rodoviária.Ponte</v>
      </c>
      <c r="O965" s="36" t="str">
        <f t="shared" si="136"/>
        <v xml:space="preserve">IfcSpatialStructureElement </v>
      </c>
      <c r="P965" s="36" t="str">
        <f t="shared" si="137"/>
        <v xml:space="preserve">IfcFacilityPart </v>
      </c>
      <c r="Q965" s="50" t="str">
        <f t="shared" si="138"/>
        <v xml:space="preserve">IfcBridgePart </v>
      </c>
      <c r="R965" s="48" t="str">
        <f t="shared" si="139"/>
        <v>IfcBridgePartType</v>
      </c>
      <c r="S965" s="48" t="str">
        <f t="shared" si="140"/>
        <v>FOUNDATION</v>
      </c>
      <c r="T965" s="36" t="str">
        <f t="shared" si="143"/>
        <v>Conceitos: Infraestrutura.Rodoviária.Ponte IfcSpatialStructureElement  IfcFacilityPart  IfcBridgePart  IfcBridgePartType FUNDAÇÃO</v>
      </c>
      <c r="U965" s="58" t="s">
        <v>1808</v>
      </c>
      <c r="V965" s="49" t="s">
        <v>27</v>
      </c>
      <c r="W965" s="49" t="s">
        <v>27</v>
      </c>
      <c r="X965" s="57" t="str">
        <f t="shared" si="141"/>
        <v>IFC4X3ADD2-key_965</v>
      </c>
    </row>
    <row r="966" spans="1:24" ht="7.95" customHeight="1" x14ac:dyDescent="0.15">
      <c r="A966" s="53">
        <v>966</v>
      </c>
      <c r="B966" s="54" t="s">
        <v>1385</v>
      </c>
      <c r="C966" s="54" t="s">
        <v>1251</v>
      </c>
      <c r="D966" s="54" t="s">
        <v>1266</v>
      </c>
      <c r="E966" s="55" t="s">
        <v>1364</v>
      </c>
      <c r="F966" s="55" t="s">
        <v>1530</v>
      </c>
      <c r="G966" s="55" t="s">
        <v>1369</v>
      </c>
      <c r="H966" s="41" t="s">
        <v>3</v>
      </c>
      <c r="I966" s="41" t="s">
        <v>3</v>
      </c>
      <c r="J966" s="40" t="s">
        <v>3</v>
      </c>
      <c r="K966" s="40" t="s">
        <v>3</v>
      </c>
      <c r="L966" s="40" t="s">
        <v>3</v>
      </c>
      <c r="M966" s="40" t="str">
        <f t="shared" si="142"/>
        <v>IfcBridgePartType and  é.tipoifc  only  PIER</v>
      </c>
      <c r="N966" s="36" t="str">
        <f t="shared" si="135"/>
        <v>Conceitos: Infraestrutura.Rodoviária.Ponte</v>
      </c>
      <c r="O966" s="36" t="str">
        <f t="shared" si="136"/>
        <v xml:space="preserve">IfcSpatialStructureElement </v>
      </c>
      <c r="P966" s="36" t="str">
        <f t="shared" si="137"/>
        <v xml:space="preserve">IfcFacilityPart </v>
      </c>
      <c r="Q966" s="50" t="str">
        <f t="shared" si="138"/>
        <v xml:space="preserve">IfcBridgePart </v>
      </c>
      <c r="R966" s="48" t="str">
        <f t="shared" si="139"/>
        <v>IfcBridgePartType</v>
      </c>
      <c r="S966" s="48" t="str">
        <f t="shared" si="140"/>
        <v>PIER</v>
      </c>
      <c r="T966" s="36" t="str">
        <f t="shared" si="143"/>
        <v>Conceitos: Infraestrutura.Rodoviária.Ponte IfcSpatialStructureElement  IfcFacilityPart  IfcBridgePart  IfcBridgePartType PÍER</v>
      </c>
      <c r="U966" s="58" t="s">
        <v>1809</v>
      </c>
      <c r="V966" s="49" t="s">
        <v>27</v>
      </c>
      <c r="W966" s="49" t="s">
        <v>27</v>
      </c>
      <c r="X966" s="57" t="str">
        <f t="shared" si="141"/>
        <v>IFC4X3ADD2-key_966</v>
      </c>
    </row>
    <row r="967" spans="1:24" ht="7.95" customHeight="1" x14ac:dyDescent="0.15">
      <c r="A967" s="53">
        <v>967</v>
      </c>
      <c r="B967" s="54" t="s">
        <v>1385</v>
      </c>
      <c r="C967" s="54" t="s">
        <v>1251</v>
      </c>
      <c r="D967" s="54" t="s">
        <v>1266</v>
      </c>
      <c r="E967" s="55" t="s">
        <v>1364</v>
      </c>
      <c r="F967" s="55" t="s">
        <v>1530</v>
      </c>
      <c r="G967" s="55" t="s">
        <v>1370</v>
      </c>
      <c r="H967" s="41" t="s">
        <v>3</v>
      </c>
      <c r="I967" s="41" t="s">
        <v>3</v>
      </c>
      <c r="J967" s="40" t="s">
        <v>3</v>
      </c>
      <c r="K967" s="40" t="s">
        <v>3</v>
      </c>
      <c r="L967" s="40" t="s">
        <v>3</v>
      </c>
      <c r="M967" s="40" t="str">
        <f t="shared" si="142"/>
        <v>IfcBridgePartType and  é.tipoifc  only  PIER_SEGMENT</v>
      </c>
      <c r="N967" s="36" t="str">
        <f t="shared" si="135"/>
        <v>Conceitos: Infraestrutura.Rodoviária.Ponte</v>
      </c>
      <c r="O967" s="36" t="str">
        <f t="shared" si="136"/>
        <v xml:space="preserve">IfcSpatialStructureElement </v>
      </c>
      <c r="P967" s="36" t="str">
        <f t="shared" si="137"/>
        <v xml:space="preserve">IfcFacilityPart </v>
      </c>
      <c r="Q967" s="50" t="str">
        <f t="shared" si="138"/>
        <v xml:space="preserve">IfcBridgePart </v>
      </c>
      <c r="R967" s="48" t="str">
        <f t="shared" si="139"/>
        <v>IfcBridgePartType</v>
      </c>
      <c r="S967" s="48" t="str">
        <f t="shared" si="140"/>
        <v>PIER_SEGMENT</v>
      </c>
      <c r="T967" s="36" t="str">
        <f t="shared" si="143"/>
        <v>Conceitos: Infraestrutura.Rodoviária.Ponte IfcSpatialStructureElement  IfcFacilityPart  IfcBridgePart  IfcBridgePartType SEGMENTO.DE.PIER</v>
      </c>
      <c r="U967" s="58" t="s">
        <v>2292</v>
      </c>
      <c r="V967" s="49" t="s">
        <v>27</v>
      </c>
      <c r="W967" s="49" t="s">
        <v>27</v>
      </c>
      <c r="X967" s="57" t="str">
        <f t="shared" si="141"/>
        <v>IFC4X3ADD2-key_967</v>
      </c>
    </row>
    <row r="968" spans="1:24" ht="7.95" customHeight="1" x14ac:dyDescent="0.15">
      <c r="A968" s="53">
        <v>968</v>
      </c>
      <c r="B968" s="54" t="s">
        <v>1385</v>
      </c>
      <c r="C968" s="54" t="s">
        <v>1251</v>
      </c>
      <c r="D968" s="54" t="s">
        <v>1266</v>
      </c>
      <c r="E968" s="55" t="s">
        <v>1364</v>
      </c>
      <c r="F968" s="55" t="s">
        <v>1530</v>
      </c>
      <c r="G968" s="55" t="s">
        <v>1371</v>
      </c>
      <c r="H968" s="41" t="s">
        <v>3</v>
      </c>
      <c r="I968" s="41" t="s">
        <v>3</v>
      </c>
      <c r="J968" s="40" t="s">
        <v>3</v>
      </c>
      <c r="K968" s="40" t="s">
        <v>3</v>
      </c>
      <c r="L968" s="40" t="s">
        <v>3</v>
      </c>
      <c r="M968" s="40" t="str">
        <f t="shared" si="142"/>
        <v>IfcBridgePartType and  é.tipoifc  only  PYLON</v>
      </c>
      <c r="N968" s="36" t="str">
        <f t="shared" si="135"/>
        <v>Conceitos: Infraestrutura.Rodoviária.Ponte</v>
      </c>
      <c r="O968" s="36" t="str">
        <f t="shared" si="136"/>
        <v xml:space="preserve">IfcSpatialStructureElement </v>
      </c>
      <c r="P968" s="36" t="str">
        <f t="shared" si="137"/>
        <v xml:space="preserve">IfcFacilityPart </v>
      </c>
      <c r="Q968" s="50" t="str">
        <f t="shared" si="138"/>
        <v xml:space="preserve">IfcBridgePart </v>
      </c>
      <c r="R968" s="48" t="str">
        <f t="shared" si="139"/>
        <v>IfcBridgePartType</v>
      </c>
      <c r="S968" s="48" t="str">
        <f t="shared" si="140"/>
        <v>PYLON</v>
      </c>
      <c r="T968" s="36" t="str">
        <f t="shared" si="143"/>
        <v>Conceitos: Infraestrutura.Rodoviária.Ponte IfcSpatialStructureElement  IfcFacilityPart  IfcBridgePart  IfcBridgePartType PILONE</v>
      </c>
      <c r="U968" s="58" t="s">
        <v>2293</v>
      </c>
      <c r="V968" s="49" t="s">
        <v>27</v>
      </c>
      <c r="W968" s="49" t="s">
        <v>27</v>
      </c>
      <c r="X968" s="57" t="str">
        <f t="shared" si="141"/>
        <v>IFC4X3ADD2-key_968</v>
      </c>
    </row>
    <row r="969" spans="1:24" ht="7.95" customHeight="1" x14ac:dyDescent="0.15">
      <c r="A969" s="53">
        <v>969</v>
      </c>
      <c r="B969" s="54" t="s">
        <v>1385</v>
      </c>
      <c r="C969" s="54" t="s">
        <v>1251</v>
      </c>
      <c r="D969" s="54" t="s">
        <v>1266</v>
      </c>
      <c r="E969" s="55" t="s">
        <v>1364</v>
      </c>
      <c r="F969" s="55" t="s">
        <v>1530</v>
      </c>
      <c r="G969" s="55" t="s">
        <v>1372</v>
      </c>
      <c r="H969" s="41" t="s">
        <v>3</v>
      </c>
      <c r="I969" s="41" t="s">
        <v>3</v>
      </c>
      <c r="J969" s="40" t="s">
        <v>3</v>
      </c>
      <c r="K969" s="40" t="s">
        <v>3</v>
      </c>
      <c r="L969" s="40" t="s">
        <v>3</v>
      </c>
      <c r="M969" s="40" t="str">
        <f t="shared" si="142"/>
        <v>IfcBridgePartType and  é.tipoifc  only  SUBSTRUCTURE</v>
      </c>
      <c r="N969" s="36" t="str">
        <f t="shared" si="135"/>
        <v>Conceitos: Infraestrutura.Rodoviária.Ponte</v>
      </c>
      <c r="O969" s="36" t="str">
        <f t="shared" si="136"/>
        <v xml:space="preserve">IfcSpatialStructureElement </v>
      </c>
      <c r="P969" s="36" t="str">
        <f t="shared" si="137"/>
        <v xml:space="preserve">IfcFacilityPart </v>
      </c>
      <c r="Q969" s="50" t="str">
        <f t="shared" si="138"/>
        <v xml:space="preserve">IfcBridgePart </v>
      </c>
      <c r="R969" s="48" t="str">
        <f t="shared" si="139"/>
        <v>IfcBridgePartType</v>
      </c>
      <c r="S969" s="48" t="str">
        <f t="shared" si="140"/>
        <v>SUBSTRUCTURE</v>
      </c>
      <c r="T969" s="36" t="str">
        <f t="shared" si="143"/>
        <v>Conceitos: Infraestrutura.Rodoviária.Ponte IfcSpatialStructureElement  IfcFacilityPart  IfcBridgePart  IfcBridgePartType SUBESTRUTURA</v>
      </c>
      <c r="U969" s="58" t="s">
        <v>1810</v>
      </c>
      <c r="V969" s="49" t="s">
        <v>27</v>
      </c>
      <c r="W969" s="49" t="s">
        <v>27</v>
      </c>
      <c r="X969" s="57" t="str">
        <f t="shared" si="141"/>
        <v>IFC4X3ADD2-key_969</v>
      </c>
    </row>
    <row r="970" spans="1:24" ht="7.95" customHeight="1" x14ac:dyDescent="0.15">
      <c r="A970" s="53">
        <v>970</v>
      </c>
      <c r="B970" s="54" t="s">
        <v>1385</v>
      </c>
      <c r="C970" s="54" t="s">
        <v>1251</v>
      </c>
      <c r="D970" s="54" t="s">
        <v>1266</v>
      </c>
      <c r="E970" s="55" t="s">
        <v>1364</v>
      </c>
      <c r="F970" s="55" t="s">
        <v>1530</v>
      </c>
      <c r="G970" s="55" t="s">
        <v>1373</v>
      </c>
      <c r="H970" s="41" t="s">
        <v>3</v>
      </c>
      <c r="I970" s="41" t="s">
        <v>3</v>
      </c>
      <c r="J970" s="40" t="s">
        <v>3</v>
      </c>
      <c r="K970" s="40" t="s">
        <v>3</v>
      </c>
      <c r="L970" s="40" t="s">
        <v>3</v>
      </c>
      <c r="M970" s="40" t="str">
        <f t="shared" si="142"/>
        <v>IfcBridgePartType and  é.tipoifc  only  SUPERSTRUCTURE</v>
      </c>
      <c r="N970" s="36" t="str">
        <f t="shared" si="135"/>
        <v>Conceitos: Infraestrutura.Rodoviária.Ponte</v>
      </c>
      <c r="O970" s="36" t="str">
        <f t="shared" si="136"/>
        <v xml:space="preserve">IfcSpatialStructureElement </v>
      </c>
      <c r="P970" s="36" t="str">
        <f t="shared" si="137"/>
        <v xml:space="preserve">IfcFacilityPart </v>
      </c>
      <c r="Q970" s="50" t="str">
        <f t="shared" si="138"/>
        <v xml:space="preserve">IfcBridgePart </v>
      </c>
      <c r="R970" s="48" t="str">
        <f t="shared" si="139"/>
        <v>IfcBridgePartType</v>
      </c>
      <c r="S970" s="48" t="str">
        <f t="shared" si="140"/>
        <v>SUPERSTRUCTURE</v>
      </c>
      <c r="T970" s="36" t="str">
        <f t="shared" si="143"/>
        <v>Conceitos: Infraestrutura.Rodoviária.Ponte IfcSpatialStructureElement  IfcFacilityPart  IfcBridgePart  IfcBridgePartType SUPERESTRUTURA</v>
      </c>
      <c r="U970" s="58" t="s">
        <v>1811</v>
      </c>
      <c r="V970" s="49" t="s">
        <v>27</v>
      </c>
      <c r="W970" s="49" t="s">
        <v>27</v>
      </c>
      <c r="X970" s="57" t="str">
        <f t="shared" si="141"/>
        <v>IFC4X3ADD2-key_970</v>
      </c>
    </row>
    <row r="971" spans="1:24" ht="7.95" customHeight="1" x14ac:dyDescent="0.15">
      <c r="A971" s="53">
        <v>971</v>
      </c>
      <c r="B971" s="54" t="s">
        <v>1385</v>
      </c>
      <c r="C971" s="54" t="s">
        <v>1251</v>
      </c>
      <c r="D971" s="54" t="s">
        <v>1266</v>
      </c>
      <c r="E971" s="55" t="s">
        <v>1364</v>
      </c>
      <c r="F971" s="55" t="s">
        <v>1530</v>
      </c>
      <c r="G971" s="55" t="s">
        <v>1374</v>
      </c>
      <c r="H971" s="41" t="s">
        <v>3</v>
      </c>
      <c r="I971" s="41" t="s">
        <v>3</v>
      </c>
      <c r="J971" s="40" t="s">
        <v>3</v>
      </c>
      <c r="K971" s="40" t="s">
        <v>3</v>
      </c>
      <c r="L971" s="40" t="s">
        <v>3</v>
      </c>
      <c r="M971" s="40" t="str">
        <f t="shared" si="142"/>
        <v>IfcBridgePartType and  é.tipoifc  only  SURFACESTRUCTURE</v>
      </c>
      <c r="N971" s="36" t="str">
        <f t="shared" si="135"/>
        <v>Conceitos: Infraestrutura.Rodoviária.Ponte</v>
      </c>
      <c r="O971" s="36" t="str">
        <f t="shared" si="136"/>
        <v xml:space="preserve">IfcSpatialStructureElement </v>
      </c>
      <c r="P971" s="36" t="str">
        <f t="shared" si="137"/>
        <v xml:space="preserve">IfcFacilityPart </v>
      </c>
      <c r="Q971" s="50" t="str">
        <f t="shared" si="138"/>
        <v xml:space="preserve">IfcBridgePart </v>
      </c>
      <c r="R971" s="48" t="str">
        <f t="shared" si="139"/>
        <v>IfcBridgePartType</v>
      </c>
      <c r="S971" s="48" t="str">
        <f t="shared" si="140"/>
        <v>SURFACESTRUCTURE</v>
      </c>
      <c r="T971" s="36" t="str">
        <f t="shared" si="143"/>
        <v>Conceitos: Infraestrutura.Rodoviária.Ponte IfcSpatialStructureElement  IfcFacilityPart  IfcBridgePart  IfcBridgePartType SUPERFÍCIE</v>
      </c>
      <c r="U971" s="58" t="s">
        <v>2294</v>
      </c>
      <c r="V971" s="49" t="s">
        <v>27</v>
      </c>
      <c r="W971" s="49" t="s">
        <v>27</v>
      </c>
      <c r="X971" s="57" t="str">
        <f t="shared" si="141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F972:F1048576 G972 G1">
    <cfRule type="duplicateValues" dxfId="37" priority="963"/>
    <cfRule type="duplicateValues" dxfId="36" priority="964"/>
    <cfRule type="duplicateValues" dxfId="35" priority="965"/>
    <cfRule type="duplicateValues" dxfId="34" priority="966"/>
    <cfRule type="duplicateValues" dxfId="33" priority="967"/>
  </conditionalFormatting>
  <conditionalFormatting sqref="G1">
    <cfRule type="duplicateValues" dxfId="32" priority="978"/>
    <cfRule type="duplicateValues" dxfId="31" priority="979"/>
    <cfRule type="duplicateValues" dxfId="30" priority="980"/>
    <cfRule type="duplicateValues" dxfId="29" priority="981"/>
    <cfRule type="duplicateValues" dxfId="28" priority="982"/>
    <cfRule type="duplicateValues" dxfId="27" priority="983"/>
    <cfRule type="duplicateValues" dxfId="26" priority="984"/>
    <cfRule type="duplicateValues" dxfId="25" priority="985"/>
    <cfRule type="duplicateValues" dxfId="24" priority="986"/>
    <cfRule type="duplicateValues" dxfId="23" priority="987"/>
    <cfRule type="duplicateValues" dxfId="22" priority="988"/>
  </conditionalFormatting>
  <conditionalFormatting sqref="G2:G971">
    <cfRule type="duplicateValues" dxfId="21" priority="989"/>
  </conditionalFormatting>
  <conditionalFormatting sqref="G973:G1048576 G1:G971">
    <cfRule type="duplicateValues" dxfId="20" priority="990"/>
  </conditionalFormatting>
  <conditionalFormatting sqref="H1:M971">
    <cfRule type="cellIs" dxfId="19" priority="79" operator="equal">
      <formula>"null"</formula>
    </cfRule>
  </conditionalFormatting>
  <conditionalFormatting sqref="S671:S679">
    <cfRule type="duplicateValues" dxfId="18" priority="1"/>
  </conditionalFormatting>
  <conditionalFormatting sqref="S680:S681">
    <cfRule type="duplicateValues" dxfId="17" priority="2"/>
  </conditionalFormatting>
  <conditionalFormatting sqref="U2:U21 U862:U971 U41:U96 U106:U110 U119:U860">
    <cfRule type="duplicateValues" dxfId="16" priority="4"/>
  </conditionalFormatting>
  <conditionalFormatting sqref="U97:U105">
    <cfRule type="duplicateValues" dxfId="15" priority="3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7"/>
  <sheetViews>
    <sheetView zoomScale="235" zoomScaleNormal="235" workbookViewId="0">
      <pane ySplit="1" topLeftCell="A2" activePane="bottomLeft" state="frozen"/>
      <selection activeCell="B22" sqref="B22"/>
      <selection pane="bottomLeft" activeCell="C11" sqref="C11"/>
    </sheetView>
  </sheetViews>
  <sheetFormatPr defaultColWidth="11.109375" defaultRowHeight="7.5" customHeight="1" x14ac:dyDescent="0.3"/>
  <cols>
    <col min="1" max="1" width="2.88671875" style="19" customWidth="1"/>
    <col min="2" max="2" width="7.33203125" style="20" customWidth="1"/>
    <col min="3" max="3" width="7.6640625" style="20" customWidth="1"/>
    <col min="4" max="4" width="7.33203125" style="19" customWidth="1"/>
    <col min="5" max="5" width="7.44140625" style="20" customWidth="1"/>
    <col min="6" max="6" width="8.33203125" style="20" customWidth="1"/>
    <col min="7" max="7" width="5.6640625" style="19" customWidth="1"/>
    <col min="8" max="8" width="6.6640625" style="19" customWidth="1"/>
    <col min="9" max="9" width="5.88671875" style="19" customWidth="1"/>
    <col min="10" max="10" width="6.33203125" style="19" customWidth="1"/>
    <col min="11" max="11" width="6.109375" style="19" customWidth="1"/>
    <col min="12" max="12" width="5.6640625" style="19" customWidth="1"/>
    <col min="13" max="13" width="5.88671875" style="19" customWidth="1"/>
    <col min="14" max="14" width="5.6640625" style="19" customWidth="1"/>
    <col min="15" max="15" width="6.6640625" style="19" customWidth="1"/>
    <col min="16" max="16" width="5.5546875" style="19" bestFit="1" customWidth="1"/>
    <col min="17" max="17" width="5.33203125" style="19" bestFit="1" customWidth="1"/>
    <col min="18" max="18" width="34.5546875" style="20" customWidth="1"/>
    <col min="19" max="19" width="10.33203125" style="20" customWidth="1"/>
    <col min="20" max="20" width="5.88671875" style="20" customWidth="1"/>
    <col min="21" max="21" width="29.6640625" style="20" customWidth="1"/>
    <col min="22" max="22" width="8.109375" style="20" customWidth="1"/>
    <col min="23" max="16384" width="11.109375" style="12"/>
  </cols>
  <sheetData>
    <row r="1" spans="1:22" s="4" customFormat="1" ht="38.25" customHeight="1" x14ac:dyDescent="0.3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3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1380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1550</v>
      </c>
      <c r="Q2" s="45" t="s">
        <v>1550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1548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1549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  <row r="6" spans="1:22" ht="7.5" customHeight="1" x14ac:dyDescent="0.3">
      <c r="A6" s="3">
        <v>6</v>
      </c>
      <c r="B6" s="59" t="str">
        <f t="shared" ref="B6" si="13">E6</f>
        <v>classebim</v>
      </c>
      <c r="C6" s="60" t="str">
        <f t="shared" ref="C6" si="14">MID(F6,FIND(".",F6,1)+1,100)</f>
        <v>tradução</v>
      </c>
      <c r="D6" s="61" t="s">
        <v>0</v>
      </c>
      <c r="E6" s="2" t="str">
        <f>E5</f>
        <v>classebim</v>
      </c>
      <c r="F6" s="62" t="s">
        <v>2395</v>
      </c>
      <c r="G6" s="63" t="s">
        <v>3</v>
      </c>
      <c r="H6" s="63" t="s">
        <v>3</v>
      </c>
      <c r="I6" s="63" t="s">
        <v>3</v>
      </c>
      <c r="J6" s="63" t="s">
        <v>3</v>
      </c>
      <c r="K6" s="63" t="s">
        <v>3</v>
      </c>
      <c r="L6" s="63" t="s">
        <v>3</v>
      </c>
      <c r="M6" s="63" t="s">
        <v>3</v>
      </c>
      <c r="N6" s="63" t="s">
        <v>3</v>
      </c>
      <c r="O6" s="63" t="s">
        <v>3</v>
      </c>
      <c r="P6" s="64" t="str">
        <f>P5</f>
        <v>BIM.</v>
      </c>
      <c r="Q6" s="65" t="str">
        <f>Q5</f>
        <v>BIM.</v>
      </c>
      <c r="R6" s="66" t="str">
        <f t="shared" ref="R6" si="15">_xlfn.CONCAT("Propriedade: ",  F6, "    Domínio: ", P6, "     Range: ", Q6)</f>
        <v>Propriedade: tem.tradução    Domínio: BIM.     Range: BIM.</v>
      </c>
      <c r="S6" s="66" t="str">
        <f t="shared" ref="S6" si="16">_xlfn.CONCAT("Valor:  ", C6)</f>
        <v>Valor:  tradução</v>
      </c>
      <c r="T6" s="67" t="s">
        <v>3</v>
      </c>
      <c r="U6" s="68" t="str">
        <f>_xlfn.CONCAT("Refere-se a propriedade  ",F6, "  &gt;  ",C6)</f>
        <v>Refere-se a propriedade  tem.tradução  &gt;  tradução</v>
      </c>
      <c r="V6" s="69" t="str">
        <f>C6</f>
        <v>tradução</v>
      </c>
    </row>
    <row r="7" spans="1:22" ht="7.5" customHeight="1" x14ac:dyDescent="0.3">
      <c r="A7" s="3">
        <v>7</v>
      </c>
      <c r="B7" s="59" t="str">
        <f t="shared" ref="B7" si="17">E7</f>
        <v>classebim</v>
      </c>
      <c r="C7" s="60" t="str">
        <f t="shared" ref="C7" si="18">MID(F7,FIND(".",F7,1)+1,100)</f>
        <v>descrição</v>
      </c>
      <c r="D7" s="61" t="s">
        <v>0</v>
      </c>
      <c r="E7" s="70" t="str">
        <f>E6</f>
        <v>classebim</v>
      </c>
      <c r="F7" s="62" t="s">
        <v>2396</v>
      </c>
      <c r="G7" s="63" t="s">
        <v>3</v>
      </c>
      <c r="H7" s="63" t="s">
        <v>3</v>
      </c>
      <c r="I7" s="63" t="s">
        <v>3</v>
      </c>
      <c r="J7" s="63" t="s">
        <v>3</v>
      </c>
      <c r="K7" s="63" t="s">
        <v>3</v>
      </c>
      <c r="L7" s="63" t="s">
        <v>3</v>
      </c>
      <c r="M7" s="63" t="s">
        <v>3</v>
      </c>
      <c r="N7" s="63" t="s">
        <v>3</v>
      </c>
      <c r="O7" s="63" t="s">
        <v>3</v>
      </c>
      <c r="P7" s="64" t="str">
        <f>P6</f>
        <v>BIM.</v>
      </c>
      <c r="Q7" s="65" t="str">
        <f>Q6</f>
        <v>BIM.</v>
      </c>
      <c r="R7" s="66" t="str">
        <f t="shared" ref="R7" si="19">_xlfn.CONCAT("Propriedade: ",  F7, "    Domínio: ", P7, "     Range: ", Q7)</f>
        <v>Propriedade: tem.descrição    Domínio: BIM.     Range: BIM.</v>
      </c>
      <c r="S7" s="66" t="str">
        <f t="shared" ref="S7" si="20">_xlfn.CONCAT("Valor:  ", C7)</f>
        <v>Valor:  descrição</v>
      </c>
      <c r="T7" s="67" t="s">
        <v>3</v>
      </c>
      <c r="U7" s="68" t="str">
        <f>_xlfn.CONCAT("Refere-se a propriedade  ",F7, "  &gt;  ",C7)</f>
        <v>Refere-se a propriedade  tem.descrição  &gt;  descrição</v>
      </c>
      <c r="V7" s="69" t="str">
        <f>C7</f>
        <v>descrição</v>
      </c>
    </row>
  </sheetData>
  <phoneticPr fontId="1" type="noConversion"/>
  <conditionalFormatting sqref="B2 D2:E2 E4:E7">
    <cfRule type="cellIs" dxfId="14" priority="12" operator="equal">
      <formula>"null"</formula>
    </cfRule>
  </conditionalFormatting>
  <conditionalFormatting sqref="B4:B7">
    <cfRule type="cellIs" dxfId="13" priority="9" operator="equal">
      <formula>"null"</formula>
    </cfRule>
  </conditionalFormatting>
  <conditionalFormatting sqref="D3:D7">
    <cfRule type="cellIs" dxfId="12" priority="10" operator="equal">
      <formula>"null"</formula>
    </cfRule>
  </conditionalFormatting>
  <conditionalFormatting sqref="E3">
    <cfRule type="cellIs" dxfId="11" priority="11" operator="equal">
      <formula>"null"</formula>
    </cfRule>
  </conditionalFormatting>
  <conditionalFormatting sqref="G1:O7">
    <cfRule type="cellIs" dxfId="10" priority="1" operator="equal">
      <formula>"null"</formula>
    </cfRule>
  </conditionalFormatting>
  <conditionalFormatting sqref="G8:O1048576">
    <cfRule type="cellIs" dxfId="9" priority="54" operator="equal">
      <formula>"null"</formula>
    </cfRule>
  </conditionalFormatting>
  <conditionalFormatting sqref="Q1">
    <cfRule type="cellIs" dxfId="8" priority="34" operator="equal">
      <formula>"null"</formula>
    </cfRule>
  </conditionalFormatting>
  <conditionalFormatting sqref="Q9:Q1048576">
    <cfRule type="cellIs" dxfId="7" priority="52" operator="equal">
      <formula>"null"</formula>
    </cfRule>
  </conditionalFormatting>
  <conditionalFormatting sqref="T2:T7">
    <cfRule type="cellIs" dxfId="6" priority="3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defaultColWidth="11.109375" defaultRowHeight="9.6" customHeight="1" x14ac:dyDescent="0.15"/>
  <cols>
    <col min="1" max="1" width="2.88671875" style="19" bestFit="1" customWidth="1"/>
    <col min="2" max="2" width="5.44140625" style="20" customWidth="1"/>
    <col min="3" max="3" width="5.5546875" style="20" customWidth="1"/>
    <col min="4" max="4" width="5.109375" style="20" customWidth="1"/>
    <col min="5" max="10" width="7.109375" style="20" bestFit="1" customWidth="1"/>
    <col min="11" max="21" width="6.5546875" style="28" customWidth="1"/>
    <col min="22" max="16384" width="11.109375" style="28"/>
  </cols>
  <sheetData>
    <row r="1" spans="1:21" s="24" customFormat="1" ht="16.95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5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defaultColWidth="11.5546875" defaultRowHeight="14.4" x14ac:dyDescent="0.3"/>
  <cols>
    <col min="1" max="1" width="2.77734375" bestFit="1" customWidth="1"/>
  </cols>
  <sheetData>
    <row r="1" spans="1:24" s="51" customFormat="1" ht="7.95" customHeight="1" x14ac:dyDescent="0.15">
      <c r="A1" s="53">
        <v>724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 t="shared" ref="N1:N32" si="1">_xlfn.CONCAT("Conceitos: ", B1)</f>
        <v>Conceitos: Esquadrias.Portas.Folhas</v>
      </c>
      <c r="O1" s="36" t="str">
        <f t="shared" ref="O1:O32" si="2">_xlfn.CONCAT(C1," ")</f>
        <v xml:space="preserve">IfcDoorPanelProperties </v>
      </c>
      <c r="P1" s="36" t="str">
        <f t="shared" ref="P1:P32" si="3">_xlfn.CONCAT(D1," ")</f>
        <v xml:space="preserve">IfcDoorPanelProperties </v>
      </c>
      <c r="Q1" s="50" t="str">
        <f t="shared" ref="Q1:Q32" si="4">_xlfn.CONCAT(E1," ")</f>
        <v xml:space="preserve">IfcDoorPanelOperation </v>
      </c>
      <c r="R1" s="48" t="str">
        <f t="shared" ref="R1:R32" si="5">_xlfn.CONCAT(F1, )</f>
        <v>IfcDoorPanelOperation</v>
      </c>
      <c r="S1" s="48" t="str">
        <f t="shared" ref="S1:S32" si="6">_xlfn.CONCAT(G1, )</f>
        <v>DOUBLE_ACTING</v>
      </c>
      <c r="T1" s="36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6" t="str">
        <f t="shared" ref="U1:U32" si="8">_xlfn.CONCAT("Consultar  ",V1)</f>
        <v>Consultar  -</v>
      </c>
      <c r="V1" s="49" t="s">
        <v>27</v>
      </c>
      <c r="W1" s="49" t="s">
        <v>27</v>
      </c>
      <c r="X1" s="57" t="str">
        <f t="shared" ref="X1:X32" si="9">_xlfn.CONCAT("IFC4X3ADD2-key_",A1)</f>
        <v>IFC4X3ADD2-key_724</v>
      </c>
    </row>
    <row r="2" spans="1:24" s="51" customFormat="1" ht="7.95" customHeight="1" x14ac:dyDescent="0.15">
      <c r="A2" s="53">
        <v>725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si="1"/>
        <v>Conceitos: Esquadrias.Portas.Folhas</v>
      </c>
      <c r="O2" s="36" t="str">
        <f t="shared" si="2"/>
        <v xml:space="preserve">IfcDoorPanelProperties </v>
      </c>
      <c r="P2" s="36" t="str">
        <f t="shared" si="3"/>
        <v xml:space="preserve">IfcDoorPanelProperties </v>
      </c>
      <c r="Q2" s="50" t="str">
        <f t="shared" si="4"/>
        <v xml:space="preserve">IfcDoorPanelOperation </v>
      </c>
      <c r="R2" s="48" t="str">
        <f t="shared" si="5"/>
        <v>IfcDoorPanelOperation</v>
      </c>
      <c r="S2" s="48" t="str">
        <f t="shared" si="6"/>
        <v>FIXEDPANEL</v>
      </c>
      <c r="T2" s="36" t="str">
        <f t="shared" si="7"/>
        <v>Conceitos: Esquadrias.Portas.Folhas IfcDoorPanelProperties  IfcDoorPanelProperties  IfcDoorPanelOperation  IfcDoorPanelOperation FIXEDPANEL</v>
      </c>
      <c r="U2" s="36" t="str">
        <f t="shared" si="8"/>
        <v>Consultar  -</v>
      </c>
      <c r="V2" s="49" t="s">
        <v>27</v>
      </c>
      <c r="W2" s="49" t="s">
        <v>27</v>
      </c>
      <c r="X2" s="57" t="str">
        <f t="shared" si="9"/>
        <v>IFC4X3ADD2-key_725</v>
      </c>
    </row>
    <row r="3" spans="1:24" s="51" customFormat="1" ht="7.95" customHeight="1" x14ac:dyDescent="0.15">
      <c r="A3" s="53">
        <v>726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1"/>
        <v>Conceitos: Esquadrias.Portas.Folhas</v>
      </c>
      <c r="O3" s="36" t="str">
        <f t="shared" si="2"/>
        <v xml:space="preserve">IfcDoorPanelProperties </v>
      </c>
      <c r="P3" s="36" t="str">
        <f t="shared" si="3"/>
        <v xml:space="preserve">IfcDoorPanelProperties </v>
      </c>
      <c r="Q3" s="50" t="str">
        <f t="shared" si="4"/>
        <v xml:space="preserve">IfcDoorPanelOperation </v>
      </c>
      <c r="R3" s="48" t="str">
        <f t="shared" si="5"/>
        <v>IfcDoorPanelOperation</v>
      </c>
      <c r="S3" s="48" t="str">
        <f t="shared" si="6"/>
        <v>FOLDING</v>
      </c>
      <c r="T3" s="36" t="str">
        <f t="shared" si="7"/>
        <v>Conceitos: Esquadrias.Portas.Folhas IfcDoorPanelProperties  IfcDoorPanelProperties  IfcDoorPanelOperation  IfcDoorPanelOperation FOLDING</v>
      </c>
      <c r="U3" s="36" t="str">
        <f t="shared" si="8"/>
        <v>Consultar  -</v>
      </c>
      <c r="V3" s="49" t="s">
        <v>27</v>
      </c>
      <c r="W3" s="49" t="s">
        <v>27</v>
      </c>
      <c r="X3" s="57" t="str">
        <f t="shared" si="9"/>
        <v>IFC4X3ADD2-key_726</v>
      </c>
    </row>
    <row r="4" spans="1:24" s="51" customFormat="1" ht="7.95" customHeight="1" x14ac:dyDescent="0.15">
      <c r="A4" s="53">
        <v>727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1"/>
        <v>Conceitos: Esquadrias.Portas.Folhas</v>
      </c>
      <c r="O4" s="36" t="str">
        <f t="shared" si="2"/>
        <v xml:space="preserve">IfcDoorPanelProperties </v>
      </c>
      <c r="P4" s="36" t="str">
        <f t="shared" si="3"/>
        <v xml:space="preserve">IfcDoorPanelProperties </v>
      </c>
      <c r="Q4" s="50" t="str">
        <f t="shared" si="4"/>
        <v xml:space="preserve">IfcDoorPanelOperation </v>
      </c>
      <c r="R4" s="48" t="str">
        <f t="shared" si="5"/>
        <v>IfcDoorPanelOperation</v>
      </c>
      <c r="S4" s="48" t="str">
        <f t="shared" si="6"/>
        <v>REVOLVING</v>
      </c>
      <c r="T4" s="36" t="str">
        <f t="shared" si="7"/>
        <v>Conceitos: Esquadrias.Portas.Folhas IfcDoorPanelProperties  IfcDoorPanelProperties  IfcDoorPanelOperation  IfcDoorPanelOperation REVOLVING</v>
      </c>
      <c r="U4" s="36" t="str">
        <f t="shared" si="8"/>
        <v>Consultar  -</v>
      </c>
      <c r="V4" s="49" t="s">
        <v>27</v>
      </c>
      <c r="W4" s="49" t="s">
        <v>27</v>
      </c>
      <c r="X4" s="57" t="str">
        <f t="shared" si="9"/>
        <v>IFC4X3ADD2-key_727</v>
      </c>
    </row>
    <row r="5" spans="1:24" s="51" customFormat="1" ht="7.95" customHeight="1" x14ac:dyDescent="0.15">
      <c r="A5" s="53">
        <v>728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1"/>
        <v>Conceitos: Esquadrias.Portas.Folhas</v>
      </c>
      <c r="O5" s="36" t="str">
        <f t="shared" si="2"/>
        <v xml:space="preserve">IfcDoorPanelProperties </v>
      </c>
      <c r="P5" s="36" t="str">
        <f t="shared" si="3"/>
        <v xml:space="preserve">IfcDoorPanelProperties </v>
      </c>
      <c r="Q5" s="50" t="str">
        <f t="shared" si="4"/>
        <v xml:space="preserve">IfcDoorPanelOperation </v>
      </c>
      <c r="R5" s="48" t="str">
        <f t="shared" si="5"/>
        <v>IfcDoorPanelOperation</v>
      </c>
      <c r="S5" s="48" t="str">
        <f t="shared" si="6"/>
        <v>ROLLINGUP</v>
      </c>
      <c r="T5" s="36" t="str">
        <f t="shared" si="7"/>
        <v>Conceitos: Esquadrias.Portas.Folhas IfcDoorPanelProperties  IfcDoorPanelProperties  IfcDoorPanelOperation  IfcDoorPanelOperation ROLLINGUP</v>
      </c>
      <c r="U5" s="36" t="str">
        <f t="shared" si="8"/>
        <v>Consultar  -</v>
      </c>
      <c r="V5" s="49" t="s">
        <v>27</v>
      </c>
      <c r="W5" s="49" t="s">
        <v>27</v>
      </c>
      <c r="X5" s="57" t="str">
        <f t="shared" si="9"/>
        <v>IFC4X3ADD2-key_728</v>
      </c>
    </row>
    <row r="6" spans="1:24" s="51" customFormat="1" ht="7.95" customHeight="1" x14ac:dyDescent="0.15">
      <c r="A6" s="53">
        <v>729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1"/>
        <v>Conceitos: Esquadrias.Portas.Folhas</v>
      </c>
      <c r="O6" s="36" t="str">
        <f t="shared" si="2"/>
        <v xml:space="preserve">IfcDoorPanelProperties </v>
      </c>
      <c r="P6" s="36" t="str">
        <f t="shared" si="3"/>
        <v xml:space="preserve">IfcDoorPanelProperties </v>
      </c>
      <c r="Q6" s="50" t="str">
        <f t="shared" si="4"/>
        <v xml:space="preserve">IfcDoorPanelOperation </v>
      </c>
      <c r="R6" s="48" t="str">
        <f t="shared" si="5"/>
        <v>IfcDoorPanelOperation</v>
      </c>
      <c r="S6" s="48" t="str">
        <f t="shared" si="6"/>
        <v>SLIDING</v>
      </c>
      <c r="T6" s="36" t="str">
        <f t="shared" si="7"/>
        <v>Conceitos: Esquadrias.Portas.Folhas IfcDoorPanelProperties  IfcDoorPanelProperties  IfcDoorPanelOperation  IfcDoorPanelOperation SLIDING</v>
      </c>
      <c r="U6" s="36" t="str">
        <f t="shared" si="8"/>
        <v>Consultar  -</v>
      </c>
      <c r="V6" s="49" t="s">
        <v>27</v>
      </c>
      <c r="W6" s="49" t="s">
        <v>27</v>
      </c>
      <c r="X6" s="57" t="str">
        <f t="shared" si="9"/>
        <v>IFC4X3ADD2-key_729</v>
      </c>
    </row>
    <row r="7" spans="1:24" s="51" customFormat="1" ht="7.95" customHeight="1" x14ac:dyDescent="0.15">
      <c r="A7" s="53">
        <v>730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1"/>
        <v>Conceitos: Esquadrias.Portas.Folhas</v>
      </c>
      <c r="O7" s="36" t="str">
        <f t="shared" si="2"/>
        <v xml:space="preserve">IfcDoorPanelProperties </v>
      </c>
      <c r="P7" s="36" t="str">
        <f t="shared" si="3"/>
        <v xml:space="preserve">IfcDoorPanelProperties </v>
      </c>
      <c r="Q7" s="50" t="str">
        <f t="shared" si="4"/>
        <v xml:space="preserve">IfcDoorPanelOperation </v>
      </c>
      <c r="R7" s="48" t="str">
        <f t="shared" si="5"/>
        <v>IfcDoorPanelOperation</v>
      </c>
      <c r="S7" s="48" t="str">
        <f t="shared" si="6"/>
        <v>SWINGING</v>
      </c>
      <c r="T7" s="36" t="str">
        <f t="shared" si="7"/>
        <v>Conceitos: Esquadrias.Portas.Folhas IfcDoorPanelProperties  IfcDoorPanelProperties  IfcDoorPanelOperation  IfcDoorPanelOperation SWINGING</v>
      </c>
      <c r="U7" s="36" t="str">
        <f t="shared" si="8"/>
        <v>Consultar  -</v>
      </c>
      <c r="V7" s="49" t="s">
        <v>27</v>
      </c>
      <c r="W7" s="49" t="s">
        <v>27</v>
      </c>
      <c r="X7" s="57" t="str">
        <f t="shared" si="9"/>
        <v>IFC4X3ADD2-key_730</v>
      </c>
    </row>
    <row r="8" spans="1:24" s="51" customFormat="1" ht="7.95" customHeight="1" x14ac:dyDescent="0.15">
      <c r="A8" s="53">
        <v>731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1"/>
        <v>Conceitos: Esquadrias.Portas.Folhas</v>
      </c>
      <c r="O8" s="36" t="str">
        <f t="shared" si="2"/>
        <v xml:space="preserve">IfcDoorPanelProperties </v>
      </c>
      <c r="P8" s="36" t="str">
        <f t="shared" si="3"/>
        <v xml:space="preserve">IfcDoorPanelProperties </v>
      </c>
      <c r="Q8" s="50" t="str">
        <f t="shared" si="4"/>
        <v xml:space="preserve">IfcDoorPanelPosition </v>
      </c>
      <c r="R8" s="48" t="str">
        <f t="shared" si="5"/>
        <v>IfcDoorPanelPosition</v>
      </c>
      <c r="S8" s="48" t="str">
        <f t="shared" si="6"/>
        <v>LEFT</v>
      </c>
      <c r="T8" s="36" t="str">
        <f t="shared" si="7"/>
        <v>Conceitos: Esquadrias.Portas.Folhas IfcDoorPanelProperties  IfcDoorPanelProperties  IfcDoorPanelPosition  IfcDoorPanelPosition LEFT</v>
      </c>
      <c r="U8" s="36" t="str">
        <f t="shared" si="8"/>
        <v>Consultar  -</v>
      </c>
      <c r="V8" s="49" t="s">
        <v>27</v>
      </c>
      <c r="W8" s="49" t="s">
        <v>27</v>
      </c>
      <c r="X8" s="57" t="str">
        <f t="shared" si="9"/>
        <v>IFC4X3ADD2-key_731</v>
      </c>
    </row>
    <row r="9" spans="1:24" s="51" customFormat="1" ht="7.95" customHeight="1" x14ac:dyDescent="0.15">
      <c r="A9" s="53">
        <v>732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1"/>
        <v>Conceitos: Esquadrias.Portas.Folhas</v>
      </c>
      <c r="O9" s="36" t="str">
        <f t="shared" si="2"/>
        <v xml:space="preserve">IfcDoorPanelProperties </v>
      </c>
      <c r="P9" s="36" t="str">
        <f t="shared" si="3"/>
        <v xml:space="preserve">IfcDoorPanelProperties </v>
      </c>
      <c r="Q9" s="50" t="str">
        <f t="shared" si="4"/>
        <v xml:space="preserve">IfcDoorPanelPosition </v>
      </c>
      <c r="R9" s="48" t="str">
        <f t="shared" si="5"/>
        <v>IfcDoorPanelPosition</v>
      </c>
      <c r="S9" s="48" t="str">
        <f t="shared" si="6"/>
        <v>MIDDLE</v>
      </c>
      <c r="T9" s="36" t="str">
        <f t="shared" si="7"/>
        <v>Conceitos: Esquadrias.Portas.Folhas IfcDoorPanelProperties  IfcDoorPanelProperties  IfcDoorPanelPosition  IfcDoorPanelPosition MIDDLE</v>
      </c>
      <c r="U9" s="36" t="str">
        <f t="shared" si="8"/>
        <v>Consultar  -</v>
      </c>
      <c r="V9" s="49" t="s">
        <v>27</v>
      </c>
      <c r="W9" s="49" t="s">
        <v>27</v>
      </c>
      <c r="X9" s="57" t="str">
        <f t="shared" si="9"/>
        <v>IFC4X3ADD2-key_732</v>
      </c>
    </row>
    <row r="10" spans="1:24" s="51" customFormat="1" ht="7.95" customHeight="1" x14ac:dyDescent="0.15">
      <c r="A10" s="53">
        <v>733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1"/>
        <v>Conceitos: Esquadrias.Portas.Folhas</v>
      </c>
      <c r="O10" s="36" t="str">
        <f t="shared" si="2"/>
        <v xml:space="preserve">IfcDoorPanelProperties </v>
      </c>
      <c r="P10" s="36" t="str">
        <f t="shared" si="3"/>
        <v xml:space="preserve">IfcDoorPanelProperties </v>
      </c>
      <c r="Q10" s="50" t="str">
        <f t="shared" si="4"/>
        <v xml:space="preserve">IfcDoorPanelPosition </v>
      </c>
      <c r="R10" s="48" t="str">
        <f t="shared" si="5"/>
        <v>IfcDoorPanelPosition</v>
      </c>
      <c r="S10" s="48" t="str">
        <f t="shared" si="6"/>
        <v>RIGHT</v>
      </c>
      <c r="T10" s="36" t="str">
        <f t="shared" si="7"/>
        <v>Conceitos: Esquadrias.Portas.Folhas IfcDoorPanelProperties  IfcDoorPanelProperties  IfcDoorPanelPosition  IfcDoorPanelPosition RIGHT</v>
      </c>
      <c r="U10" s="36" t="str">
        <f t="shared" si="8"/>
        <v>Consultar  -</v>
      </c>
      <c r="V10" s="49" t="s">
        <v>27</v>
      </c>
      <c r="W10" s="49" t="s">
        <v>27</v>
      </c>
      <c r="X10" s="57" t="str">
        <f t="shared" si="9"/>
        <v>IFC4X3ADD2-key_733</v>
      </c>
    </row>
    <row r="11" spans="1:24" s="51" customFormat="1" ht="7.95" customHeight="1" x14ac:dyDescent="0.15">
      <c r="A11" s="53">
        <v>734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1"/>
        <v>Conceitos: Esquadrias.Portas.Folhas</v>
      </c>
      <c r="O11" s="36" t="str">
        <f t="shared" si="2"/>
        <v xml:space="preserve">IfcDoorPanelProperties </v>
      </c>
      <c r="P11" s="36" t="str">
        <f t="shared" si="3"/>
        <v xml:space="preserve">IfcDoorPanelProperties </v>
      </c>
      <c r="Q11" s="50" t="str">
        <f t="shared" si="4"/>
        <v xml:space="preserve">IfcDoorTypeOperation </v>
      </c>
      <c r="R11" s="48" t="str">
        <f t="shared" si="5"/>
        <v>IfcDoorTypeOperation</v>
      </c>
      <c r="S11" s="48" t="str">
        <f t="shared" si="6"/>
        <v>DOUBLE_DOOR_DOUBLE_SWING</v>
      </c>
      <c r="T11" s="36" t="str">
        <f t="shared" si="7"/>
        <v>Conceitos: Esquadrias.Portas.Folhas IfcDoorPanelProperties  IfcDoorPanelProperties  IfcDoorTypeOperation  IfcDoorTypeOperation DOUBLE_DOOR_DOUBLE_SWING</v>
      </c>
      <c r="U11" s="36" t="str">
        <f t="shared" si="8"/>
        <v>Consultar  -</v>
      </c>
      <c r="V11" s="49" t="s">
        <v>27</v>
      </c>
      <c r="W11" s="49" t="s">
        <v>27</v>
      </c>
      <c r="X11" s="57" t="str">
        <f t="shared" si="9"/>
        <v>IFC4X3ADD2-key_734</v>
      </c>
    </row>
    <row r="12" spans="1:24" s="51" customFormat="1" ht="7.95" customHeight="1" x14ac:dyDescent="0.15">
      <c r="A12" s="53">
        <v>735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1"/>
        <v>Conceitos: Esquadrias.Portas.Folhas</v>
      </c>
      <c r="O12" s="36" t="str">
        <f t="shared" si="2"/>
        <v xml:space="preserve">IfcDoorPanelProperties </v>
      </c>
      <c r="P12" s="36" t="str">
        <f t="shared" si="3"/>
        <v xml:space="preserve">IfcDoorPanelProperties </v>
      </c>
      <c r="Q12" s="50" t="str">
        <f t="shared" si="4"/>
        <v xml:space="preserve">IfcDoorTypeOperation </v>
      </c>
      <c r="R12" s="48" t="str">
        <f t="shared" si="5"/>
        <v>IfcDoorTypeOperation</v>
      </c>
      <c r="S12" s="48" t="str">
        <f t="shared" si="6"/>
        <v>DOUBLE_DOOR_FOLDING</v>
      </c>
      <c r="T12" s="36" t="str">
        <f t="shared" si="7"/>
        <v>Conceitos: Esquadrias.Portas.Folhas IfcDoorPanelProperties  IfcDoorPanelProperties  IfcDoorTypeOperation  IfcDoorTypeOperation DOUBLE_DOOR_FOLDING</v>
      </c>
      <c r="U12" s="36" t="str">
        <f t="shared" si="8"/>
        <v>Consultar  -</v>
      </c>
      <c r="V12" s="49" t="s">
        <v>27</v>
      </c>
      <c r="W12" s="49" t="s">
        <v>27</v>
      </c>
      <c r="X12" s="57" t="str">
        <f t="shared" si="9"/>
        <v>IFC4X3ADD2-key_735</v>
      </c>
    </row>
    <row r="13" spans="1:24" s="51" customFormat="1" ht="7.95" customHeight="1" x14ac:dyDescent="0.15">
      <c r="A13" s="53">
        <v>736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1"/>
        <v>Conceitos: Esquadrias.Portas.Folhas</v>
      </c>
      <c r="O13" s="36" t="str">
        <f t="shared" si="2"/>
        <v xml:space="preserve">IfcDoorPanelProperties </v>
      </c>
      <c r="P13" s="36" t="str">
        <f t="shared" si="3"/>
        <v xml:space="preserve">IfcDoorPanelProperties </v>
      </c>
      <c r="Q13" s="50" t="str">
        <f t="shared" si="4"/>
        <v xml:space="preserve">IfcDoorTypeOperation </v>
      </c>
      <c r="R13" s="48" t="str">
        <f t="shared" si="5"/>
        <v>IfcDoorTypeOperation</v>
      </c>
      <c r="S13" s="48" t="str">
        <f t="shared" si="6"/>
        <v>DOUBLE_DOOR_LIFTING_VERTICAL</v>
      </c>
      <c r="T13" s="36" t="str">
        <f t="shared" si="7"/>
        <v>Conceitos: Esquadrias.Portas.Folhas IfcDoorPanelProperties  IfcDoorPanelProperties  IfcDoorTypeOperation  IfcDoorTypeOperation DOUBLE_DOOR_LIFTING_VERTICAL</v>
      </c>
      <c r="U13" s="36" t="str">
        <f t="shared" si="8"/>
        <v>Consultar  -</v>
      </c>
      <c r="V13" s="49" t="s">
        <v>27</v>
      </c>
      <c r="W13" s="49" t="s">
        <v>27</v>
      </c>
      <c r="X13" s="57" t="str">
        <f t="shared" si="9"/>
        <v>IFC4X3ADD2-key_736</v>
      </c>
    </row>
    <row r="14" spans="1:24" s="51" customFormat="1" ht="7.95" customHeight="1" x14ac:dyDescent="0.15">
      <c r="A14" s="53">
        <v>737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1"/>
        <v>Conceitos: Esquadrias.Portas.Folhas</v>
      </c>
      <c r="O14" s="36" t="str">
        <f t="shared" si="2"/>
        <v xml:space="preserve">IfcDoorPanelProperties </v>
      </c>
      <c r="P14" s="36" t="str">
        <f t="shared" si="3"/>
        <v xml:space="preserve">IfcDoorPanelProperties </v>
      </c>
      <c r="Q14" s="50" t="str">
        <f t="shared" si="4"/>
        <v xml:space="preserve">IfcDoorTypeOperation </v>
      </c>
      <c r="R14" s="48" t="str">
        <f t="shared" si="5"/>
        <v>IfcDoorTypeOperation</v>
      </c>
      <c r="S14" s="48" t="str">
        <f t="shared" si="6"/>
        <v>DOUBLE_DOOR_SINGLE_SWING</v>
      </c>
      <c r="T14" s="36" t="str">
        <f t="shared" si="7"/>
        <v>Conceitos: Esquadrias.Portas.Folhas IfcDoorPanelProperties  IfcDoorPanelProperties  IfcDoorTypeOperation  IfcDoorTypeOperation DOUBLE_DOOR_SINGLE_SWING</v>
      </c>
      <c r="U14" s="36" t="str">
        <f t="shared" si="8"/>
        <v>Consultar  -</v>
      </c>
      <c r="V14" s="49" t="s">
        <v>27</v>
      </c>
      <c r="W14" s="49" t="s">
        <v>27</v>
      </c>
      <c r="X14" s="57" t="str">
        <f t="shared" si="9"/>
        <v>IFC4X3ADD2-key_737</v>
      </c>
    </row>
    <row r="15" spans="1:24" s="51" customFormat="1" ht="7.95" customHeight="1" x14ac:dyDescent="0.15">
      <c r="A15" s="53">
        <v>738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1"/>
        <v>Conceitos: Esquadrias.Portas.Folhas</v>
      </c>
      <c r="O15" s="36" t="str">
        <f t="shared" si="2"/>
        <v xml:space="preserve">IfcDoorPanelProperties </v>
      </c>
      <c r="P15" s="36" t="str">
        <f t="shared" si="3"/>
        <v xml:space="preserve">IfcDoorPanelProperties </v>
      </c>
      <c r="Q15" s="50" t="str">
        <f t="shared" si="4"/>
        <v xml:space="preserve">IfcDoorTypeOperation </v>
      </c>
      <c r="R15" s="48" t="str">
        <f t="shared" si="5"/>
        <v>IfcDoorTypeOperation</v>
      </c>
      <c r="S15" s="48" t="str">
        <f t="shared" si="6"/>
        <v>DOUBLE_DOOR_SINGLE_SWING_OPPOSITE_LEFT</v>
      </c>
      <c r="T15" s="36" t="str">
        <f t="shared" si="7"/>
        <v>Conceitos: Esquadrias.Portas.Folhas IfcDoorPanelProperties  IfcDoorPanelProperties  IfcDoorTypeOperation  IfcDoorTypeOperation DOUBLE_DOOR_SINGLE_SWING_OPPOSITE_LEFT</v>
      </c>
      <c r="U15" s="36" t="str">
        <f t="shared" si="8"/>
        <v>Consultar  -</v>
      </c>
      <c r="V15" s="49" t="s">
        <v>27</v>
      </c>
      <c r="W15" s="49" t="s">
        <v>27</v>
      </c>
      <c r="X15" s="57" t="str">
        <f t="shared" si="9"/>
        <v>IFC4X3ADD2-key_738</v>
      </c>
    </row>
    <row r="16" spans="1:24" s="51" customFormat="1" ht="7.95" customHeight="1" x14ac:dyDescent="0.15">
      <c r="A16" s="53">
        <v>739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1"/>
        <v>Conceitos: Esquadrias.Portas.Folhas</v>
      </c>
      <c r="O16" s="36" t="str">
        <f t="shared" si="2"/>
        <v xml:space="preserve">IfcDoorPanelProperties </v>
      </c>
      <c r="P16" s="36" t="str">
        <f t="shared" si="3"/>
        <v xml:space="preserve">IfcDoorPanelProperties </v>
      </c>
      <c r="Q16" s="50" t="str">
        <f t="shared" si="4"/>
        <v xml:space="preserve">IfcDoorTypeOperation </v>
      </c>
      <c r="R16" s="48" t="str">
        <f t="shared" si="5"/>
        <v>IfcDoorTypeOperation</v>
      </c>
      <c r="S16" s="48" t="str">
        <f t="shared" si="6"/>
        <v>DOUBLE_DOOR_SINGLE_SWING_OPPOSITE_RIGHT</v>
      </c>
      <c r="T16" s="36" t="str">
        <f t="shared" si="7"/>
        <v>Conceitos: Esquadrias.Portas.Folhas IfcDoorPanelProperties  IfcDoorPanelProperties  IfcDoorTypeOperation  IfcDoorTypeOperation DOUBLE_DOOR_SINGLE_SWING_OPPOSITE_RIGHT</v>
      </c>
      <c r="U16" s="36" t="str">
        <f t="shared" si="8"/>
        <v>Consultar  -</v>
      </c>
      <c r="V16" s="49" t="s">
        <v>27</v>
      </c>
      <c r="W16" s="49" t="s">
        <v>27</v>
      </c>
      <c r="X16" s="57" t="str">
        <f t="shared" si="9"/>
        <v>IFC4X3ADD2-key_739</v>
      </c>
    </row>
    <row r="17" spans="1:24" s="51" customFormat="1" ht="7.95" customHeight="1" x14ac:dyDescent="0.15">
      <c r="A17" s="53">
        <v>740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1"/>
        <v>Conceitos: Esquadrias.Portas.Folhas</v>
      </c>
      <c r="O17" s="36" t="str">
        <f t="shared" si="2"/>
        <v xml:space="preserve">IfcDoorPanelProperties </v>
      </c>
      <c r="P17" s="36" t="str">
        <f t="shared" si="3"/>
        <v xml:space="preserve">IfcDoorPanelProperties </v>
      </c>
      <c r="Q17" s="50" t="str">
        <f t="shared" si="4"/>
        <v xml:space="preserve">IfcDoorTypeOperation </v>
      </c>
      <c r="R17" s="48" t="str">
        <f t="shared" si="5"/>
        <v>IfcDoorTypeOperation</v>
      </c>
      <c r="S17" s="48" t="str">
        <f t="shared" si="6"/>
        <v>DOUBLE_DOOR_SLIDING</v>
      </c>
      <c r="T17" s="36" t="str">
        <f t="shared" si="7"/>
        <v>Conceitos: Esquadrias.Portas.Folhas IfcDoorPanelProperties  IfcDoorPanelProperties  IfcDoorTypeOperation  IfcDoorTypeOperation DOUBLE_DOOR_SLIDING</v>
      </c>
      <c r="U17" s="36" t="str">
        <f t="shared" si="8"/>
        <v>Consultar  -</v>
      </c>
      <c r="V17" s="49" t="s">
        <v>27</v>
      </c>
      <c r="W17" s="49" t="s">
        <v>27</v>
      </c>
      <c r="X17" s="57" t="str">
        <f t="shared" si="9"/>
        <v>IFC4X3ADD2-key_740</v>
      </c>
    </row>
    <row r="18" spans="1:24" s="51" customFormat="1" ht="7.95" customHeight="1" x14ac:dyDescent="0.15">
      <c r="A18" s="53">
        <v>741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1"/>
        <v>Conceitos: Esquadrias.Portas.Folhas</v>
      </c>
      <c r="O18" s="36" t="str">
        <f t="shared" si="2"/>
        <v xml:space="preserve">IfcDoorPanelProperties </v>
      </c>
      <c r="P18" s="36" t="str">
        <f t="shared" si="3"/>
        <v xml:space="preserve">IfcDoorPanelProperties </v>
      </c>
      <c r="Q18" s="50" t="str">
        <f t="shared" si="4"/>
        <v xml:space="preserve">IfcDoorTypeOperation </v>
      </c>
      <c r="R18" s="48" t="str">
        <f t="shared" si="5"/>
        <v>IfcDoorTypeOperation</v>
      </c>
      <c r="S18" s="48" t="str">
        <f t="shared" si="6"/>
        <v>DOUBLE_SWING_LEFT</v>
      </c>
      <c r="T18" s="36" t="str">
        <f t="shared" si="7"/>
        <v>Conceitos: Esquadrias.Portas.Folhas IfcDoorPanelProperties  IfcDoorPanelProperties  IfcDoorTypeOperation  IfcDoorTypeOperation DOUBLE_SWING_LEFT</v>
      </c>
      <c r="U18" s="36" t="str">
        <f t="shared" si="8"/>
        <v>Consultar  -</v>
      </c>
      <c r="V18" s="49" t="s">
        <v>27</v>
      </c>
      <c r="W18" s="49" t="s">
        <v>27</v>
      </c>
      <c r="X18" s="57" t="str">
        <f t="shared" si="9"/>
        <v>IFC4X3ADD2-key_741</v>
      </c>
    </row>
    <row r="19" spans="1:24" s="51" customFormat="1" ht="7.95" customHeight="1" x14ac:dyDescent="0.15">
      <c r="A19" s="53">
        <v>742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1"/>
        <v>Conceitos: Esquadrias.Portas.Folhas</v>
      </c>
      <c r="O19" s="36" t="str">
        <f t="shared" si="2"/>
        <v xml:space="preserve">IfcDoorPanelProperties </v>
      </c>
      <c r="P19" s="36" t="str">
        <f t="shared" si="3"/>
        <v xml:space="preserve">IfcDoorPanelProperties </v>
      </c>
      <c r="Q19" s="50" t="str">
        <f t="shared" si="4"/>
        <v xml:space="preserve">IfcDoorTypeOperation </v>
      </c>
      <c r="R19" s="48" t="str">
        <f t="shared" si="5"/>
        <v>IfcDoorTypeOperation</v>
      </c>
      <c r="S19" s="48" t="str">
        <f t="shared" si="6"/>
        <v>DOUBLE_SWING_RIGHT</v>
      </c>
      <c r="T19" s="36" t="str">
        <f t="shared" si="7"/>
        <v>Conceitos: Esquadrias.Portas.Folhas IfcDoorPanelProperties  IfcDoorPanelProperties  IfcDoorTypeOperation  IfcDoorTypeOperation DOUBLE_SWING_RIGHT</v>
      </c>
      <c r="U19" s="36" t="str">
        <f t="shared" si="8"/>
        <v>Consultar  -</v>
      </c>
      <c r="V19" s="49" t="s">
        <v>27</v>
      </c>
      <c r="W19" s="49" t="s">
        <v>27</v>
      </c>
      <c r="X19" s="57" t="str">
        <f t="shared" si="9"/>
        <v>IFC4X3ADD2-key_742</v>
      </c>
    </row>
    <row r="20" spans="1:24" s="51" customFormat="1" ht="7.95" customHeight="1" x14ac:dyDescent="0.15">
      <c r="A20" s="53">
        <v>743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1"/>
        <v>Conceitos: Esquadrias.Portas.Folhas</v>
      </c>
      <c r="O20" s="36" t="str">
        <f t="shared" si="2"/>
        <v xml:space="preserve">IfcDoorPanelProperties </v>
      </c>
      <c r="P20" s="36" t="str">
        <f t="shared" si="3"/>
        <v xml:space="preserve">IfcDoorPanelProperties </v>
      </c>
      <c r="Q20" s="50" t="str">
        <f t="shared" si="4"/>
        <v xml:space="preserve">IfcDoorTypeOperation </v>
      </c>
      <c r="R20" s="48" t="str">
        <f t="shared" si="5"/>
        <v>IfcDoorTypeOperation</v>
      </c>
      <c r="S20" s="48" t="str">
        <f t="shared" si="6"/>
        <v>FOLDING_TO_LEFT</v>
      </c>
      <c r="T20" s="36" t="str">
        <f t="shared" si="7"/>
        <v>Conceitos: Esquadrias.Portas.Folhas IfcDoorPanelProperties  IfcDoorPanelProperties  IfcDoorTypeOperation  IfcDoorTypeOperation FOLDING_TO_LEFT</v>
      </c>
      <c r="U20" s="36" t="str">
        <f t="shared" si="8"/>
        <v>Consultar  -</v>
      </c>
      <c r="V20" s="49" t="s">
        <v>27</v>
      </c>
      <c r="W20" s="49" t="s">
        <v>27</v>
      </c>
      <c r="X20" s="57" t="str">
        <f t="shared" si="9"/>
        <v>IFC4X3ADD2-key_743</v>
      </c>
    </row>
    <row r="21" spans="1:24" s="51" customFormat="1" ht="7.95" customHeight="1" x14ac:dyDescent="0.15">
      <c r="A21" s="53">
        <v>744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1"/>
        <v>Conceitos: Esquadrias.Portas.Folhas</v>
      </c>
      <c r="O21" s="36" t="str">
        <f t="shared" si="2"/>
        <v xml:space="preserve">IfcDoorPanelProperties </v>
      </c>
      <c r="P21" s="36" t="str">
        <f t="shared" si="3"/>
        <v xml:space="preserve">IfcDoorPanelProperties </v>
      </c>
      <c r="Q21" s="50" t="str">
        <f t="shared" si="4"/>
        <v xml:space="preserve">IfcDoorTypeOperation </v>
      </c>
      <c r="R21" s="48" t="str">
        <f t="shared" si="5"/>
        <v>IfcDoorTypeOperation</v>
      </c>
      <c r="S21" s="48" t="str">
        <f t="shared" si="6"/>
        <v>FOLDING_TO_RIGHT</v>
      </c>
      <c r="T21" s="36" t="str">
        <f t="shared" si="7"/>
        <v>Conceitos: Esquadrias.Portas.Folhas IfcDoorPanelProperties  IfcDoorPanelProperties  IfcDoorTypeOperation  IfcDoorTypeOperation FOLDING_TO_RIGHT</v>
      </c>
      <c r="U21" s="36" t="str">
        <f t="shared" si="8"/>
        <v>Consultar  -</v>
      </c>
      <c r="V21" s="49" t="s">
        <v>27</v>
      </c>
      <c r="W21" s="49" t="s">
        <v>27</v>
      </c>
      <c r="X21" s="57" t="str">
        <f t="shared" si="9"/>
        <v>IFC4X3ADD2-key_744</v>
      </c>
    </row>
    <row r="22" spans="1:24" s="51" customFormat="1" ht="7.95" customHeight="1" x14ac:dyDescent="0.15">
      <c r="A22" s="53">
        <v>745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1"/>
        <v>Conceitos: Esquadrias.Portas.Folhas</v>
      </c>
      <c r="O22" s="36" t="str">
        <f t="shared" si="2"/>
        <v xml:space="preserve">IfcDoorPanelProperties </v>
      </c>
      <c r="P22" s="36" t="str">
        <f t="shared" si="3"/>
        <v xml:space="preserve">IfcDoorPanelProperties </v>
      </c>
      <c r="Q22" s="50" t="str">
        <f t="shared" si="4"/>
        <v xml:space="preserve">IfcDoorTypeOperation </v>
      </c>
      <c r="R22" s="48" t="str">
        <f t="shared" si="5"/>
        <v>IfcDoorTypeOperation</v>
      </c>
      <c r="S22" s="48" t="str">
        <f t="shared" si="6"/>
        <v>LIFTING_HORIZONTAL</v>
      </c>
      <c r="T22" s="36" t="str">
        <f t="shared" si="7"/>
        <v>Conceitos: Esquadrias.Portas.Folhas IfcDoorPanelProperties  IfcDoorPanelProperties  IfcDoorTypeOperation  IfcDoorTypeOperation LIFTING_HORIZONTAL</v>
      </c>
      <c r="U22" s="36" t="str">
        <f t="shared" si="8"/>
        <v>Consultar  -</v>
      </c>
      <c r="V22" s="49" t="s">
        <v>27</v>
      </c>
      <c r="W22" s="49" t="s">
        <v>27</v>
      </c>
      <c r="X22" s="57" t="str">
        <f t="shared" si="9"/>
        <v>IFC4X3ADD2-key_745</v>
      </c>
    </row>
    <row r="23" spans="1:24" s="51" customFormat="1" ht="7.95" customHeight="1" x14ac:dyDescent="0.15">
      <c r="A23" s="53">
        <v>746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1"/>
        <v>Conceitos: Esquadrias.Portas.Folhas</v>
      </c>
      <c r="O23" s="36" t="str">
        <f t="shared" si="2"/>
        <v xml:space="preserve">IfcDoorPanelProperties </v>
      </c>
      <c r="P23" s="36" t="str">
        <f t="shared" si="3"/>
        <v xml:space="preserve">IfcDoorPanelProperties </v>
      </c>
      <c r="Q23" s="50" t="str">
        <f t="shared" si="4"/>
        <v xml:space="preserve">IfcDoorTypeOperation </v>
      </c>
      <c r="R23" s="48" t="str">
        <f t="shared" si="5"/>
        <v>IfcDoorTypeOperation</v>
      </c>
      <c r="S23" s="48" t="str">
        <f t="shared" si="6"/>
        <v>LIFTING_VERTICAL_LEFT</v>
      </c>
      <c r="T23" s="36" t="str">
        <f t="shared" si="7"/>
        <v>Conceitos: Esquadrias.Portas.Folhas IfcDoorPanelProperties  IfcDoorPanelProperties  IfcDoorTypeOperation  IfcDoorTypeOperation LIFTING_VERTICAL_LEFT</v>
      </c>
      <c r="U23" s="36" t="str">
        <f t="shared" si="8"/>
        <v>Consultar  -</v>
      </c>
      <c r="V23" s="49" t="s">
        <v>27</v>
      </c>
      <c r="W23" s="49" t="s">
        <v>27</v>
      </c>
      <c r="X23" s="57" t="str">
        <f t="shared" si="9"/>
        <v>IFC4X3ADD2-key_746</v>
      </c>
    </row>
    <row r="24" spans="1:24" s="51" customFormat="1" ht="7.95" customHeight="1" x14ac:dyDescent="0.15">
      <c r="A24" s="53">
        <v>747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1"/>
        <v>Conceitos: Esquadrias.Portas.Folhas</v>
      </c>
      <c r="O24" s="36" t="str">
        <f t="shared" si="2"/>
        <v xml:space="preserve">IfcDoorPanelProperties </v>
      </c>
      <c r="P24" s="36" t="str">
        <f t="shared" si="3"/>
        <v xml:space="preserve">IfcDoorPanelProperties </v>
      </c>
      <c r="Q24" s="50" t="str">
        <f t="shared" si="4"/>
        <v xml:space="preserve">IfcDoorTypeOperation </v>
      </c>
      <c r="R24" s="48" t="str">
        <f t="shared" si="5"/>
        <v>IfcDoorTypeOperation</v>
      </c>
      <c r="S24" s="48" t="str">
        <f t="shared" si="6"/>
        <v>LIFTING_VERTICAL_RIGHT</v>
      </c>
      <c r="T24" s="36" t="str">
        <f t="shared" si="7"/>
        <v>Conceitos: Esquadrias.Portas.Folhas IfcDoorPanelProperties  IfcDoorPanelProperties  IfcDoorTypeOperation  IfcDoorTypeOperation LIFTING_VERTICAL_RIGHT</v>
      </c>
      <c r="U24" s="36" t="str">
        <f t="shared" si="8"/>
        <v>Consultar  -</v>
      </c>
      <c r="V24" s="49" t="s">
        <v>27</v>
      </c>
      <c r="W24" s="49" t="s">
        <v>27</v>
      </c>
      <c r="X24" s="57" t="str">
        <f t="shared" si="9"/>
        <v>IFC4X3ADD2-key_747</v>
      </c>
    </row>
    <row r="25" spans="1:24" s="51" customFormat="1" ht="7.95" customHeight="1" x14ac:dyDescent="0.15">
      <c r="A25" s="53">
        <v>748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1"/>
        <v>Conceitos: Esquadrias.Portas.Folhas</v>
      </c>
      <c r="O25" s="36" t="str">
        <f t="shared" si="2"/>
        <v xml:space="preserve">IfcDoorPanelProperties </v>
      </c>
      <c r="P25" s="36" t="str">
        <f t="shared" si="3"/>
        <v xml:space="preserve">IfcDoorPanelProperties </v>
      </c>
      <c r="Q25" s="50" t="str">
        <f t="shared" si="4"/>
        <v xml:space="preserve">IfcDoorTypeOperation </v>
      </c>
      <c r="R25" s="48" t="str">
        <f t="shared" si="5"/>
        <v>IfcDoorTypeOperation</v>
      </c>
      <c r="S25" s="48" t="str">
        <f t="shared" si="6"/>
        <v>REVOLVING_VERTICAL</v>
      </c>
      <c r="T25" s="36" t="str">
        <f t="shared" si="7"/>
        <v>Conceitos: Esquadrias.Portas.Folhas IfcDoorPanelProperties  IfcDoorPanelProperties  IfcDoorTypeOperation  IfcDoorTypeOperation REVOLVING_VERTICAL</v>
      </c>
      <c r="U25" s="36" t="str">
        <f t="shared" si="8"/>
        <v>Consultar  -</v>
      </c>
      <c r="V25" s="49" t="s">
        <v>27</v>
      </c>
      <c r="W25" s="49" t="s">
        <v>27</v>
      </c>
      <c r="X25" s="57" t="str">
        <f t="shared" si="9"/>
        <v>IFC4X3ADD2-key_748</v>
      </c>
    </row>
    <row r="26" spans="1:24" s="51" customFormat="1" ht="7.95" customHeight="1" x14ac:dyDescent="0.15">
      <c r="A26" s="53">
        <v>749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1"/>
        <v>Conceitos: Esquadrias.Portas.Folhas</v>
      </c>
      <c r="O26" s="36" t="str">
        <f t="shared" si="2"/>
        <v xml:space="preserve">IfcDoorPanelProperties </v>
      </c>
      <c r="P26" s="36" t="str">
        <f t="shared" si="3"/>
        <v xml:space="preserve">IfcDoorPanelProperties </v>
      </c>
      <c r="Q26" s="50" t="str">
        <f t="shared" si="4"/>
        <v xml:space="preserve">IfcDoorTypeOperation </v>
      </c>
      <c r="R26" s="48" t="str">
        <f t="shared" si="5"/>
        <v>IfcDoorTypeOperation</v>
      </c>
      <c r="S26" s="48" t="str">
        <f t="shared" si="6"/>
        <v>SINGLE_SWING_LEFT</v>
      </c>
      <c r="T26" s="36" t="str">
        <f t="shared" si="7"/>
        <v>Conceitos: Esquadrias.Portas.Folhas IfcDoorPanelProperties  IfcDoorPanelProperties  IfcDoorTypeOperation  IfcDoorTypeOperation SINGLE_SWING_LEFT</v>
      </c>
      <c r="U26" s="36" t="str">
        <f t="shared" si="8"/>
        <v>Consultar  -</v>
      </c>
      <c r="V26" s="49" t="s">
        <v>27</v>
      </c>
      <c r="W26" s="49" t="s">
        <v>27</v>
      </c>
      <c r="X26" s="57" t="str">
        <f t="shared" si="9"/>
        <v>IFC4X3ADD2-key_749</v>
      </c>
    </row>
    <row r="27" spans="1:24" s="51" customFormat="1" ht="7.95" customHeight="1" x14ac:dyDescent="0.15">
      <c r="A27" s="53">
        <v>750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1"/>
        <v>Conceitos: Esquadrias.Portas.Folhas</v>
      </c>
      <c r="O27" s="36" t="str">
        <f t="shared" si="2"/>
        <v xml:space="preserve">IfcDoorPanelProperties </v>
      </c>
      <c r="P27" s="36" t="str">
        <f t="shared" si="3"/>
        <v xml:space="preserve">IfcDoorPanelProperties </v>
      </c>
      <c r="Q27" s="50" t="str">
        <f t="shared" si="4"/>
        <v xml:space="preserve">IfcDoorTypeOperation </v>
      </c>
      <c r="R27" s="48" t="str">
        <f t="shared" si="5"/>
        <v>IfcDoorTypeOperation</v>
      </c>
      <c r="S27" s="48" t="str">
        <f t="shared" si="6"/>
        <v>SINGLE_SWING_RIGHT</v>
      </c>
      <c r="T27" s="36" t="str">
        <f t="shared" si="7"/>
        <v>Conceitos: Esquadrias.Portas.Folhas IfcDoorPanelProperties  IfcDoorPanelProperties  IfcDoorTypeOperation  IfcDoorTypeOperation SINGLE_SWING_RIGHT</v>
      </c>
      <c r="U27" s="36" t="str">
        <f t="shared" si="8"/>
        <v>Consultar  -</v>
      </c>
      <c r="V27" s="49" t="s">
        <v>27</v>
      </c>
      <c r="W27" s="49" t="s">
        <v>27</v>
      </c>
      <c r="X27" s="57" t="str">
        <f t="shared" si="9"/>
        <v>IFC4X3ADD2-key_750</v>
      </c>
    </row>
    <row r="28" spans="1:24" s="51" customFormat="1" ht="7.95" customHeight="1" x14ac:dyDescent="0.15">
      <c r="A28" s="53">
        <v>751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1"/>
        <v>Conceitos: Esquadrias.Portas.Folhas</v>
      </c>
      <c r="O28" s="36" t="str">
        <f t="shared" si="2"/>
        <v xml:space="preserve">IfcDoorPanelProperties </v>
      </c>
      <c r="P28" s="36" t="str">
        <f t="shared" si="3"/>
        <v xml:space="preserve">IfcDoorPanelProperties </v>
      </c>
      <c r="Q28" s="50" t="str">
        <f t="shared" si="4"/>
        <v xml:space="preserve">IfcDoorTypeOperation </v>
      </c>
      <c r="R28" s="48" t="str">
        <f t="shared" si="5"/>
        <v>IfcDoorTypeOperation</v>
      </c>
      <c r="S28" s="48" t="str">
        <f t="shared" si="6"/>
        <v>SLIDING_TO_LEFT</v>
      </c>
      <c r="T28" s="36" t="str">
        <f t="shared" si="7"/>
        <v>Conceitos: Esquadrias.Portas.Folhas IfcDoorPanelProperties  IfcDoorPanelProperties  IfcDoorTypeOperation  IfcDoorTypeOperation SLIDING_TO_LEFT</v>
      </c>
      <c r="U28" s="36" t="str">
        <f t="shared" si="8"/>
        <v>Consultar  -</v>
      </c>
      <c r="V28" s="49" t="s">
        <v>27</v>
      </c>
      <c r="W28" s="49" t="s">
        <v>27</v>
      </c>
      <c r="X28" s="57" t="str">
        <f t="shared" si="9"/>
        <v>IFC4X3ADD2-key_751</v>
      </c>
    </row>
    <row r="29" spans="1:24" s="51" customFormat="1" ht="7.95" customHeight="1" x14ac:dyDescent="0.15">
      <c r="A29" s="53">
        <v>752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1"/>
        <v>Conceitos: Esquadrias.Portas.Folhas</v>
      </c>
      <c r="O29" s="36" t="str">
        <f t="shared" si="2"/>
        <v xml:space="preserve">IfcDoorPanelProperties </v>
      </c>
      <c r="P29" s="36" t="str">
        <f t="shared" si="3"/>
        <v xml:space="preserve">IfcDoorPanelProperties </v>
      </c>
      <c r="Q29" s="50" t="str">
        <f t="shared" si="4"/>
        <v xml:space="preserve">IfcDoorTypeOperation </v>
      </c>
      <c r="R29" s="48" t="str">
        <f t="shared" si="5"/>
        <v>IfcDoorTypeOperation</v>
      </c>
      <c r="S29" s="48" t="str">
        <f t="shared" si="6"/>
        <v>SLIDING_TO_RIGHT</v>
      </c>
      <c r="T29" s="36" t="str">
        <f t="shared" si="7"/>
        <v>Conceitos: Esquadrias.Portas.Folhas IfcDoorPanelProperties  IfcDoorPanelProperties  IfcDoorTypeOperation  IfcDoorTypeOperation SLIDING_TO_RIGHT</v>
      </c>
      <c r="U29" s="36" t="str">
        <f t="shared" si="8"/>
        <v>Consultar  -</v>
      </c>
      <c r="V29" s="49" t="s">
        <v>27</v>
      </c>
      <c r="W29" s="49" t="s">
        <v>27</v>
      </c>
      <c r="X29" s="57" t="str">
        <f t="shared" si="9"/>
        <v>IFC4X3ADD2-key_752</v>
      </c>
    </row>
    <row r="30" spans="1:24" s="51" customFormat="1" ht="7.95" customHeight="1" x14ac:dyDescent="0.15">
      <c r="A30" s="53">
        <v>753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1"/>
        <v>Conceitos: Esquadrias.Portas.Folhas</v>
      </c>
      <c r="O30" s="36" t="str">
        <f t="shared" si="2"/>
        <v xml:space="preserve">IfcDoorPanelProperties </v>
      </c>
      <c r="P30" s="36" t="str">
        <f t="shared" si="3"/>
        <v xml:space="preserve">IfcDoorPanelProperties </v>
      </c>
      <c r="Q30" s="50" t="str">
        <f t="shared" si="4"/>
        <v xml:space="preserve">IfcDoorTypeOperation </v>
      </c>
      <c r="R30" s="48" t="str">
        <f t="shared" si="5"/>
        <v>IfcDoorTypeOperation</v>
      </c>
      <c r="S30" s="48" t="str">
        <f t="shared" si="6"/>
        <v>SWING_FIXED_LEFT</v>
      </c>
      <c r="T30" s="36" t="str">
        <f t="shared" si="7"/>
        <v>Conceitos: Esquadrias.Portas.Folhas IfcDoorPanelProperties  IfcDoorPanelProperties  IfcDoorTypeOperation  IfcDoorTypeOperation SWING_FIXED_LEFT</v>
      </c>
      <c r="U30" s="36" t="str">
        <f t="shared" si="8"/>
        <v>Consultar  -</v>
      </c>
      <c r="V30" s="49" t="s">
        <v>27</v>
      </c>
      <c r="W30" s="49" t="s">
        <v>27</v>
      </c>
      <c r="X30" s="57" t="str">
        <f t="shared" si="9"/>
        <v>IFC4X3ADD2-key_753</v>
      </c>
    </row>
    <row r="31" spans="1:24" s="51" customFormat="1" ht="7.95" customHeight="1" x14ac:dyDescent="0.15">
      <c r="A31" s="53">
        <v>754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1"/>
        <v>Conceitos: Esquadrias.Portas.Folhas</v>
      </c>
      <c r="O31" s="36" t="str">
        <f t="shared" si="2"/>
        <v xml:space="preserve">IfcDoorPanelProperties </v>
      </c>
      <c r="P31" s="36" t="str">
        <f t="shared" si="3"/>
        <v xml:space="preserve">IfcDoorPanelProperties </v>
      </c>
      <c r="Q31" s="50" t="str">
        <f t="shared" si="4"/>
        <v xml:space="preserve">IfcDoorTypeOperation </v>
      </c>
      <c r="R31" s="48" t="str">
        <f t="shared" si="5"/>
        <v>IfcDoorTypeOperation</v>
      </c>
      <c r="S31" s="48" t="str">
        <f t="shared" si="6"/>
        <v>SWING_FIXED_RIGHT</v>
      </c>
      <c r="T31" s="36" t="str">
        <f t="shared" si="7"/>
        <v>Conceitos: Esquadrias.Portas.Folhas IfcDoorPanelProperties  IfcDoorPanelProperties  IfcDoorTypeOperation  IfcDoorTypeOperation SWING_FIXED_RIGHT</v>
      </c>
      <c r="U31" s="36" t="str">
        <f t="shared" si="8"/>
        <v>Consultar  -</v>
      </c>
      <c r="V31" s="49" t="s">
        <v>27</v>
      </c>
      <c r="W31" s="49" t="s">
        <v>27</v>
      </c>
      <c r="X31" s="57" t="str">
        <f t="shared" si="9"/>
        <v>IFC4X3ADD2-key_754</v>
      </c>
    </row>
    <row r="32" spans="1:24" s="51" customFormat="1" ht="7.95" customHeight="1" x14ac:dyDescent="0.15">
      <c r="A32" s="53">
        <v>755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1"/>
        <v>Conceitos: Esquadrias.Janelas.Folhas</v>
      </c>
      <c r="O32" s="36" t="str">
        <f t="shared" si="2"/>
        <v xml:space="preserve">IfcPropertySetDefinition </v>
      </c>
      <c r="P32" s="36" t="str">
        <f t="shared" si="3"/>
        <v xml:space="preserve">IfcPreDefinedPropertySet </v>
      </c>
      <c r="Q32" s="50" t="str">
        <f t="shared" si="4"/>
        <v xml:space="preserve">IfcWindowPanelOperation </v>
      </c>
      <c r="R32" s="48" t="str">
        <f t="shared" si="5"/>
        <v>IfcWindowPanelOperation</v>
      </c>
      <c r="S32" s="48" t="str">
        <f t="shared" si="6"/>
        <v>BOTTOMHUNG</v>
      </c>
      <c r="T32" s="36" t="str">
        <f t="shared" si="7"/>
        <v>Conceitos: Esquadrias.Janelas.Folhas IfcPropertySetDefinition  IfcPreDefinedPropertySet  IfcWindowPanelOperation  IfcWindowPanelOperation BOTTOMHUNG</v>
      </c>
      <c r="U32" s="36" t="str">
        <f t="shared" si="8"/>
        <v>Consultar  -</v>
      </c>
      <c r="V32" s="49" t="s">
        <v>27</v>
      </c>
      <c r="W32" s="49" t="s">
        <v>27</v>
      </c>
      <c r="X32" s="57" t="str">
        <f t="shared" si="9"/>
        <v>IFC4X3ADD2-key_755</v>
      </c>
    </row>
    <row r="33" spans="1:24" s="51" customFormat="1" ht="7.95" customHeight="1" x14ac:dyDescent="0.15">
      <c r="A33" s="53">
        <v>756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ref="N33:N55" si="11">_xlfn.CONCAT("Conceitos: ", B33)</f>
        <v>Conceitos: Esquadrias.Janelas.Folhas</v>
      </c>
      <c r="O33" s="36" t="str">
        <f t="shared" ref="O33:O55" si="12">_xlfn.CONCAT(C33," ")</f>
        <v xml:space="preserve">IfcPropertySetDefinition </v>
      </c>
      <c r="P33" s="36" t="str">
        <f t="shared" ref="P33:P55" si="13">_xlfn.CONCAT(D33," ")</f>
        <v xml:space="preserve">IfcPreDefinedPropertySet </v>
      </c>
      <c r="Q33" s="50" t="str">
        <f t="shared" ref="Q33:Q55" si="14">_xlfn.CONCAT(E33," ")</f>
        <v xml:space="preserve">IfcWindowPanelOperation </v>
      </c>
      <c r="R33" s="48" t="str">
        <f t="shared" ref="R33:R55" si="15">_xlfn.CONCAT(F33, )</f>
        <v>IfcWindowPanelOperation</v>
      </c>
      <c r="S33" s="48" t="str">
        <f t="shared" ref="S33:S55" si="16">_xlfn.CONCAT(G33, )</f>
        <v>FIXEDCASEMENT</v>
      </c>
      <c r="T33" s="36" t="str">
        <f t="shared" ref="T33:T55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6" t="str">
        <f t="shared" ref="U33:U55" si="18">_xlfn.CONCAT("Consultar  ",V33)</f>
        <v>Consultar  -</v>
      </c>
      <c r="V33" s="49" t="s">
        <v>27</v>
      </c>
      <c r="W33" s="49" t="s">
        <v>27</v>
      </c>
      <c r="X33" s="57" t="str">
        <f t="shared" ref="X33:X55" si="19">_xlfn.CONCAT("IFC4X3ADD2-key_",A33)</f>
        <v>IFC4X3ADD2-key_756</v>
      </c>
    </row>
    <row r="34" spans="1:24" s="51" customFormat="1" ht="7.95" customHeight="1" x14ac:dyDescent="0.15">
      <c r="A34" s="53">
        <v>757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11"/>
        <v>Conceitos: Esquadrias.Janelas.Folhas</v>
      </c>
      <c r="O34" s="36" t="str">
        <f t="shared" si="12"/>
        <v xml:space="preserve">IfcPropertySetDefinition </v>
      </c>
      <c r="P34" s="36" t="str">
        <f t="shared" si="13"/>
        <v xml:space="preserve">IfcPreDefinedPropertySet </v>
      </c>
      <c r="Q34" s="50" t="str">
        <f t="shared" si="14"/>
        <v xml:space="preserve">IfcWindowPanelOperation </v>
      </c>
      <c r="R34" s="48" t="str">
        <f t="shared" si="15"/>
        <v>IfcWindowPanelOperation</v>
      </c>
      <c r="S34" s="48" t="str">
        <f t="shared" si="16"/>
        <v>OTHEROPERATION</v>
      </c>
      <c r="T34" s="36" t="str">
        <f t="shared" si="17"/>
        <v>Conceitos: Esquadrias.Janelas.Folhas IfcPropertySetDefinition  IfcPreDefinedPropertySet  IfcWindowPanelOperation  IfcWindowPanelOperation OTHEROPERATION</v>
      </c>
      <c r="U34" s="36" t="str">
        <f t="shared" si="18"/>
        <v>Consultar  -</v>
      </c>
      <c r="V34" s="49" t="s">
        <v>27</v>
      </c>
      <c r="W34" s="49" t="s">
        <v>27</v>
      </c>
      <c r="X34" s="57" t="str">
        <f t="shared" si="19"/>
        <v>IFC4X3ADD2-key_757</v>
      </c>
    </row>
    <row r="35" spans="1:24" s="51" customFormat="1" ht="7.95" customHeight="1" x14ac:dyDescent="0.15">
      <c r="A35" s="53">
        <v>758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11"/>
        <v>Conceitos: Esquadrias.Janelas.Folhas</v>
      </c>
      <c r="O35" s="36" t="str">
        <f t="shared" si="12"/>
        <v xml:space="preserve">IfcPropertySetDefinition </v>
      </c>
      <c r="P35" s="36" t="str">
        <f t="shared" si="13"/>
        <v xml:space="preserve">IfcPreDefinedPropertySet </v>
      </c>
      <c r="Q35" s="50" t="str">
        <f t="shared" si="14"/>
        <v xml:space="preserve">IfcWindowPanelOperation </v>
      </c>
      <c r="R35" s="48" t="str">
        <f t="shared" si="15"/>
        <v>IfcWindowPanelOperation</v>
      </c>
      <c r="S35" s="48" t="str">
        <f t="shared" si="16"/>
        <v>PIVOTHORIZONTAL</v>
      </c>
      <c r="T35" s="36" t="str">
        <f t="shared" si="17"/>
        <v>Conceitos: Esquadrias.Janelas.Folhas IfcPropertySetDefinition  IfcPreDefinedPropertySet  IfcWindowPanelOperation  IfcWindowPanelOperation PIVOTHORIZONTAL</v>
      </c>
      <c r="U35" s="36" t="str">
        <f t="shared" si="18"/>
        <v>Consultar  -</v>
      </c>
      <c r="V35" s="49" t="s">
        <v>27</v>
      </c>
      <c r="W35" s="49" t="s">
        <v>27</v>
      </c>
      <c r="X35" s="57" t="str">
        <f t="shared" si="19"/>
        <v>IFC4X3ADD2-key_758</v>
      </c>
    </row>
    <row r="36" spans="1:24" s="51" customFormat="1" ht="7.95" customHeight="1" x14ac:dyDescent="0.15">
      <c r="A36" s="53">
        <v>759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11"/>
        <v>Conceitos: Esquadrias.Janelas.Folhas</v>
      </c>
      <c r="O36" s="36" t="str">
        <f t="shared" si="12"/>
        <v xml:space="preserve">IfcPropertySetDefinition </v>
      </c>
      <c r="P36" s="36" t="str">
        <f t="shared" si="13"/>
        <v xml:space="preserve">IfcPreDefinedPropertySet </v>
      </c>
      <c r="Q36" s="50" t="str">
        <f t="shared" si="14"/>
        <v xml:space="preserve">IfcWindowPanelOperation </v>
      </c>
      <c r="R36" s="48" t="str">
        <f t="shared" si="15"/>
        <v>IfcWindowPanelOperation</v>
      </c>
      <c r="S36" s="48" t="str">
        <f t="shared" si="16"/>
        <v>PIVOTVERTICAL</v>
      </c>
      <c r="T36" s="36" t="str">
        <f t="shared" si="17"/>
        <v>Conceitos: Esquadrias.Janelas.Folhas IfcPropertySetDefinition  IfcPreDefinedPropertySet  IfcWindowPanelOperation  IfcWindowPanelOperation PIVOTVERTICAL</v>
      </c>
      <c r="U36" s="36" t="str">
        <f t="shared" si="18"/>
        <v>Consultar  -</v>
      </c>
      <c r="V36" s="49" t="s">
        <v>27</v>
      </c>
      <c r="W36" s="49" t="s">
        <v>27</v>
      </c>
      <c r="X36" s="57" t="str">
        <f t="shared" si="19"/>
        <v>IFC4X3ADD2-key_759</v>
      </c>
    </row>
    <row r="37" spans="1:24" s="51" customFormat="1" ht="7.95" customHeight="1" x14ac:dyDescent="0.15">
      <c r="A37" s="53">
        <v>760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11"/>
        <v>Conceitos: Esquadrias.Janelas.Folhas</v>
      </c>
      <c r="O37" s="36" t="str">
        <f t="shared" si="12"/>
        <v xml:space="preserve">IfcPropertySetDefinition </v>
      </c>
      <c r="P37" s="36" t="str">
        <f t="shared" si="13"/>
        <v xml:space="preserve">IfcPreDefinedPropertySet </v>
      </c>
      <c r="Q37" s="50" t="str">
        <f t="shared" si="14"/>
        <v xml:space="preserve">IfcWindowPanelOperation </v>
      </c>
      <c r="R37" s="48" t="str">
        <f t="shared" si="15"/>
        <v>IfcWindowPanelOperation</v>
      </c>
      <c r="S37" s="48" t="str">
        <f t="shared" si="16"/>
        <v>REMOVABLECASEMENT</v>
      </c>
      <c r="T37" s="36" t="str">
        <f t="shared" si="17"/>
        <v>Conceitos: Esquadrias.Janelas.Folhas IfcPropertySetDefinition  IfcPreDefinedPropertySet  IfcWindowPanelOperation  IfcWindowPanelOperation REMOVABLECASEMENT</v>
      </c>
      <c r="U37" s="36" t="str">
        <f t="shared" si="18"/>
        <v>Consultar  -</v>
      </c>
      <c r="V37" s="49" t="s">
        <v>27</v>
      </c>
      <c r="W37" s="49" t="s">
        <v>27</v>
      </c>
      <c r="X37" s="57" t="str">
        <f t="shared" si="19"/>
        <v>IFC4X3ADD2-key_760</v>
      </c>
    </row>
    <row r="38" spans="1:24" s="51" customFormat="1" ht="7.95" customHeight="1" x14ac:dyDescent="0.15">
      <c r="A38" s="53">
        <v>761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11"/>
        <v>Conceitos: Esquadrias.Janelas.Folhas</v>
      </c>
      <c r="O38" s="36" t="str">
        <f t="shared" si="12"/>
        <v xml:space="preserve">IfcPropertySetDefinition </v>
      </c>
      <c r="P38" s="36" t="str">
        <f t="shared" si="13"/>
        <v xml:space="preserve">IfcPreDefinedPropertySet </v>
      </c>
      <c r="Q38" s="50" t="str">
        <f t="shared" si="14"/>
        <v xml:space="preserve">IfcWindowPanelOperation </v>
      </c>
      <c r="R38" s="48" t="str">
        <f t="shared" si="15"/>
        <v>IfcWindowPanelOperation</v>
      </c>
      <c r="S38" s="48" t="str">
        <f t="shared" si="16"/>
        <v>SIDEHUNGLEFTHAND</v>
      </c>
      <c r="T38" s="36" t="str">
        <f t="shared" si="17"/>
        <v>Conceitos: Esquadrias.Janelas.Folhas IfcPropertySetDefinition  IfcPreDefinedPropertySet  IfcWindowPanelOperation  IfcWindowPanelOperation SIDEHUNGLEFTHAND</v>
      </c>
      <c r="U38" s="36" t="str">
        <f t="shared" si="18"/>
        <v>Consultar  -</v>
      </c>
      <c r="V38" s="49" t="s">
        <v>27</v>
      </c>
      <c r="W38" s="49" t="s">
        <v>27</v>
      </c>
      <c r="X38" s="57" t="str">
        <f t="shared" si="19"/>
        <v>IFC4X3ADD2-key_761</v>
      </c>
    </row>
    <row r="39" spans="1:24" s="51" customFormat="1" ht="7.95" customHeight="1" x14ac:dyDescent="0.15">
      <c r="A39" s="53">
        <v>762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11"/>
        <v>Conceitos: Esquadrias.Janelas.Folhas</v>
      </c>
      <c r="O39" s="36" t="str">
        <f t="shared" si="12"/>
        <v xml:space="preserve">IfcPropertySetDefinition </v>
      </c>
      <c r="P39" s="36" t="str">
        <f t="shared" si="13"/>
        <v xml:space="preserve">IfcPreDefinedPropertySet </v>
      </c>
      <c r="Q39" s="50" t="str">
        <f t="shared" si="14"/>
        <v xml:space="preserve">IfcWindowPanelOperation </v>
      </c>
      <c r="R39" s="48" t="str">
        <f t="shared" si="15"/>
        <v>IfcWindowPanelOperation</v>
      </c>
      <c r="S39" s="48" t="str">
        <f t="shared" si="16"/>
        <v>SIDEHUNGRIGHTHAND</v>
      </c>
      <c r="T39" s="36" t="str">
        <f t="shared" si="17"/>
        <v>Conceitos: Esquadrias.Janelas.Folhas IfcPropertySetDefinition  IfcPreDefinedPropertySet  IfcWindowPanelOperation  IfcWindowPanelOperation SIDEHUNGRIGHTHAND</v>
      </c>
      <c r="U39" s="36" t="str">
        <f t="shared" si="18"/>
        <v>Consultar  -</v>
      </c>
      <c r="V39" s="49" t="s">
        <v>27</v>
      </c>
      <c r="W39" s="49" t="s">
        <v>27</v>
      </c>
      <c r="X39" s="57" t="str">
        <f t="shared" si="19"/>
        <v>IFC4X3ADD2-key_762</v>
      </c>
    </row>
    <row r="40" spans="1:24" s="51" customFormat="1" ht="7.95" customHeight="1" x14ac:dyDescent="0.15">
      <c r="A40" s="53">
        <v>763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11"/>
        <v>Conceitos: Esquadrias.Janelas.Folhas</v>
      </c>
      <c r="O40" s="36" t="str">
        <f t="shared" si="12"/>
        <v xml:space="preserve">IfcPropertySetDefinition </v>
      </c>
      <c r="P40" s="36" t="str">
        <f t="shared" si="13"/>
        <v xml:space="preserve">IfcPreDefinedPropertySet </v>
      </c>
      <c r="Q40" s="50" t="str">
        <f t="shared" si="14"/>
        <v xml:space="preserve">IfcWindowPanelOperation </v>
      </c>
      <c r="R40" s="48" t="str">
        <f t="shared" si="15"/>
        <v>IfcWindowPanelOperation</v>
      </c>
      <c r="S40" s="48" t="str">
        <f t="shared" si="16"/>
        <v>SLIDINGHORIZONTAL</v>
      </c>
      <c r="T40" s="36" t="str">
        <f t="shared" si="17"/>
        <v>Conceitos: Esquadrias.Janelas.Folhas IfcPropertySetDefinition  IfcPreDefinedPropertySet  IfcWindowPanelOperation  IfcWindowPanelOperation SLIDINGHORIZONTAL</v>
      </c>
      <c r="U40" s="36" t="str">
        <f t="shared" si="18"/>
        <v>Consultar  -</v>
      </c>
      <c r="V40" s="49" t="s">
        <v>27</v>
      </c>
      <c r="W40" s="49" t="s">
        <v>27</v>
      </c>
      <c r="X40" s="57" t="str">
        <f t="shared" si="19"/>
        <v>IFC4X3ADD2-key_763</v>
      </c>
    </row>
    <row r="41" spans="1:24" s="51" customFormat="1" ht="7.95" customHeight="1" x14ac:dyDescent="0.15">
      <c r="A41" s="53">
        <v>764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11"/>
        <v>Conceitos: Esquadrias.Janelas.Folhas</v>
      </c>
      <c r="O41" s="36" t="str">
        <f t="shared" si="12"/>
        <v xml:space="preserve">IfcPropertySetDefinition </v>
      </c>
      <c r="P41" s="36" t="str">
        <f t="shared" si="13"/>
        <v xml:space="preserve">IfcPreDefinedPropertySet </v>
      </c>
      <c r="Q41" s="50" t="str">
        <f t="shared" si="14"/>
        <v xml:space="preserve">IfcWindowPanelOperation </v>
      </c>
      <c r="R41" s="48" t="str">
        <f t="shared" si="15"/>
        <v>IfcWindowPanelOperation</v>
      </c>
      <c r="S41" s="48" t="str">
        <f t="shared" si="16"/>
        <v>SLIDINGVERTICAL</v>
      </c>
      <c r="T41" s="36" t="str">
        <f t="shared" si="17"/>
        <v>Conceitos: Esquadrias.Janelas.Folhas IfcPropertySetDefinition  IfcPreDefinedPropertySet  IfcWindowPanelOperation  IfcWindowPanelOperation SLIDINGVERTICAL</v>
      </c>
      <c r="U41" s="36" t="str">
        <f t="shared" si="18"/>
        <v>Consultar  -</v>
      </c>
      <c r="V41" s="49" t="s">
        <v>27</v>
      </c>
      <c r="W41" s="49" t="s">
        <v>27</v>
      </c>
      <c r="X41" s="57" t="str">
        <f t="shared" si="19"/>
        <v>IFC4X3ADD2-key_764</v>
      </c>
    </row>
    <row r="42" spans="1:24" s="51" customFormat="1" ht="7.95" customHeight="1" x14ac:dyDescent="0.15">
      <c r="A42" s="53">
        <v>765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11"/>
        <v>Conceitos: Esquadrias.Janelas.Folhas</v>
      </c>
      <c r="O42" s="36" t="str">
        <f t="shared" si="12"/>
        <v xml:space="preserve">IfcPropertySetDefinition </v>
      </c>
      <c r="P42" s="36" t="str">
        <f t="shared" si="13"/>
        <v xml:space="preserve">IfcPreDefinedPropertySet </v>
      </c>
      <c r="Q42" s="50" t="str">
        <f t="shared" si="14"/>
        <v xml:space="preserve">IfcWindowPanelOperation </v>
      </c>
      <c r="R42" s="48" t="str">
        <f t="shared" si="15"/>
        <v>IfcWindowPanelOperation</v>
      </c>
      <c r="S42" s="48" t="str">
        <f t="shared" si="16"/>
        <v>TILTANDTURNLEFTHAND</v>
      </c>
      <c r="T42" s="36" t="str">
        <f t="shared" si="17"/>
        <v>Conceitos: Esquadrias.Janelas.Folhas IfcPropertySetDefinition  IfcPreDefinedPropertySet  IfcWindowPanelOperation  IfcWindowPanelOperation TILTANDTURNLEFTHAND</v>
      </c>
      <c r="U42" s="36" t="str">
        <f t="shared" si="18"/>
        <v>Consultar  -</v>
      </c>
      <c r="V42" s="49" t="s">
        <v>27</v>
      </c>
      <c r="W42" s="49" t="s">
        <v>27</v>
      </c>
      <c r="X42" s="57" t="str">
        <f t="shared" si="19"/>
        <v>IFC4X3ADD2-key_765</v>
      </c>
    </row>
    <row r="43" spans="1:24" s="51" customFormat="1" ht="7.95" customHeight="1" x14ac:dyDescent="0.15">
      <c r="A43" s="53">
        <v>766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11"/>
        <v>Conceitos: Esquadrias.Janelas.Folhas</v>
      </c>
      <c r="O43" s="36" t="str">
        <f t="shared" si="12"/>
        <v xml:space="preserve">IfcPropertySetDefinition </v>
      </c>
      <c r="P43" s="36" t="str">
        <f t="shared" si="13"/>
        <v xml:space="preserve">IfcPreDefinedPropertySet </v>
      </c>
      <c r="Q43" s="50" t="str">
        <f t="shared" si="14"/>
        <v xml:space="preserve">IfcWindowPanelOperation </v>
      </c>
      <c r="R43" s="48" t="str">
        <f t="shared" si="15"/>
        <v>IfcWindowPanelOperation</v>
      </c>
      <c r="S43" s="48" t="str">
        <f t="shared" si="16"/>
        <v>TILTANDTURNRIGHTHAND</v>
      </c>
      <c r="T43" s="36" t="str">
        <f t="shared" si="17"/>
        <v>Conceitos: Esquadrias.Janelas.Folhas IfcPropertySetDefinition  IfcPreDefinedPropertySet  IfcWindowPanelOperation  IfcWindowPanelOperation TILTANDTURNRIGHTHAND</v>
      </c>
      <c r="U43" s="36" t="str">
        <f t="shared" si="18"/>
        <v>Consultar  -</v>
      </c>
      <c r="V43" s="49" t="s">
        <v>27</v>
      </c>
      <c r="W43" s="49" t="s">
        <v>27</v>
      </c>
      <c r="X43" s="57" t="str">
        <f t="shared" si="19"/>
        <v>IFC4X3ADD2-key_766</v>
      </c>
    </row>
    <row r="44" spans="1:24" s="51" customFormat="1" ht="7.95" customHeight="1" x14ac:dyDescent="0.15">
      <c r="A44" s="53">
        <v>767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11"/>
        <v>Conceitos: Esquadrias.Janelas.Folhas</v>
      </c>
      <c r="O44" s="36" t="str">
        <f t="shared" si="12"/>
        <v xml:space="preserve">IfcPropertySetDefinition </v>
      </c>
      <c r="P44" s="36" t="str">
        <f t="shared" si="13"/>
        <v xml:space="preserve">IfcPreDefinedPropertySet </v>
      </c>
      <c r="Q44" s="50" t="str">
        <f t="shared" si="14"/>
        <v xml:space="preserve">IfcWindowPanelOperation </v>
      </c>
      <c r="R44" s="48" t="str">
        <f t="shared" si="15"/>
        <v>IfcWindowPanelOperation</v>
      </c>
      <c r="S44" s="48" t="str">
        <f t="shared" si="16"/>
        <v>TOPHUNG</v>
      </c>
      <c r="T44" s="36" t="str">
        <f t="shared" si="17"/>
        <v>Conceitos: Esquadrias.Janelas.Folhas IfcPropertySetDefinition  IfcPreDefinedPropertySet  IfcWindowPanelOperation  IfcWindowPanelOperation TOPHUNG</v>
      </c>
      <c r="U44" s="36" t="str">
        <f t="shared" si="18"/>
        <v>Consultar  -</v>
      </c>
      <c r="V44" s="49" t="s">
        <v>27</v>
      </c>
      <c r="W44" s="49" t="s">
        <v>27</v>
      </c>
      <c r="X44" s="57" t="str">
        <f t="shared" si="19"/>
        <v>IFC4X3ADD2-key_767</v>
      </c>
    </row>
    <row r="45" spans="1:24" s="51" customFormat="1" ht="7.95" customHeight="1" x14ac:dyDescent="0.15">
      <c r="A45" s="53">
        <v>768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11"/>
        <v>Conceitos: Esquadrias.Janelas.Folhas</v>
      </c>
      <c r="O45" s="36" t="str">
        <f t="shared" si="12"/>
        <v xml:space="preserve">IfcPropertySetDefinition </v>
      </c>
      <c r="P45" s="36" t="str">
        <f t="shared" si="13"/>
        <v xml:space="preserve">IfcPreDefinedPropertySet </v>
      </c>
      <c r="Q45" s="50" t="str">
        <f t="shared" si="14"/>
        <v xml:space="preserve">IfcWindowPanelPosition </v>
      </c>
      <c r="R45" s="48" t="str">
        <f t="shared" si="15"/>
        <v>IfcWindowPanelPosition</v>
      </c>
      <c r="S45" s="48" t="str">
        <f t="shared" si="16"/>
        <v>BOTTOM</v>
      </c>
      <c r="T45" s="36" t="str">
        <f t="shared" si="17"/>
        <v>Conceitos: Esquadrias.Janelas.Folhas IfcPropertySetDefinition  IfcPreDefinedPropertySet  IfcWindowPanelPosition  IfcWindowPanelPosition BOTTOM</v>
      </c>
      <c r="U45" s="36" t="str">
        <f t="shared" si="18"/>
        <v>Consultar  -</v>
      </c>
      <c r="V45" s="49" t="s">
        <v>27</v>
      </c>
      <c r="W45" s="49" t="s">
        <v>27</v>
      </c>
      <c r="X45" s="57" t="str">
        <f t="shared" si="19"/>
        <v>IFC4X3ADD2-key_768</v>
      </c>
    </row>
    <row r="46" spans="1:24" s="51" customFormat="1" ht="7.95" customHeight="1" x14ac:dyDescent="0.15">
      <c r="A46" s="53">
        <v>769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11"/>
        <v>Conceitos: Esquadrias.Janelas.Folhas</v>
      </c>
      <c r="O46" s="36" t="str">
        <f t="shared" si="12"/>
        <v xml:space="preserve">IfcPropertySetDefinition </v>
      </c>
      <c r="P46" s="36" t="str">
        <f t="shared" si="13"/>
        <v xml:space="preserve">IfcPreDefinedPropertySet </v>
      </c>
      <c r="Q46" s="50" t="str">
        <f t="shared" si="14"/>
        <v xml:space="preserve">IfcWindowPanelPosition </v>
      </c>
      <c r="R46" s="48" t="str">
        <f t="shared" si="15"/>
        <v>IfcWindowPanelPosition</v>
      </c>
      <c r="S46" s="48" t="str">
        <f t="shared" si="16"/>
        <v>TOP</v>
      </c>
      <c r="T46" s="36" t="str">
        <f t="shared" si="17"/>
        <v>Conceitos: Esquadrias.Janelas.Folhas IfcPropertySetDefinition  IfcPreDefinedPropertySet  IfcWindowPanelPosition  IfcWindowPanelPosition TOP</v>
      </c>
      <c r="U46" s="36" t="str">
        <f t="shared" si="18"/>
        <v>Consultar  -</v>
      </c>
      <c r="V46" s="49" t="s">
        <v>27</v>
      </c>
      <c r="W46" s="49" t="s">
        <v>27</v>
      </c>
      <c r="X46" s="57" t="str">
        <f t="shared" si="19"/>
        <v>IFC4X3ADD2-key_769</v>
      </c>
    </row>
    <row r="47" spans="1:24" s="51" customFormat="1" ht="7.95" customHeight="1" x14ac:dyDescent="0.15">
      <c r="A47" s="53">
        <v>770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1501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11"/>
        <v>Conceitos: Esquadrias.Janelas.Folhas</v>
      </c>
      <c r="O47" s="36" t="str">
        <f t="shared" si="12"/>
        <v xml:space="preserve">IfcPropertySetDefinition </v>
      </c>
      <c r="P47" s="36" t="str">
        <f t="shared" si="13"/>
        <v xml:space="preserve">IfcPreDefinedPropertySet </v>
      </c>
      <c r="Q47" s="50" t="str">
        <f t="shared" si="14"/>
        <v xml:space="preserve">IfcWindowPartitioning </v>
      </c>
      <c r="R47" s="48" t="str">
        <f t="shared" si="15"/>
        <v>IfcWindowTypePartitioning</v>
      </c>
      <c r="S47" s="48" t="str">
        <f t="shared" si="16"/>
        <v>DOUBLE_PANEL_HORIZONTAL</v>
      </c>
      <c r="T47" s="36" t="str">
        <f t="shared" si="17"/>
        <v>Conceitos: Esquadrias.Janelas.Folhas IfcPropertySetDefinition  IfcPreDefinedPropertySet  IfcWindowPartitioning  IfcWindowTypePartitioning DOUBLE_PANEL_HORIZONTAL</v>
      </c>
      <c r="U47" s="36" t="str">
        <f t="shared" si="18"/>
        <v>Consultar  -</v>
      </c>
      <c r="V47" s="49" t="s">
        <v>27</v>
      </c>
      <c r="W47" s="49" t="s">
        <v>27</v>
      </c>
      <c r="X47" s="57" t="str">
        <f t="shared" si="19"/>
        <v>IFC4X3ADD2-key_770</v>
      </c>
    </row>
    <row r="48" spans="1:24" s="51" customFormat="1" ht="7.95" customHeight="1" x14ac:dyDescent="0.15">
      <c r="A48" s="53">
        <v>771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1501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11"/>
        <v>Conceitos: Esquadrias.Janelas.Folhas</v>
      </c>
      <c r="O48" s="36" t="str">
        <f t="shared" si="12"/>
        <v xml:space="preserve">IfcPropertySetDefinition </v>
      </c>
      <c r="P48" s="36" t="str">
        <f t="shared" si="13"/>
        <v xml:space="preserve">IfcPreDefinedPropertySet </v>
      </c>
      <c r="Q48" s="50" t="str">
        <f t="shared" si="14"/>
        <v xml:space="preserve">IfcWindowPartitioning </v>
      </c>
      <c r="R48" s="48" t="str">
        <f t="shared" si="15"/>
        <v>IfcWindowTypePartitioning</v>
      </c>
      <c r="S48" s="48" t="str">
        <f t="shared" si="16"/>
        <v>DOUBLE_PANEL_VERTICAL</v>
      </c>
      <c r="T48" s="36" t="str">
        <f t="shared" si="17"/>
        <v>Conceitos: Esquadrias.Janelas.Folhas IfcPropertySetDefinition  IfcPreDefinedPropertySet  IfcWindowPartitioning  IfcWindowTypePartitioning DOUBLE_PANEL_VERTICAL</v>
      </c>
      <c r="U48" s="36" t="str">
        <f t="shared" si="18"/>
        <v>Consultar  -</v>
      </c>
      <c r="V48" s="49" t="s">
        <v>27</v>
      </c>
      <c r="W48" s="49" t="s">
        <v>27</v>
      </c>
      <c r="X48" s="57" t="str">
        <f t="shared" si="19"/>
        <v>IFC4X3ADD2-key_771</v>
      </c>
    </row>
    <row r="49" spans="1:24" s="51" customFormat="1" ht="7.95" customHeight="1" x14ac:dyDescent="0.15">
      <c r="A49" s="53">
        <v>772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1501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11"/>
        <v>Conceitos: Esquadrias.Janelas.Folhas</v>
      </c>
      <c r="O49" s="36" t="str">
        <f t="shared" si="12"/>
        <v xml:space="preserve">IfcPropertySetDefinition </v>
      </c>
      <c r="P49" s="36" t="str">
        <f t="shared" si="13"/>
        <v xml:space="preserve">IfcPreDefinedPropertySet </v>
      </c>
      <c r="Q49" s="50" t="str">
        <f t="shared" si="14"/>
        <v xml:space="preserve">IfcWindowPartitioning </v>
      </c>
      <c r="R49" s="48" t="str">
        <f t="shared" si="15"/>
        <v>IfcWindowTypePartitioning</v>
      </c>
      <c r="S49" s="48" t="str">
        <f t="shared" si="16"/>
        <v>SINGLE_PANEL</v>
      </c>
      <c r="T49" s="36" t="str">
        <f t="shared" si="17"/>
        <v>Conceitos: Esquadrias.Janelas.Folhas IfcPropertySetDefinition  IfcPreDefinedPropertySet  IfcWindowPartitioning  IfcWindowTypePartitioning SINGLE_PANEL</v>
      </c>
      <c r="U49" s="36" t="str">
        <f t="shared" si="18"/>
        <v>Consultar  -</v>
      </c>
      <c r="V49" s="49" t="s">
        <v>27</v>
      </c>
      <c r="W49" s="49" t="s">
        <v>27</v>
      </c>
      <c r="X49" s="57" t="str">
        <f t="shared" si="19"/>
        <v>IFC4X3ADD2-key_772</v>
      </c>
    </row>
    <row r="50" spans="1:24" s="51" customFormat="1" ht="7.95" customHeight="1" x14ac:dyDescent="0.15">
      <c r="A50" s="53">
        <v>773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1501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11"/>
        <v>Conceitos: Esquadrias.Janelas.Folhas</v>
      </c>
      <c r="O50" s="36" t="str">
        <f t="shared" si="12"/>
        <v xml:space="preserve">IfcPropertySetDefinition </v>
      </c>
      <c r="P50" s="36" t="str">
        <f t="shared" si="13"/>
        <v xml:space="preserve">IfcPreDefinedPropertySet </v>
      </c>
      <c r="Q50" s="50" t="str">
        <f t="shared" si="14"/>
        <v xml:space="preserve">IfcWindowPartitioning </v>
      </c>
      <c r="R50" s="48" t="str">
        <f t="shared" si="15"/>
        <v>IfcWindowTypePartitioning</v>
      </c>
      <c r="S50" s="48" t="str">
        <f t="shared" si="16"/>
        <v>TRIPLE_PANEL_BOTTOM</v>
      </c>
      <c r="T50" s="36" t="str">
        <f t="shared" si="17"/>
        <v>Conceitos: Esquadrias.Janelas.Folhas IfcPropertySetDefinition  IfcPreDefinedPropertySet  IfcWindowPartitioning  IfcWindowTypePartitioning TRIPLE_PANEL_BOTTOM</v>
      </c>
      <c r="U50" s="36" t="str">
        <f t="shared" si="18"/>
        <v>Consultar  -</v>
      </c>
      <c r="V50" s="49" t="s">
        <v>27</v>
      </c>
      <c r="W50" s="49" t="s">
        <v>27</v>
      </c>
      <c r="X50" s="57" t="str">
        <f t="shared" si="19"/>
        <v>IFC4X3ADD2-key_773</v>
      </c>
    </row>
    <row r="51" spans="1:24" s="51" customFormat="1" ht="7.95" customHeight="1" x14ac:dyDescent="0.15">
      <c r="A51" s="53">
        <v>774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1501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11"/>
        <v>Conceitos: Esquadrias.Janelas.Folhas</v>
      </c>
      <c r="O51" s="36" t="str">
        <f t="shared" si="12"/>
        <v xml:space="preserve">IfcPropertySetDefinition </v>
      </c>
      <c r="P51" s="36" t="str">
        <f t="shared" si="13"/>
        <v xml:space="preserve">IfcPreDefinedPropertySet </v>
      </c>
      <c r="Q51" s="50" t="str">
        <f t="shared" si="14"/>
        <v xml:space="preserve">IfcWindowPartitioning </v>
      </c>
      <c r="R51" s="48" t="str">
        <f t="shared" si="15"/>
        <v>IfcWindowTypePartitioning</v>
      </c>
      <c r="S51" s="48" t="str">
        <f t="shared" si="16"/>
        <v>TRIPLE_PANEL_HORIZONTAL</v>
      </c>
      <c r="T51" s="36" t="str">
        <f t="shared" si="17"/>
        <v>Conceitos: Esquadrias.Janelas.Folhas IfcPropertySetDefinition  IfcPreDefinedPropertySet  IfcWindowPartitioning  IfcWindowTypePartitioning TRIPLE_PANEL_HORIZONTAL</v>
      </c>
      <c r="U51" s="36" t="str">
        <f t="shared" si="18"/>
        <v>Consultar  -</v>
      </c>
      <c r="V51" s="49" t="s">
        <v>27</v>
      </c>
      <c r="W51" s="49" t="s">
        <v>27</v>
      </c>
      <c r="X51" s="57" t="str">
        <f t="shared" si="19"/>
        <v>IFC4X3ADD2-key_774</v>
      </c>
    </row>
    <row r="52" spans="1:24" s="51" customFormat="1" ht="7.95" customHeight="1" x14ac:dyDescent="0.15">
      <c r="A52" s="53">
        <v>775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1501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11"/>
        <v>Conceitos: Esquadrias.Janelas.Folhas</v>
      </c>
      <c r="O52" s="36" t="str">
        <f t="shared" si="12"/>
        <v xml:space="preserve">IfcPropertySetDefinition </v>
      </c>
      <c r="P52" s="36" t="str">
        <f t="shared" si="13"/>
        <v xml:space="preserve">IfcPreDefinedPropertySet </v>
      </c>
      <c r="Q52" s="50" t="str">
        <f t="shared" si="14"/>
        <v xml:space="preserve">IfcWindowPartitioning </v>
      </c>
      <c r="R52" s="48" t="str">
        <f t="shared" si="15"/>
        <v>IfcWindowTypePartitioning</v>
      </c>
      <c r="S52" s="48" t="str">
        <f t="shared" si="16"/>
        <v>TRIPLE_PANEL_LEFT</v>
      </c>
      <c r="T52" s="36" t="str">
        <f t="shared" si="17"/>
        <v>Conceitos: Esquadrias.Janelas.Folhas IfcPropertySetDefinition  IfcPreDefinedPropertySet  IfcWindowPartitioning  IfcWindowTypePartitioning TRIPLE_PANEL_LEFT</v>
      </c>
      <c r="U52" s="36" t="str">
        <f t="shared" si="18"/>
        <v>Consultar  -</v>
      </c>
      <c r="V52" s="49" t="s">
        <v>27</v>
      </c>
      <c r="W52" s="49" t="s">
        <v>27</v>
      </c>
      <c r="X52" s="57" t="str">
        <f t="shared" si="19"/>
        <v>IFC4X3ADD2-key_775</v>
      </c>
    </row>
    <row r="53" spans="1:24" s="51" customFormat="1" ht="7.95" customHeight="1" x14ac:dyDescent="0.15">
      <c r="A53" s="53">
        <v>776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1501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11"/>
        <v>Conceitos: Esquadrias.Janelas.Folhas</v>
      </c>
      <c r="O53" s="36" t="str">
        <f t="shared" si="12"/>
        <v xml:space="preserve">IfcPropertySetDefinition </v>
      </c>
      <c r="P53" s="36" t="str">
        <f t="shared" si="13"/>
        <v xml:space="preserve">IfcPreDefinedPropertySet </v>
      </c>
      <c r="Q53" s="50" t="str">
        <f t="shared" si="14"/>
        <v xml:space="preserve">IfcWindowPartitioning </v>
      </c>
      <c r="R53" s="48" t="str">
        <f t="shared" si="15"/>
        <v>IfcWindowTypePartitioning</v>
      </c>
      <c r="S53" s="48" t="str">
        <f t="shared" si="16"/>
        <v>TRIPLE_PANEL_RIGHT</v>
      </c>
      <c r="T53" s="36" t="str">
        <f t="shared" si="17"/>
        <v>Conceitos: Esquadrias.Janelas.Folhas IfcPropertySetDefinition  IfcPreDefinedPropertySet  IfcWindowPartitioning  IfcWindowTypePartitioning TRIPLE_PANEL_RIGHT</v>
      </c>
      <c r="U53" s="36" t="str">
        <f t="shared" si="18"/>
        <v>Consultar  -</v>
      </c>
      <c r="V53" s="49" t="s">
        <v>27</v>
      </c>
      <c r="W53" s="49" t="s">
        <v>27</v>
      </c>
      <c r="X53" s="57" t="str">
        <f t="shared" si="19"/>
        <v>IFC4X3ADD2-key_776</v>
      </c>
    </row>
    <row r="54" spans="1:24" s="51" customFormat="1" ht="7.95" customHeight="1" x14ac:dyDescent="0.15">
      <c r="A54" s="53">
        <v>777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1501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11"/>
        <v>Conceitos: Esquadrias.Janelas.Folhas</v>
      </c>
      <c r="O54" s="36" t="str">
        <f t="shared" si="12"/>
        <v xml:space="preserve">IfcPropertySetDefinition </v>
      </c>
      <c r="P54" s="36" t="str">
        <f t="shared" si="13"/>
        <v xml:space="preserve">IfcPreDefinedPropertySet </v>
      </c>
      <c r="Q54" s="50" t="str">
        <f t="shared" si="14"/>
        <v xml:space="preserve">IfcWindowPartitioning </v>
      </c>
      <c r="R54" s="48" t="str">
        <f t="shared" si="15"/>
        <v>IfcWindowTypePartitioning</v>
      </c>
      <c r="S54" s="48" t="str">
        <f t="shared" si="16"/>
        <v>TRIPLE_PANEL_TOP</v>
      </c>
      <c r="T54" s="36" t="str">
        <f t="shared" si="17"/>
        <v>Conceitos: Esquadrias.Janelas.Folhas IfcPropertySetDefinition  IfcPreDefinedPropertySet  IfcWindowPartitioning  IfcWindowTypePartitioning TRIPLE_PANEL_TOP</v>
      </c>
      <c r="U54" s="36" t="str">
        <f t="shared" si="18"/>
        <v>Consultar  -</v>
      </c>
      <c r="V54" s="49" t="s">
        <v>27</v>
      </c>
      <c r="W54" s="49" t="s">
        <v>27</v>
      </c>
      <c r="X54" s="57" t="str">
        <f t="shared" si="19"/>
        <v>IFC4X3ADD2-key_777</v>
      </c>
    </row>
    <row r="55" spans="1:24" s="51" customFormat="1" ht="7.95" customHeight="1" x14ac:dyDescent="0.15">
      <c r="A55" s="53">
        <v>778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1501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11"/>
        <v>Conceitos: Esquadrias.Janelas.Folhas</v>
      </c>
      <c r="O55" s="36" t="str">
        <f t="shared" si="12"/>
        <v xml:space="preserve">IfcPropertySetDefinition </v>
      </c>
      <c r="P55" s="36" t="str">
        <f t="shared" si="13"/>
        <v xml:space="preserve">IfcPreDefinedPropertySet </v>
      </c>
      <c r="Q55" s="50" t="str">
        <f t="shared" si="14"/>
        <v xml:space="preserve">IfcWindowPartitioning </v>
      </c>
      <c r="R55" s="48" t="str">
        <f t="shared" si="15"/>
        <v>IfcWindowTypePartitioning</v>
      </c>
      <c r="S55" s="48" t="str">
        <f t="shared" si="16"/>
        <v>TRIPLE_PANEL_VERTICAL</v>
      </c>
      <c r="T55" s="36" t="str">
        <f t="shared" si="17"/>
        <v>Conceitos: Esquadrias.Janelas.Folhas IfcPropertySetDefinition  IfcPreDefinedPropertySet  IfcWindowPartitioning  IfcWindowTypePartitioning TRIPLE_PANEL_VERTICAL</v>
      </c>
      <c r="U55" s="36" t="str">
        <f t="shared" si="18"/>
        <v>Consultar  -</v>
      </c>
      <c r="V55" s="49" t="s">
        <v>27</v>
      </c>
      <c r="W55" s="49" t="s">
        <v>27</v>
      </c>
      <c r="X55" s="57" t="str">
        <f t="shared" si="19"/>
        <v>IFC4X3ADD2-key_778</v>
      </c>
    </row>
  </sheetData>
  <conditionalFormatting sqref="G1:G55">
    <cfRule type="duplicateValues" dxfId="4" priority="1"/>
    <cfRule type="duplicateValues" dxfId="3" priority="3"/>
  </conditionalFormatting>
  <conditionalFormatting sqref="H1:M55">
    <cfRule type="cellIs" dxfId="2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663" zoomScale="175" zoomScaleNormal="175" workbookViewId="0">
      <selection activeCell="C678" sqref="C678"/>
    </sheetView>
  </sheetViews>
  <sheetFormatPr defaultRowHeight="7.8" customHeight="1" x14ac:dyDescent="0.3"/>
  <cols>
    <col min="1" max="1" width="2.77734375" style="51" bestFit="1" customWidth="1"/>
    <col min="2" max="2" width="32" style="51" bestFit="1" customWidth="1"/>
    <col min="3" max="3" width="37.6640625" style="51" bestFit="1" customWidth="1"/>
    <col min="4" max="4" width="38.6640625" style="51" bestFit="1" customWidth="1"/>
  </cols>
  <sheetData>
    <row r="1" spans="1:3" ht="7.8" customHeight="1" x14ac:dyDescent="0.3">
      <c r="C1" s="34" t="s">
        <v>60</v>
      </c>
    </row>
    <row r="2" spans="1:3" ht="7.8" customHeight="1" x14ac:dyDescent="0.3">
      <c r="A2" s="53">
        <v>2</v>
      </c>
      <c r="B2" s="55" t="s">
        <v>1089</v>
      </c>
      <c r="C2" s="58" t="s">
        <v>1089</v>
      </c>
    </row>
    <row r="3" spans="1:3" ht="7.8" customHeight="1" x14ac:dyDescent="0.3">
      <c r="A3" s="53">
        <v>3</v>
      </c>
      <c r="B3" s="55" t="s">
        <v>1090</v>
      </c>
      <c r="C3" s="58" t="s">
        <v>1090</v>
      </c>
    </row>
    <row r="4" spans="1:3" ht="7.8" customHeight="1" x14ac:dyDescent="0.3">
      <c r="A4" s="53">
        <v>4</v>
      </c>
      <c r="B4" s="55" t="s">
        <v>1091</v>
      </c>
      <c r="C4" s="58" t="s">
        <v>1091</v>
      </c>
    </row>
    <row r="5" spans="1:3" ht="7.8" customHeight="1" x14ac:dyDescent="0.3">
      <c r="A5" s="53">
        <v>5</v>
      </c>
      <c r="B5" s="55" t="s">
        <v>70</v>
      </c>
      <c r="C5" s="58" t="s">
        <v>2295</v>
      </c>
    </row>
    <row r="6" spans="1:3" ht="7.8" customHeight="1" x14ac:dyDescent="0.3">
      <c r="A6" s="53">
        <v>6</v>
      </c>
      <c r="B6" s="55" t="s">
        <v>71</v>
      </c>
      <c r="C6" s="58" t="s">
        <v>1552</v>
      </c>
    </row>
    <row r="7" spans="1:3" ht="7.8" customHeight="1" x14ac:dyDescent="0.3">
      <c r="A7" s="53">
        <v>7</v>
      </c>
      <c r="B7" s="55" t="s">
        <v>72</v>
      </c>
      <c r="C7" s="58" t="s">
        <v>1553</v>
      </c>
    </row>
    <row r="8" spans="1:3" ht="7.8" customHeight="1" x14ac:dyDescent="0.3">
      <c r="A8" s="53">
        <v>8</v>
      </c>
      <c r="B8" s="55" t="s">
        <v>1219</v>
      </c>
      <c r="C8" s="58" t="s">
        <v>2317</v>
      </c>
    </row>
    <row r="9" spans="1:3" ht="7.8" customHeight="1" x14ac:dyDescent="0.3">
      <c r="A9" s="53">
        <v>9</v>
      </c>
      <c r="B9" s="55" t="s">
        <v>1220</v>
      </c>
      <c r="C9" s="58" t="s">
        <v>1554</v>
      </c>
    </row>
    <row r="10" spans="1:3" ht="7.8" customHeight="1" x14ac:dyDescent="0.3">
      <c r="A10" s="53">
        <v>10</v>
      </c>
      <c r="B10" s="55" t="s">
        <v>1221</v>
      </c>
      <c r="C10" s="58" t="s">
        <v>2316</v>
      </c>
    </row>
    <row r="11" spans="1:3" ht="7.8" customHeight="1" x14ac:dyDescent="0.3">
      <c r="A11" s="53">
        <v>11</v>
      </c>
      <c r="B11" s="55" t="s">
        <v>1222</v>
      </c>
      <c r="C11" s="58" t="s">
        <v>2314</v>
      </c>
    </row>
    <row r="12" spans="1:3" ht="7.8" customHeight="1" x14ac:dyDescent="0.3">
      <c r="A12" s="53">
        <v>12</v>
      </c>
      <c r="B12" s="55" t="s">
        <v>1223</v>
      </c>
      <c r="C12" s="58" t="s">
        <v>2315</v>
      </c>
    </row>
    <row r="13" spans="1:3" ht="7.8" customHeight="1" x14ac:dyDescent="0.3">
      <c r="A13" s="53">
        <v>13</v>
      </c>
      <c r="B13" s="55" t="s">
        <v>1224</v>
      </c>
      <c r="C13" s="58" t="s">
        <v>2296</v>
      </c>
    </row>
    <row r="14" spans="1:3" ht="7.8" customHeight="1" x14ac:dyDescent="0.3">
      <c r="A14" s="53">
        <v>14</v>
      </c>
      <c r="B14" s="55" t="s">
        <v>1225</v>
      </c>
      <c r="C14" s="58" t="s">
        <v>2313</v>
      </c>
    </row>
    <row r="15" spans="1:3" ht="7.8" customHeight="1" x14ac:dyDescent="0.3">
      <c r="A15" s="53">
        <v>15</v>
      </c>
      <c r="B15" s="55" t="s">
        <v>1226</v>
      </c>
      <c r="C15" s="58" t="s">
        <v>1579</v>
      </c>
    </row>
    <row r="16" spans="1:3" ht="7.8" customHeight="1" x14ac:dyDescent="0.3">
      <c r="A16" s="53">
        <v>16</v>
      </c>
      <c r="B16" s="55" t="s">
        <v>1227</v>
      </c>
      <c r="C16" s="58" t="s">
        <v>1555</v>
      </c>
    </row>
    <row r="17" spans="1:3" ht="7.8" customHeight="1" x14ac:dyDescent="0.3">
      <c r="A17" s="53">
        <v>17</v>
      </c>
      <c r="B17" s="55" t="s">
        <v>1228</v>
      </c>
      <c r="C17" s="58" t="s">
        <v>2312</v>
      </c>
    </row>
    <row r="18" spans="1:3" ht="7.8" customHeight="1" x14ac:dyDescent="0.3">
      <c r="A18" s="53">
        <v>18</v>
      </c>
      <c r="B18" s="55" t="s">
        <v>1229</v>
      </c>
      <c r="C18" s="58" t="s">
        <v>2307</v>
      </c>
    </row>
    <row r="19" spans="1:3" ht="7.8" customHeight="1" x14ac:dyDescent="0.3">
      <c r="A19" s="53">
        <v>19</v>
      </c>
      <c r="B19" s="55" t="s">
        <v>1230</v>
      </c>
      <c r="C19" s="58" t="s">
        <v>2311</v>
      </c>
    </row>
    <row r="20" spans="1:3" ht="7.8" customHeight="1" x14ac:dyDescent="0.3">
      <c r="A20" s="53">
        <v>20</v>
      </c>
      <c r="B20" s="55" t="s">
        <v>1231</v>
      </c>
      <c r="C20" s="58" t="s">
        <v>1556</v>
      </c>
    </row>
    <row r="21" spans="1:3" ht="7.8" customHeight="1" x14ac:dyDescent="0.3">
      <c r="A21" s="53">
        <v>21</v>
      </c>
      <c r="B21" s="55" t="s">
        <v>1232</v>
      </c>
      <c r="C21" s="58" t="s">
        <v>1816</v>
      </c>
    </row>
    <row r="22" spans="1:3" ht="7.8" customHeight="1" x14ac:dyDescent="0.3">
      <c r="A22" s="53">
        <v>22</v>
      </c>
      <c r="B22" s="55" t="s">
        <v>1233</v>
      </c>
      <c r="C22" s="36" t="s">
        <v>2297</v>
      </c>
    </row>
    <row r="23" spans="1:3" ht="7.8" customHeight="1" x14ac:dyDescent="0.3">
      <c r="A23" s="53">
        <v>23</v>
      </c>
      <c r="B23" s="55" t="s">
        <v>1234</v>
      </c>
      <c r="C23" s="36" t="s">
        <v>2308</v>
      </c>
    </row>
    <row r="24" spans="1:3" ht="7.8" customHeight="1" x14ac:dyDescent="0.3">
      <c r="A24" s="53">
        <v>24</v>
      </c>
      <c r="B24" s="55" t="s">
        <v>1235</v>
      </c>
      <c r="C24" s="36" t="s">
        <v>2309</v>
      </c>
    </row>
    <row r="25" spans="1:3" ht="7.8" customHeight="1" x14ac:dyDescent="0.3">
      <c r="A25" s="53">
        <v>25</v>
      </c>
      <c r="B25" s="55" t="s">
        <v>1236</v>
      </c>
      <c r="C25" s="36" t="s">
        <v>2310</v>
      </c>
    </row>
    <row r="26" spans="1:3" ht="7.8" customHeight="1" x14ac:dyDescent="0.3">
      <c r="A26" s="53">
        <v>26</v>
      </c>
      <c r="B26" s="55" t="s">
        <v>1237</v>
      </c>
      <c r="C26" s="36" t="s">
        <v>1817</v>
      </c>
    </row>
    <row r="27" spans="1:3" ht="7.8" customHeight="1" x14ac:dyDescent="0.3">
      <c r="A27" s="53">
        <v>27</v>
      </c>
      <c r="B27" s="55" t="s">
        <v>1238</v>
      </c>
      <c r="C27" s="36" t="s">
        <v>2306</v>
      </c>
    </row>
    <row r="28" spans="1:3" ht="7.8" customHeight="1" x14ac:dyDescent="0.3">
      <c r="A28" s="53">
        <v>28</v>
      </c>
      <c r="B28" s="55" t="s">
        <v>1239</v>
      </c>
      <c r="C28" s="36" t="s">
        <v>2305</v>
      </c>
    </row>
    <row r="29" spans="1:3" ht="7.8" customHeight="1" x14ac:dyDescent="0.3">
      <c r="A29" s="53">
        <v>29</v>
      </c>
      <c r="B29" s="55" t="s">
        <v>1240</v>
      </c>
      <c r="C29" s="36" t="s">
        <v>1818</v>
      </c>
    </row>
    <row r="30" spans="1:3" ht="7.8" customHeight="1" x14ac:dyDescent="0.3">
      <c r="A30" s="53">
        <v>30</v>
      </c>
      <c r="B30" s="55" t="s">
        <v>1243</v>
      </c>
      <c r="C30" s="36" t="s">
        <v>2298</v>
      </c>
    </row>
    <row r="31" spans="1:3" ht="7.8" customHeight="1" x14ac:dyDescent="0.3">
      <c r="A31" s="53">
        <v>31</v>
      </c>
      <c r="B31" s="55" t="s">
        <v>80</v>
      </c>
      <c r="C31" s="36" t="s">
        <v>2300</v>
      </c>
    </row>
    <row r="32" spans="1:3" ht="7.8" customHeight="1" x14ac:dyDescent="0.3">
      <c r="A32" s="53">
        <v>32</v>
      </c>
      <c r="B32" s="55" t="s">
        <v>81</v>
      </c>
      <c r="C32" s="36" t="s">
        <v>2299</v>
      </c>
    </row>
    <row r="33" spans="1:3" ht="7.8" customHeight="1" x14ac:dyDescent="0.3">
      <c r="A33" s="53">
        <v>33</v>
      </c>
      <c r="B33" s="55" t="s">
        <v>82</v>
      </c>
      <c r="C33" s="36" t="s">
        <v>1557</v>
      </c>
    </row>
    <row r="34" spans="1:3" ht="7.8" customHeight="1" x14ac:dyDescent="0.3">
      <c r="A34" s="53">
        <v>34</v>
      </c>
      <c r="B34" s="55" t="s">
        <v>83</v>
      </c>
      <c r="C34" s="36" t="s">
        <v>1558</v>
      </c>
    </row>
    <row r="35" spans="1:3" ht="7.8" customHeight="1" x14ac:dyDescent="0.3">
      <c r="A35" s="53">
        <v>35</v>
      </c>
      <c r="B35" s="55" t="s">
        <v>84</v>
      </c>
      <c r="C35" s="36" t="s">
        <v>2301</v>
      </c>
    </row>
    <row r="36" spans="1:3" ht="7.8" customHeight="1" x14ac:dyDescent="0.3">
      <c r="A36" s="53">
        <v>36</v>
      </c>
      <c r="B36" s="55" t="s">
        <v>85</v>
      </c>
      <c r="C36" s="36" t="s">
        <v>2302</v>
      </c>
    </row>
    <row r="37" spans="1:3" ht="7.8" customHeight="1" x14ac:dyDescent="0.3">
      <c r="A37" s="53">
        <v>37</v>
      </c>
      <c r="B37" s="55" t="s">
        <v>86</v>
      </c>
      <c r="C37" s="36" t="s">
        <v>2303</v>
      </c>
    </row>
    <row r="38" spans="1:3" ht="7.8" customHeight="1" x14ac:dyDescent="0.3">
      <c r="A38" s="53">
        <v>38</v>
      </c>
      <c r="B38" s="55" t="s">
        <v>87</v>
      </c>
      <c r="C38" s="36" t="s">
        <v>1819</v>
      </c>
    </row>
    <row r="39" spans="1:3" ht="7.8" customHeight="1" x14ac:dyDescent="0.3">
      <c r="A39" s="53">
        <v>39</v>
      </c>
      <c r="B39" s="55" t="s">
        <v>91</v>
      </c>
      <c r="C39" s="36" t="s">
        <v>2304</v>
      </c>
    </row>
    <row r="40" spans="1:3" ht="7.8" customHeight="1" x14ac:dyDescent="0.3">
      <c r="A40" s="53">
        <v>40</v>
      </c>
      <c r="B40" s="55" t="s">
        <v>92</v>
      </c>
      <c r="C40" s="36" t="s">
        <v>1559</v>
      </c>
    </row>
    <row r="41" spans="1:3" ht="7.8" customHeight="1" x14ac:dyDescent="0.3">
      <c r="A41" s="53">
        <v>41</v>
      </c>
      <c r="B41" s="55" t="s">
        <v>93</v>
      </c>
      <c r="C41" s="58" t="s">
        <v>1560</v>
      </c>
    </row>
    <row r="42" spans="1:3" ht="7.8" customHeight="1" x14ac:dyDescent="0.3">
      <c r="A42" s="53">
        <v>42</v>
      </c>
      <c r="B42" s="55" t="s">
        <v>94</v>
      </c>
      <c r="C42" s="58" t="s">
        <v>1561</v>
      </c>
    </row>
    <row r="43" spans="1:3" ht="7.8" customHeight="1" x14ac:dyDescent="0.3">
      <c r="A43" s="53">
        <v>43</v>
      </c>
      <c r="B43" s="55" t="s">
        <v>95</v>
      </c>
      <c r="C43" s="58" t="s">
        <v>95</v>
      </c>
    </row>
    <row r="44" spans="1:3" ht="7.8" customHeight="1" x14ac:dyDescent="0.3">
      <c r="A44" s="53">
        <v>44</v>
      </c>
      <c r="B44" s="55" t="s">
        <v>96</v>
      </c>
      <c r="C44" s="58" t="s">
        <v>96</v>
      </c>
    </row>
    <row r="45" spans="1:3" ht="7.8" customHeight="1" x14ac:dyDescent="0.3">
      <c r="A45" s="53">
        <v>45</v>
      </c>
      <c r="B45" s="55" t="s">
        <v>97</v>
      </c>
      <c r="C45" s="58" t="s">
        <v>1562</v>
      </c>
    </row>
    <row r="46" spans="1:3" ht="7.8" customHeight="1" x14ac:dyDescent="0.3">
      <c r="A46" s="53">
        <v>46</v>
      </c>
      <c r="B46" s="55" t="s">
        <v>99</v>
      </c>
      <c r="C46" s="58" t="s">
        <v>1820</v>
      </c>
    </row>
    <row r="47" spans="1:3" ht="7.8" customHeight="1" x14ac:dyDescent="0.3">
      <c r="A47" s="53">
        <v>47</v>
      </c>
      <c r="B47" s="55" t="s">
        <v>100</v>
      </c>
      <c r="C47" s="58" t="s">
        <v>2334</v>
      </c>
    </row>
    <row r="48" spans="1:3" ht="7.8" customHeight="1" x14ac:dyDescent="0.3">
      <c r="A48" s="53">
        <v>48</v>
      </c>
      <c r="B48" s="55" t="s">
        <v>101</v>
      </c>
      <c r="C48" s="58" t="s">
        <v>1563</v>
      </c>
    </row>
    <row r="49" spans="1:3" ht="7.8" customHeight="1" x14ac:dyDescent="0.3">
      <c r="A49" s="53">
        <v>49</v>
      </c>
      <c r="B49" s="55" t="s">
        <v>102</v>
      </c>
      <c r="C49" s="58" t="s">
        <v>1821</v>
      </c>
    </row>
    <row r="50" spans="1:3" ht="7.8" customHeight="1" x14ac:dyDescent="0.3">
      <c r="A50" s="53">
        <v>50</v>
      </c>
      <c r="B50" s="55" t="s">
        <v>103</v>
      </c>
      <c r="C50" s="58" t="s">
        <v>2335</v>
      </c>
    </row>
    <row r="51" spans="1:3" ht="7.8" customHeight="1" x14ac:dyDescent="0.3">
      <c r="A51" s="53">
        <v>51</v>
      </c>
      <c r="B51" s="55" t="s">
        <v>104</v>
      </c>
      <c r="C51" s="58" t="s">
        <v>1822</v>
      </c>
    </row>
    <row r="52" spans="1:3" ht="7.8" customHeight="1" x14ac:dyDescent="0.3">
      <c r="A52" s="53">
        <v>52</v>
      </c>
      <c r="B52" s="55" t="s">
        <v>115</v>
      </c>
      <c r="C52" s="58" t="s">
        <v>115</v>
      </c>
    </row>
    <row r="53" spans="1:3" ht="7.8" customHeight="1" x14ac:dyDescent="0.3">
      <c r="A53" s="53">
        <v>53</v>
      </c>
      <c r="B53" s="55" t="s">
        <v>116</v>
      </c>
      <c r="C53" s="58" t="s">
        <v>1564</v>
      </c>
    </row>
    <row r="54" spans="1:3" ht="7.8" customHeight="1" x14ac:dyDescent="0.3">
      <c r="A54" s="53">
        <v>54</v>
      </c>
      <c r="B54" s="55" t="s">
        <v>118</v>
      </c>
      <c r="C54" s="58" t="s">
        <v>2408</v>
      </c>
    </row>
    <row r="55" spans="1:3" ht="7.8" customHeight="1" x14ac:dyDescent="0.3">
      <c r="A55" s="53">
        <v>55</v>
      </c>
      <c r="B55" s="55" t="s">
        <v>119</v>
      </c>
      <c r="C55" s="58" t="s">
        <v>2409</v>
      </c>
    </row>
    <row r="56" spans="1:3" ht="7.8" customHeight="1" x14ac:dyDescent="0.3">
      <c r="A56" s="53">
        <v>56</v>
      </c>
      <c r="B56" s="55" t="s">
        <v>120</v>
      </c>
      <c r="C56" s="58" t="s">
        <v>2410</v>
      </c>
    </row>
    <row r="57" spans="1:3" ht="7.8" customHeight="1" x14ac:dyDescent="0.3">
      <c r="A57" s="53">
        <v>57</v>
      </c>
      <c r="B57" s="55" t="s">
        <v>121</v>
      </c>
      <c r="C57" s="58" t="s">
        <v>2411</v>
      </c>
    </row>
    <row r="58" spans="1:3" ht="7.8" customHeight="1" x14ac:dyDescent="0.3">
      <c r="A58" s="53">
        <v>58</v>
      </c>
      <c r="B58" s="55" t="s">
        <v>122</v>
      </c>
      <c r="C58" s="58" t="s">
        <v>2412</v>
      </c>
    </row>
    <row r="59" spans="1:3" ht="7.8" customHeight="1" x14ac:dyDescent="0.3">
      <c r="A59" s="53">
        <v>59</v>
      </c>
      <c r="B59" s="55" t="s">
        <v>123</v>
      </c>
      <c r="C59" s="58" t="s">
        <v>2413</v>
      </c>
    </row>
    <row r="60" spans="1:3" ht="7.8" customHeight="1" x14ac:dyDescent="0.3">
      <c r="A60" s="53">
        <v>60</v>
      </c>
      <c r="B60" s="55" t="s">
        <v>75</v>
      </c>
      <c r="C60" s="58" t="s">
        <v>1566</v>
      </c>
    </row>
    <row r="61" spans="1:3" ht="7.8" customHeight="1" x14ac:dyDescent="0.3">
      <c r="A61" s="53">
        <v>61</v>
      </c>
      <c r="B61" s="55" t="s">
        <v>76</v>
      </c>
      <c r="C61" s="58" t="s">
        <v>1567</v>
      </c>
    </row>
    <row r="62" spans="1:3" ht="7.8" customHeight="1" x14ac:dyDescent="0.3">
      <c r="A62" s="53">
        <v>62</v>
      </c>
      <c r="B62" s="55" t="s">
        <v>106</v>
      </c>
      <c r="C62" s="58" t="s">
        <v>1568</v>
      </c>
    </row>
    <row r="63" spans="1:3" ht="7.8" customHeight="1" x14ac:dyDescent="0.3">
      <c r="A63" s="53">
        <v>63</v>
      </c>
      <c r="B63" s="55" t="s">
        <v>107</v>
      </c>
      <c r="C63" s="58" t="s">
        <v>1569</v>
      </c>
    </row>
    <row r="64" spans="1:3" ht="7.8" customHeight="1" x14ac:dyDescent="0.3">
      <c r="A64" s="53">
        <v>64</v>
      </c>
      <c r="B64" s="55" t="s">
        <v>108</v>
      </c>
      <c r="C64" s="58" t="s">
        <v>1570</v>
      </c>
    </row>
    <row r="65" spans="1:3" ht="7.8" customHeight="1" x14ac:dyDescent="0.3">
      <c r="A65" s="53">
        <v>65</v>
      </c>
      <c r="B65" s="55" t="s">
        <v>109</v>
      </c>
      <c r="C65" s="58" t="s">
        <v>1571</v>
      </c>
    </row>
    <row r="66" spans="1:3" ht="7.8" customHeight="1" x14ac:dyDescent="0.3">
      <c r="A66" s="53">
        <v>66</v>
      </c>
      <c r="B66" s="55" t="s">
        <v>110</v>
      </c>
      <c r="C66" s="58" t="s">
        <v>1572</v>
      </c>
    </row>
    <row r="67" spans="1:3" ht="7.8" customHeight="1" x14ac:dyDescent="0.3">
      <c r="A67" s="53">
        <v>67</v>
      </c>
      <c r="B67" s="55" t="s">
        <v>111</v>
      </c>
      <c r="C67" s="58" t="s">
        <v>1573</v>
      </c>
    </row>
    <row r="68" spans="1:3" ht="7.8" customHeight="1" x14ac:dyDescent="0.3">
      <c r="A68" s="53">
        <v>68</v>
      </c>
      <c r="B68" s="55" t="s">
        <v>126</v>
      </c>
      <c r="C68" s="58" t="s">
        <v>2331</v>
      </c>
    </row>
    <row r="69" spans="1:3" ht="7.8" customHeight="1" x14ac:dyDescent="0.3">
      <c r="A69" s="53">
        <v>69</v>
      </c>
      <c r="B69" s="55" t="s">
        <v>127</v>
      </c>
      <c r="C69" s="58" t="s">
        <v>2329</v>
      </c>
    </row>
    <row r="70" spans="1:3" ht="7.8" customHeight="1" x14ac:dyDescent="0.3">
      <c r="A70" s="53">
        <v>70</v>
      </c>
      <c r="B70" s="55" t="s">
        <v>128</v>
      </c>
      <c r="C70" s="58" t="s">
        <v>2330</v>
      </c>
    </row>
    <row r="71" spans="1:3" ht="7.8" customHeight="1" x14ac:dyDescent="0.3">
      <c r="A71" s="53">
        <v>71</v>
      </c>
      <c r="B71" s="55" t="s">
        <v>129</v>
      </c>
      <c r="C71" s="58" t="s">
        <v>2010</v>
      </c>
    </row>
    <row r="72" spans="1:3" ht="7.8" customHeight="1" x14ac:dyDescent="0.3">
      <c r="A72" s="53">
        <v>72</v>
      </c>
      <c r="B72" s="55" t="s">
        <v>130</v>
      </c>
      <c r="C72" s="58" t="s">
        <v>2327</v>
      </c>
    </row>
    <row r="73" spans="1:3" ht="7.8" customHeight="1" x14ac:dyDescent="0.3">
      <c r="A73" s="53">
        <v>73</v>
      </c>
      <c r="B73" s="55" t="s">
        <v>133</v>
      </c>
      <c r="C73" s="58" t="s">
        <v>2326</v>
      </c>
    </row>
    <row r="74" spans="1:3" ht="7.8" customHeight="1" x14ac:dyDescent="0.3">
      <c r="A74" s="53">
        <v>74</v>
      </c>
      <c r="B74" s="55" t="s">
        <v>134</v>
      </c>
      <c r="C74" s="58" t="s">
        <v>2325</v>
      </c>
    </row>
    <row r="75" spans="1:3" ht="7.8" customHeight="1" x14ac:dyDescent="0.3">
      <c r="A75" s="53">
        <v>75</v>
      </c>
      <c r="B75" s="55" t="s">
        <v>135</v>
      </c>
      <c r="C75" s="58" t="s">
        <v>2009</v>
      </c>
    </row>
    <row r="76" spans="1:3" ht="7.8" customHeight="1" x14ac:dyDescent="0.3">
      <c r="A76" s="53">
        <v>76</v>
      </c>
      <c r="B76" s="55" t="s">
        <v>136</v>
      </c>
      <c r="C76" s="58" t="s">
        <v>2008</v>
      </c>
    </row>
    <row r="77" spans="1:3" ht="7.8" customHeight="1" x14ac:dyDescent="0.3">
      <c r="A77" s="53">
        <v>77</v>
      </c>
      <c r="B77" s="55" t="s">
        <v>137</v>
      </c>
      <c r="C77" s="58" t="s">
        <v>1574</v>
      </c>
    </row>
    <row r="78" spans="1:3" ht="7.8" customHeight="1" x14ac:dyDescent="0.3">
      <c r="A78" s="53">
        <v>78</v>
      </c>
      <c r="B78" s="55" t="s">
        <v>138</v>
      </c>
      <c r="C78" s="58" t="s">
        <v>2324</v>
      </c>
    </row>
    <row r="79" spans="1:3" ht="7.8" customHeight="1" x14ac:dyDescent="0.3">
      <c r="A79" s="53">
        <v>79</v>
      </c>
      <c r="B79" s="55" t="s">
        <v>139</v>
      </c>
      <c r="C79" s="58" t="s">
        <v>2323</v>
      </c>
    </row>
    <row r="80" spans="1:3" ht="7.8" customHeight="1" x14ac:dyDescent="0.3">
      <c r="A80" s="53">
        <v>80</v>
      </c>
      <c r="B80" s="55" t="s">
        <v>142</v>
      </c>
      <c r="C80" s="58" t="s">
        <v>2005</v>
      </c>
    </row>
    <row r="81" spans="1:3" ht="7.8" customHeight="1" x14ac:dyDescent="0.3">
      <c r="A81" s="53">
        <v>81</v>
      </c>
      <c r="B81" s="55" t="s">
        <v>143</v>
      </c>
      <c r="C81" s="58" t="s">
        <v>2006</v>
      </c>
    </row>
    <row r="82" spans="1:3" ht="7.8" customHeight="1" x14ac:dyDescent="0.3">
      <c r="A82" s="53">
        <v>82</v>
      </c>
      <c r="B82" s="55" t="s">
        <v>144</v>
      </c>
      <c r="C82" s="58" t="s">
        <v>2007</v>
      </c>
    </row>
    <row r="83" spans="1:3" ht="7.8" customHeight="1" x14ac:dyDescent="0.3">
      <c r="A83" s="53">
        <v>83</v>
      </c>
      <c r="B83" s="55" t="s">
        <v>145</v>
      </c>
      <c r="C83" s="58" t="s">
        <v>1823</v>
      </c>
    </row>
    <row r="84" spans="1:3" ht="7.8" customHeight="1" x14ac:dyDescent="0.3">
      <c r="A84" s="53">
        <v>84</v>
      </c>
      <c r="B84" s="55" t="s">
        <v>146</v>
      </c>
      <c r="C84" s="58" t="s">
        <v>2321</v>
      </c>
    </row>
    <row r="85" spans="1:3" ht="7.8" customHeight="1" x14ac:dyDescent="0.3">
      <c r="A85" s="53">
        <v>85</v>
      </c>
      <c r="B85" s="55" t="s">
        <v>147</v>
      </c>
      <c r="C85" s="58" t="s">
        <v>2322</v>
      </c>
    </row>
    <row r="86" spans="1:3" ht="7.8" customHeight="1" x14ac:dyDescent="0.3">
      <c r="A86" s="53">
        <v>86</v>
      </c>
      <c r="B86" s="55" t="s">
        <v>148</v>
      </c>
      <c r="C86" s="58" t="s">
        <v>2320</v>
      </c>
    </row>
    <row r="87" spans="1:3" ht="7.8" customHeight="1" x14ac:dyDescent="0.3">
      <c r="A87" s="53">
        <v>87</v>
      </c>
      <c r="B87" s="55" t="s">
        <v>149</v>
      </c>
      <c r="C87" s="58" t="s">
        <v>2319</v>
      </c>
    </row>
    <row r="88" spans="1:3" ht="7.8" customHeight="1" x14ac:dyDescent="0.3">
      <c r="A88" s="53">
        <v>88</v>
      </c>
      <c r="B88" s="55" t="s">
        <v>150</v>
      </c>
      <c r="C88" s="58" t="s">
        <v>1577</v>
      </c>
    </row>
    <row r="89" spans="1:3" ht="7.8" customHeight="1" x14ac:dyDescent="0.3">
      <c r="A89" s="53">
        <v>89</v>
      </c>
      <c r="B89" s="55" t="s">
        <v>151</v>
      </c>
      <c r="C89" s="58" t="s">
        <v>2328</v>
      </c>
    </row>
    <row r="90" spans="1:3" ht="7.8" customHeight="1" x14ac:dyDescent="0.3">
      <c r="A90" s="53">
        <v>90</v>
      </c>
      <c r="B90" s="55" t="s">
        <v>152</v>
      </c>
      <c r="C90" s="58" t="s">
        <v>2318</v>
      </c>
    </row>
    <row r="91" spans="1:3" ht="7.8" customHeight="1" x14ac:dyDescent="0.3">
      <c r="A91" s="53">
        <v>91</v>
      </c>
      <c r="B91" s="55" t="s">
        <v>153</v>
      </c>
      <c r="C91" s="58" t="s">
        <v>2011</v>
      </c>
    </row>
    <row r="92" spans="1:3" ht="7.8" customHeight="1" x14ac:dyDescent="0.3">
      <c r="A92" s="53">
        <v>92</v>
      </c>
      <c r="B92" s="55" t="s">
        <v>156</v>
      </c>
      <c r="C92" s="58" t="s">
        <v>1575</v>
      </c>
    </row>
    <row r="93" spans="1:3" ht="7.8" customHeight="1" x14ac:dyDescent="0.3">
      <c r="A93" s="53">
        <v>93</v>
      </c>
      <c r="B93" s="55" t="s">
        <v>157</v>
      </c>
      <c r="C93" s="58" t="s">
        <v>2333</v>
      </c>
    </row>
    <row r="94" spans="1:3" ht="7.8" customHeight="1" x14ac:dyDescent="0.3">
      <c r="A94" s="53">
        <v>94</v>
      </c>
      <c r="B94" s="55" t="s">
        <v>158</v>
      </c>
      <c r="C94" s="58" t="s">
        <v>2332</v>
      </c>
    </row>
    <row r="95" spans="1:3" ht="7.8" customHeight="1" x14ac:dyDescent="0.3">
      <c r="A95" s="53">
        <v>95</v>
      </c>
      <c r="B95" s="55" t="s">
        <v>159</v>
      </c>
      <c r="C95" s="58" t="s">
        <v>1576</v>
      </c>
    </row>
    <row r="96" spans="1:3" ht="7.8" customHeight="1" x14ac:dyDescent="0.3">
      <c r="A96" s="53">
        <v>96</v>
      </c>
      <c r="B96" s="55" t="s">
        <v>160</v>
      </c>
      <c r="C96" s="58" t="s">
        <v>2336</v>
      </c>
    </row>
    <row r="97" spans="1:3" ht="7.8" customHeight="1" x14ac:dyDescent="0.3">
      <c r="A97" s="53">
        <v>97</v>
      </c>
      <c r="B97" s="55" t="s">
        <v>163</v>
      </c>
      <c r="C97" s="58" t="s">
        <v>2344</v>
      </c>
    </row>
    <row r="98" spans="1:3" ht="7.8" customHeight="1" x14ac:dyDescent="0.3">
      <c r="A98" s="53">
        <v>98</v>
      </c>
      <c r="B98" s="55" t="s">
        <v>164</v>
      </c>
      <c r="C98" s="58" t="s">
        <v>2343</v>
      </c>
    </row>
    <row r="99" spans="1:3" ht="7.8" customHeight="1" x14ac:dyDescent="0.3">
      <c r="A99" s="53">
        <v>99</v>
      </c>
      <c r="B99" s="55" t="s">
        <v>165</v>
      </c>
      <c r="C99" s="58" t="s">
        <v>2342</v>
      </c>
    </row>
    <row r="100" spans="1:3" ht="7.8" customHeight="1" x14ac:dyDescent="0.3">
      <c r="A100" s="53">
        <v>100</v>
      </c>
      <c r="B100" s="55" t="s">
        <v>166</v>
      </c>
      <c r="C100" s="58" t="s">
        <v>2341</v>
      </c>
    </row>
    <row r="101" spans="1:3" ht="7.8" customHeight="1" x14ac:dyDescent="0.3">
      <c r="A101" s="53">
        <v>101</v>
      </c>
      <c r="B101" s="55" t="s">
        <v>167</v>
      </c>
      <c r="C101" s="58" t="s">
        <v>2340</v>
      </c>
    </row>
    <row r="102" spans="1:3" ht="7.8" customHeight="1" x14ac:dyDescent="0.3">
      <c r="A102" s="53">
        <v>102</v>
      </c>
      <c r="B102" s="55" t="s">
        <v>168</v>
      </c>
      <c r="C102" s="58" t="s">
        <v>2337</v>
      </c>
    </row>
    <row r="103" spans="1:3" ht="7.8" customHeight="1" x14ac:dyDescent="0.3">
      <c r="A103" s="53">
        <v>103</v>
      </c>
      <c r="B103" s="55" t="s">
        <v>169</v>
      </c>
      <c r="C103" s="58" t="s">
        <v>2338</v>
      </c>
    </row>
    <row r="104" spans="1:3" ht="7.8" customHeight="1" x14ac:dyDescent="0.3">
      <c r="A104" s="53">
        <v>104</v>
      </c>
      <c r="B104" s="55" t="s">
        <v>170</v>
      </c>
      <c r="C104" s="58" t="s">
        <v>2339</v>
      </c>
    </row>
    <row r="105" spans="1:3" ht="7.8" customHeight="1" x14ac:dyDescent="0.3">
      <c r="A105" s="53">
        <v>105</v>
      </c>
      <c r="B105" s="55" t="s">
        <v>181</v>
      </c>
      <c r="C105" s="58" t="s">
        <v>2345</v>
      </c>
    </row>
    <row r="106" spans="1:3" ht="7.8" customHeight="1" x14ac:dyDescent="0.3">
      <c r="A106" s="53">
        <v>106</v>
      </c>
      <c r="B106" s="55" t="s">
        <v>182</v>
      </c>
      <c r="C106" s="58" t="s">
        <v>1578</v>
      </c>
    </row>
    <row r="107" spans="1:3" ht="7.8" customHeight="1" x14ac:dyDescent="0.3">
      <c r="A107" s="53">
        <v>107</v>
      </c>
      <c r="B107" s="55" t="s">
        <v>183</v>
      </c>
      <c r="C107" s="58" t="s">
        <v>1580</v>
      </c>
    </row>
    <row r="108" spans="1:3" ht="7.8" customHeight="1" x14ac:dyDescent="0.3">
      <c r="A108" s="53">
        <v>108</v>
      </c>
      <c r="B108" s="55" t="s">
        <v>184</v>
      </c>
      <c r="C108" s="58" t="s">
        <v>1824</v>
      </c>
    </row>
    <row r="109" spans="1:3" ht="7.8" customHeight="1" x14ac:dyDescent="0.3">
      <c r="A109" s="53">
        <v>109</v>
      </c>
      <c r="B109" s="55" t="s">
        <v>185</v>
      </c>
      <c r="C109" s="58" t="s">
        <v>1825</v>
      </c>
    </row>
    <row r="110" spans="1:3" ht="7.8" customHeight="1" x14ac:dyDescent="0.3">
      <c r="A110" s="53">
        <v>110</v>
      </c>
      <c r="B110" s="55" t="s">
        <v>1551</v>
      </c>
      <c r="C110" s="58" t="s">
        <v>2373</v>
      </c>
    </row>
    <row r="111" spans="1:3" ht="7.8" customHeight="1" x14ac:dyDescent="0.3">
      <c r="A111" s="53">
        <v>111</v>
      </c>
      <c r="B111" s="55" t="s">
        <v>174</v>
      </c>
      <c r="C111" s="36" t="s">
        <v>2346</v>
      </c>
    </row>
    <row r="112" spans="1:3" ht="7.8" customHeight="1" x14ac:dyDescent="0.3">
      <c r="A112" s="53">
        <v>112</v>
      </c>
      <c r="B112" s="55" t="s">
        <v>175</v>
      </c>
      <c r="C112" s="36" t="s">
        <v>2012</v>
      </c>
    </row>
    <row r="113" spans="1:3" ht="7.8" customHeight="1" x14ac:dyDescent="0.3">
      <c r="A113" s="53">
        <v>113</v>
      </c>
      <c r="B113" s="55" t="s">
        <v>176</v>
      </c>
      <c r="C113" s="36" t="s">
        <v>1581</v>
      </c>
    </row>
    <row r="114" spans="1:3" ht="7.8" customHeight="1" x14ac:dyDescent="0.3">
      <c r="A114" s="53">
        <v>114</v>
      </c>
      <c r="B114" s="55" t="s">
        <v>177</v>
      </c>
      <c r="C114" s="36" t="s">
        <v>1827</v>
      </c>
    </row>
    <row r="115" spans="1:3" ht="7.8" customHeight="1" x14ac:dyDescent="0.3">
      <c r="A115" s="53">
        <v>115</v>
      </c>
      <c r="B115" s="55" t="s">
        <v>178</v>
      </c>
      <c r="C115" s="36" t="s">
        <v>1828</v>
      </c>
    </row>
    <row r="116" spans="1:3" ht="7.8" customHeight="1" x14ac:dyDescent="0.3">
      <c r="A116" s="53">
        <v>116</v>
      </c>
      <c r="B116" s="55" t="s">
        <v>782</v>
      </c>
      <c r="C116" s="36" t="s">
        <v>2347</v>
      </c>
    </row>
    <row r="117" spans="1:3" ht="7.8" customHeight="1" x14ac:dyDescent="0.3">
      <c r="A117" s="53">
        <v>117</v>
      </c>
      <c r="B117" s="55" t="s">
        <v>783</v>
      </c>
      <c r="C117" s="36" t="s">
        <v>2348</v>
      </c>
    </row>
    <row r="118" spans="1:3" ht="7.8" customHeight="1" x14ac:dyDescent="0.3">
      <c r="A118" s="53">
        <v>118</v>
      </c>
      <c r="B118" s="55" t="s">
        <v>784</v>
      </c>
      <c r="C118" s="36" t="s">
        <v>1565</v>
      </c>
    </row>
    <row r="119" spans="1:3" ht="7.8" customHeight="1" x14ac:dyDescent="0.3">
      <c r="A119" s="53">
        <v>119</v>
      </c>
      <c r="B119" s="55" t="s">
        <v>785</v>
      </c>
      <c r="C119" s="58" t="s">
        <v>2013</v>
      </c>
    </row>
    <row r="120" spans="1:3" ht="7.8" customHeight="1" x14ac:dyDescent="0.3">
      <c r="A120" s="53">
        <v>120</v>
      </c>
      <c r="B120" s="55" t="s">
        <v>786</v>
      </c>
      <c r="C120" s="58" t="s">
        <v>2014</v>
      </c>
    </row>
    <row r="121" spans="1:3" ht="7.8" customHeight="1" x14ac:dyDescent="0.3">
      <c r="A121" s="53">
        <v>121</v>
      </c>
      <c r="B121" s="55" t="s">
        <v>787</v>
      </c>
      <c r="C121" s="58" t="s">
        <v>2015</v>
      </c>
    </row>
    <row r="122" spans="1:3" ht="7.8" customHeight="1" x14ac:dyDescent="0.3">
      <c r="A122" s="53">
        <v>122</v>
      </c>
      <c r="B122" s="55" t="s">
        <v>788</v>
      </c>
      <c r="C122" s="58" t="s">
        <v>1582</v>
      </c>
    </row>
    <row r="123" spans="1:3" ht="7.8" customHeight="1" x14ac:dyDescent="0.3">
      <c r="A123" s="53">
        <v>123</v>
      </c>
      <c r="B123" s="55" t="s">
        <v>789</v>
      </c>
      <c r="C123" s="58" t="s">
        <v>1583</v>
      </c>
    </row>
    <row r="124" spans="1:3" ht="7.8" customHeight="1" x14ac:dyDescent="0.3">
      <c r="A124" s="53">
        <v>124</v>
      </c>
      <c r="B124" s="55" t="s">
        <v>790</v>
      </c>
      <c r="C124" s="58" t="s">
        <v>1584</v>
      </c>
    </row>
    <row r="125" spans="1:3" ht="7.8" customHeight="1" x14ac:dyDescent="0.3">
      <c r="A125" s="53">
        <v>125</v>
      </c>
      <c r="B125" s="55" t="s">
        <v>791</v>
      </c>
      <c r="C125" s="58" t="s">
        <v>1585</v>
      </c>
    </row>
    <row r="126" spans="1:3" ht="7.8" customHeight="1" x14ac:dyDescent="0.3">
      <c r="A126" s="53">
        <v>126</v>
      </c>
      <c r="B126" s="55" t="s">
        <v>792</v>
      </c>
      <c r="C126" s="58" t="s">
        <v>2016</v>
      </c>
    </row>
    <row r="127" spans="1:3" ht="7.8" customHeight="1" x14ac:dyDescent="0.3">
      <c r="A127" s="53">
        <v>127</v>
      </c>
      <c r="B127" s="55" t="s">
        <v>793</v>
      </c>
      <c r="C127" s="58" t="s">
        <v>2017</v>
      </c>
    </row>
    <row r="128" spans="1:3" ht="7.8" customHeight="1" x14ac:dyDescent="0.3">
      <c r="A128" s="53">
        <v>128</v>
      </c>
      <c r="B128" s="55" t="s">
        <v>794</v>
      </c>
      <c r="C128" s="58" t="s">
        <v>1812</v>
      </c>
    </row>
    <row r="129" spans="1:3" ht="7.8" customHeight="1" x14ac:dyDescent="0.3">
      <c r="A129" s="53">
        <v>129</v>
      </c>
      <c r="B129" s="55" t="s">
        <v>795</v>
      </c>
      <c r="C129" s="58" t="s">
        <v>2354</v>
      </c>
    </row>
    <row r="130" spans="1:3" ht="7.8" customHeight="1" x14ac:dyDescent="0.3">
      <c r="A130" s="53">
        <v>130</v>
      </c>
      <c r="B130" s="55" t="s">
        <v>796</v>
      </c>
      <c r="C130" s="58" t="s">
        <v>2353</v>
      </c>
    </row>
    <row r="131" spans="1:3" ht="7.8" customHeight="1" x14ac:dyDescent="0.3">
      <c r="A131" s="53">
        <v>131</v>
      </c>
      <c r="B131" s="55" t="s">
        <v>797</v>
      </c>
      <c r="C131" s="58" t="s">
        <v>2352</v>
      </c>
    </row>
    <row r="132" spans="1:3" ht="7.8" customHeight="1" x14ac:dyDescent="0.3">
      <c r="A132" s="53">
        <v>132</v>
      </c>
      <c r="B132" s="55" t="s">
        <v>798</v>
      </c>
      <c r="C132" s="58" t="s">
        <v>2355</v>
      </c>
    </row>
    <row r="133" spans="1:3" ht="7.8" customHeight="1" x14ac:dyDescent="0.3">
      <c r="A133" s="53">
        <v>133</v>
      </c>
      <c r="B133" s="55" t="s">
        <v>799</v>
      </c>
      <c r="C133" s="58" t="s">
        <v>2018</v>
      </c>
    </row>
    <row r="134" spans="1:3" ht="7.8" customHeight="1" x14ac:dyDescent="0.3">
      <c r="A134" s="53">
        <v>134</v>
      </c>
      <c r="B134" s="55" t="s">
        <v>800</v>
      </c>
      <c r="C134" s="58" t="s">
        <v>2019</v>
      </c>
    </row>
    <row r="135" spans="1:3" ht="7.8" customHeight="1" x14ac:dyDescent="0.3">
      <c r="A135" s="53">
        <v>135</v>
      </c>
      <c r="B135" s="55" t="s">
        <v>801</v>
      </c>
      <c r="C135" s="58" t="s">
        <v>1829</v>
      </c>
    </row>
    <row r="136" spans="1:3" ht="7.8" customHeight="1" x14ac:dyDescent="0.3">
      <c r="A136" s="53">
        <v>136</v>
      </c>
      <c r="B136" s="55" t="s">
        <v>802</v>
      </c>
      <c r="C136" s="58" t="s">
        <v>2020</v>
      </c>
    </row>
    <row r="137" spans="1:3" ht="7.8" customHeight="1" x14ac:dyDescent="0.3">
      <c r="A137" s="53">
        <v>137</v>
      </c>
      <c r="B137" s="55" t="s">
        <v>899</v>
      </c>
      <c r="C137" s="58" t="s">
        <v>1586</v>
      </c>
    </row>
    <row r="138" spans="1:3" ht="7.8" customHeight="1" x14ac:dyDescent="0.3">
      <c r="A138" s="53">
        <v>138</v>
      </c>
      <c r="B138" s="55" t="s">
        <v>900</v>
      </c>
      <c r="C138" s="58" t="s">
        <v>1587</v>
      </c>
    </row>
    <row r="139" spans="1:3" ht="7.8" customHeight="1" x14ac:dyDescent="0.3">
      <c r="A139" s="53">
        <v>139</v>
      </c>
      <c r="B139" s="55" t="s">
        <v>901</v>
      </c>
      <c r="C139" s="58" t="s">
        <v>2021</v>
      </c>
    </row>
    <row r="140" spans="1:3" ht="7.8" customHeight="1" x14ac:dyDescent="0.3">
      <c r="A140" s="53">
        <v>140</v>
      </c>
      <c r="B140" s="55" t="s">
        <v>920</v>
      </c>
      <c r="C140" s="58" t="s">
        <v>1588</v>
      </c>
    </row>
    <row r="141" spans="1:3" ht="7.8" customHeight="1" x14ac:dyDescent="0.3">
      <c r="A141" s="53">
        <v>141</v>
      </c>
      <c r="B141" s="55" t="s">
        <v>921</v>
      </c>
      <c r="C141" s="58" t="s">
        <v>2022</v>
      </c>
    </row>
    <row r="142" spans="1:3" ht="7.8" customHeight="1" x14ac:dyDescent="0.3">
      <c r="A142" s="53">
        <v>142</v>
      </c>
      <c r="B142" s="55" t="s">
        <v>922</v>
      </c>
      <c r="C142" s="58" t="s">
        <v>2349</v>
      </c>
    </row>
    <row r="143" spans="1:3" ht="7.8" customHeight="1" x14ac:dyDescent="0.3">
      <c r="A143" s="53">
        <v>143</v>
      </c>
      <c r="B143" s="55" t="s">
        <v>923</v>
      </c>
      <c r="C143" s="58" t="s">
        <v>1589</v>
      </c>
    </row>
    <row r="144" spans="1:3" ht="7.8" customHeight="1" x14ac:dyDescent="0.3">
      <c r="A144" s="53">
        <v>144</v>
      </c>
      <c r="B144" s="55" t="s">
        <v>928</v>
      </c>
      <c r="C144" s="58" t="s">
        <v>2350</v>
      </c>
    </row>
    <row r="145" spans="1:3" ht="7.8" customHeight="1" x14ac:dyDescent="0.3">
      <c r="A145" s="53">
        <v>145</v>
      </c>
      <c r="B145" s="55" t="s">
        <v>929</v>
      </c>
      <c r="C145" s="58" t="s">
        <v>2023</v>
      </c>
    </row>
    <row r="146" spans="1:3" ht="7.8" customHeight="1" x14ac:dyDescent="0.3">
      <c r="A146" s="53">
        <v>146</v>
      </c>
      <c r="B146" s="55" t="s">
        <v>930</v>
      </c>
      <c r="C146" s="58" t="s">
        <v>2356</v>
      </c>
    </row>
    <row r="147" spans="1:3" ht="7.8" customHeight="1" x14ac:dyDescent="0.3">
      <c r="A147" s="53">
        <v>147</v>
      </c>
      <c r="B147" s="55" t="s">
        <v>931</v>
      </c>
      <c r="C147" s="58" t="s">
        <v>1591</v>
      </c>
    </row>
    <row r="148" spans="1:3" ht="7.8" customHeight="1" x14ac:dyDescent="0.3">
      <c r="A148" s="53">
        <v>148</v>
      </c>
      <c r="B148" s="55" t="s">
        <v>932</v>
      </c>
      <c r="C148" s="58" t="s">
        <v>1592</v>
      </c>
    </row>
    <row r="149" spans="1:3" ht="7.8" customHeight="1" x14ac:dyDescent="0.3">
      <c r="A149" s="53">
        <v>149</v>
      </c>
      <c r="B149" s="55" t="s">
        <v>933</v>
      </c>
      <c r="C149" s="58" t="s">
        <v>1593</v>
      </c>
    </row>
    <row r="150" spans="1:3" ht="7.8" customHeight="1" x14ac:dyDescent="0.3">
      <c r="A150" s="53">
        <v>150</v>
      </c>
      <c r="B150" s="55" t="s">
        <v>934</v>
      </c>
      <c r="C150" s="58" t="s">
        <v>2357</v>
      </c>
    </row>
    <row r="151" spans="1:3" ht="7.8" customHeight="1" x14ac:dyDescent="0.3">
      <c r="A151" s="53">
        <v>151</v>
      </c>
      <c r="B151" s="55" t="s">
        <v>935</v>
      </c>
      <c r="C151" s="58" t="s">
        <v>2358</v>
      </c>
    </row>
    <row r="152" spans="1:3" ht="7.8" customHeight="1" x14ac:dyDescent="0.3">
      <c r="A152" s="53">
        <v>152</v>
      </c>
      <c r="B152" s="55" t="s">
        <v>936</v>
      </c>
      <c r="C152" s="58" t="s">
        <v>2359</v>
      </c>
    </row>
    <row r="153" spans="1:3" ht="7.8" customHeight="1" x14ac:dyDescent="0.3">
      <c r="A153" s="53">
        <v>153</v>
      </c>
      <c r="B153" s="55" t="s">
        <v>937</v>
      </c>
      <c r="C153" s="58" t="s">
        <v>1594</v>
      </c>
    </row>
    <row r="154" spans="1:3" ht="7.8" customHeight="1" x14ac:dyDescent="0.3">
      <c r="A154" s="53">
        <v>154</v>
      </c>
      <c r="B154" s="55" t="s">
        <v>938</v>
      </c>
      <c r="C154" s="58" t="s">
        <v>2025</v>
      </c>
    </row>
    <row r="155" spans="1:3" ht="7.8" customHeight="1" x14ac:dyDescent="0.3">
      <c r="A155" s="53">
        <v>155</v>
      </c>
      <c r="B155" s="55" t="s">
        <v>939</v>
      </c>
      <c r="C155" s="58" t="s">
        <v>1590</v>
      </c>
    </row>
    <row r="156" spans="1:3" ht="7.8" customHeight="1" x14ac:dyDescent="0.3">
      <c r="A156" s="53">
        <v>156</v>
      </c>
      <c r="B156" s="55" t="s">
        <v>940</v>
      </c>
      <c r="C156" s="58" t="s">
        <v>2360</v>
      </c>
    </row>
    <row r="157" spans="1:3" ht="7.8" customHeight="1" x14ac:dyDescent="0.3">
      <c r="A157" s="53">
        <v>157</v>
      </c>
      <c r="B157" s="55" t="s">
        <v>941</v>
      </c>
      <c r="C157" s="58" t="s">
        <v>1596</v>
      </c>
    </row>
    <row r="158" spans="1:3" ht="7.8" customHeight="1" x14ac:dyDescent="0.3">
      <c r="A158" s="53">
        <v>158</v>
      </c>
      <c r="B158" s="55" t="s">
        <v>942</v>
      </c>
      <c r="C158" s="58" t="s">
        <v>2351</v>
      </c>
    </row>
    <row r="159" spans="1:3" ht="7.8" customHeight="1" x14ac:dyDescent="0.3">
      <c r="A159" s="53">
        <v>159</v>
      </c>
      <c r="B159" s="55" t="s">
        <v>975</v>
      </c>
      <c r="C159" s="58" t="s">
        <v>1597</v>
      </c>
    </row>
    <row r="160" spans="1:3" ht="7.8" customHeight="1" x14ac:dyDescent="0.3">
      <c r="A160" s="53">
        <v>160</v>
      </c>
      <c r="B160" s="55" t="s">
        <v>976</v>
      </c>
      <c r="C160" s="58" t="s">
        <v>976</v>
      </c>
    </row>
    <row r="161" spans="1:3" ht="7.8" customHeight="1" x14ac:dyDescent="0.3">
      <c r="A161" s="53">
        <v>161</v>
      </c>
      <c r="B161" s="55" t="s">
        <v>1076</v>
      </c>
      <c r="C161" s="58" t="s">
        <v>2361</v>
      </c>
    </row>
    <row r="162" spans="1:3" ht="7.8" customHeight="1" x14ac:dyDescent="0.3">
      <c r="A162" s="53">
        <v>162</v>
      </c>
      <c r="B162" s="55" t="s">
        <v>1077</v>
      </c>
      <c r="C162" s="58" t="s">
        <v>2362</v>
      </c>
    </row>
    <row r="163" spans="1:3" ht="7.8" customHeight="1" x14ac:dyDescent="0.3">
      <c r="A163" s="53">
        <v>163</v>
      </c>
      <c r="B163" s="55" t="s">
        <v>1078</v>
      </c>
      <c r="C163" s="58" t="s">
        <v>1598</v>
      </c>
    </row>
    <row r="164" spans="1:3" ht="7.8" customHeight="1" x14ac:dyDescent="0.3">
      <c r="A164" s="53">
        <v>164</v>
      </c>
      <c r="B164" s="55" t="s">
        <v>1079</v>
      </c>
      <c r="C164" s="58" t="s">
        <v>2363</v>
      </c>
    </row>
    <row r="165" spans="1:3" ht="7.8" customHeight="1" x14ac:dyDescent="0.3">
      <c r="A165" s="53">
        <v>165</v>
      </c>
      <c r="B165" s="55" t="s">
        <v>1080</v>
      </c>
      <c r="C165" s="58" t="s">
        <v>1599</v>
      </c>
    </row>
    <row r="166" spans="1:3" ht="7.8" customHeight="1" x14ac:dyDescent="0.3">
      <c r="A166" s="53">
        <v>166</v>
      </c>
      <c r="B166" s="55" t="s">
        <v>1083</v>
      </c>
      <c r="C166" s="58" t="s">
        <v>1083</v>
      </c>
    </row>
    <row r="167" spans="1:3" ht="7.8" customHeight="1" x14ac:dyDescent="0.3">
      <c r="A167" s="53">
        <v>167</v>
      </c>
      <c r="B167" s="55" t="s">
        <v>1084</v>
      </c>
      <c r="C167" s="58" t="s">
        <v>1600</v>
      </c>
    </row>
    <row r="168" spans="1:3" ht="7.8" customHeight="1" x14ac:dyDescent="0.3">
      <c r="A168" s="53">
        <v>168</v>
      </c>
      <c r="B168" s="55" t="s">
        <v>1085</v>
      </c>
      <c r="C168" s="58" t="s">
        <v>1601</v>
      </c>
    </row>
    <row r="169" spans="1:3" ht="7.8" customHeight="1" x14ac:dyDescent="0.3">
      <c r="A169" s="53">
        <v>169</v>
      </c>
      <c r="B169" s="55" t="s">
        <v>945</v>
      </c>
      <c r="C169" s="58" t="s">
        <v>2024</v>
      </c>
    </row>
    <row r="170" spans="1:3" ht="7.8" customHeight="1" x14ac:dyDescent="0.3">
      <c r="A170" s="53">
        <v>170</v>
      </c>
      <c r="B170" s="55" t="s">
        <v>946</v>
      </c>
      <c r="C170" s="58" t="s">
        <v>1602</v>
      </c>
    </row>
    <row r="171" spans="1:3" ht="7.8" customHeight="1" x14ac:dyDescent="0.3">
      <c r="A171" s="53">
        <v>171</v>
      </c>
      <c r="B171" s="55" t="s">
        <v>947</v>
      </c>
      <c r="C171" s="58" t="s">
        <v>1595</v>
      </c>
    </row>
    <row r="172" spans="1:3" ht="7.8" customHeight="1" x14ac:dyDescent="0.3">
      <c r="A172" s="53">
        <v>172</v>
      </c>
      <c r="B172" s="55" t="s">
        <v>948</v>
      </c>
      <c r="C172" s="58" t="s">
        <v>2026</v>
      </c>
    </row>
    <row r="173" spans="1:3" ht="7.8" customHeight="1" x14ac:dyDescent="0.3">
      <c r="A173" s="53">
        <v>173</v>
      </c>
      <c r="B173" s="55" t="s">
        <v>949</v>
      </c>
      <c r="C173" s="58" t="s">
        <v>1603</v>
      </c>
    </row>
    <row r="174" spans="1:3" ht="7.8" customHeight="1" x14ac:dyDescent="0.3">
      <c r="A174" s="53">
        <v>174</v>
      </c>
      <c r="B174" s="55" t="s">
        <v>950</v>
      </c>
      <c r="C174" s="58" t="s">
        <v>1604</v>
      </c>
    </row>
    <row r="175" spans="1:3" ht="7.8" customHeight="1" x14ac:dyDescent="0.3">
      <c r="A175" s="53">
        <v>175</v>
      </c>
      <c r="B175" s="55" t="s">
        <v>951</v>
      </c>
      <c r="C175" s="58" t="s">
        <v>2027</v>
      </c>
    </row>
    <row r="176" spans="1:3" ht="7.8" customHeight="1" x14ac:dyDescent="0.3">
      <c r="A176" s="53">
        <v>176</v>
      </c>
      <c r="B176" s="55" t="s">
        <v>952</v>
      </c>
      <c r="C176" s="58" t="s">
        <v>2028</v>
      </c>
    </row>
    <row r="177" spans="1:3" ht="7.8" customHeight="1" x14ac:dyDescent="0.3">
      <c r="A177" s="53">
        <v>177</v>
      </c>
      <c r="B177" s="55" t="s">
        <v>953</v>
      </c>
      <c r="C177" s="58" t="s">
        <v>2029</v>
      </c>
    </row>
    <row r="178" spans="1:3" ht="7.8" customHeight="1" x14ac:dyDescent="0.3">
      <c r="A178" s="53">
        <v>178</v>
      </c>
      <c r="B178" s="55" t="s">
        <v>954</v>
      </c>
      <c r="C178" s="58" t="s">
        <v>2030</v>
      </c>
    </row>
    <row r="179" spans="1:3" ht="7.8" customHeight="1" x14ac:dyDescent="0.3">
      <c r="A179" s="53">
        <v>179</v>
      </c>
      <c r="B179" s="55" t="s">
        <v>955</v>
      </c>
      <c r="C179" s="58" t="s">
        <v>955</v>
      </c>
    </row>
    <row r="180" spans="1:3" ht="7.8" customHeight="1" x14ac:dyDescent="0.3">
      <c r="A180" s="53">
        <v>180</v>
      </c>
      <c r="B180" s="55" t="s">
        <v>956</v>
      </c>
      <c r="C180" s="58" t="s">
        <v>2031</v>
      </c>
    </row>
    <row r="181" spans="1:3" ht="7.8" customHeight="1" x14ac:dyDescent="0.3">
      <c r="A181" s="53">
        <v>181</v>
      </c>
      <c r="B181" s="55" t="s">
        <v>957</v>
      </c>
      <c r="C181" s="8" t="s">
        <v>2365</v>
      </c>
    </row>
    <row r="182" spans="1:3" ht="7.8" customHeight="1" x14ac:dyDescent="0.3">
      <c r="A182" s="53">
        <v>182</v>
      </c>
      <c r="B182" s="55" t="s">
        <v>958</v>
      </c>
      <c r="C182" s="8" t="s">
        <v>2364</v>
      </c>
    </row>
    <row r="183" spans="1:3" ht="7.8" customHeight="1" x14ac:dyDescent="0.3">
      <c r="A183" s="53">
        <v>183</v>
      </c>
      <c r="B183" s="55" t="s">
        <v>959</v>
      </c>
      <c r="C183" s="58" t="s">
        <v>2032</v>
      </c>
    </row>
    <row r="184" spans="1:3" ht="7.8" customHeight="1" x14ac:dyDescent="0.3">
      <c r="A184" s="53">
        <v>184</v>
      </c>
      <c r="B184" s="55" t="s">
        <v>960</v>
      </c>
      <c r="C184" s="58" t="s">
        <v>2033</v>
      </c>
    </row>
    <row r="185" spans="1:3" ht="7.8" customHeight="1" x14ac:dyDescent="0.3">
      <c r="A185" s="53">
        <v>185</v>
      </c>
      <c r="B185" s="55" t="s">
        <v>961</v>
      </c>
      <c r="C185" s="58" t="s">
        <v>2034</v>
      </c>
    </row>
    <row r="186" spans="1:3" ht="7.8" customHeight="1" x14ac:dyDescent="0.3">
      <c r="A186" s="53">
        <v>186</v>
      </c>
      <c r="B186" s="55" t="s">
        <v>964</v>
      </c>
      <c r="C186" s="8" t="s">
        <v>2366</v>
      </c>
    </row>
    <row r="187" spans="1:3" ht="7.8" customHeight="1" x14ac:dyDescent="0.3">
      <c r="A187" s="53">
        <v>187</v>
      </c>
      <c r="B187" s="55" t="s">
        <v>965</v>
      </c>
      <c r="C187" s="58" t="s">
        <v>2035</v>
      </c>
    </row>
    <row r="188" spans="1:3" ht="7.8" customHeight="1" x14ac:dyDescent="0.3">
      <c r="A188" s="53">
        <v>188</v>
      </c>
      <c r="B188" s="55" t="s">
        <v>966</v>
      </c>
      <c r="C188" s="58" t="s">
        <v>1830</v>
      </c>
    </row>
    <row r="189" spans="1:3" ht="7.8" customHeight="1" x14ac:dyDescent="0.3">
      <c r="A189" s="53">
        <v>189</v>
      </c>
      <c r="B189" s="55" t="s">
        <v>967</v>
      </c>
      <c r="C189" s="58" t="s">
        <v>1831</v>
      </c>
    </row>
    <row r="190" spans="1:3" ht="7.8" customHeight="1" x14ac:dyDescent="0.3">
      <c r="A190" s="53">
        <v>190</v>
      </c>
      <c r="B190" s="55" t="s">
        <v>968</v>
      </c>
      <c r="C190" s="58" t="s">
        <v>1832</v>
      </c>
    </row>
    <row r="191" spans="1:3" ht="7.8" customHeight="1" x14ac:dyDescent="0.3">
      <c r="A191" s="53">
        <v>191</v>
      </c>
      <c r="B191" s="55" t="s">
        <v>971</v>
      </c>
      <c r="C191" s="58" t="s">
        <v>971</v>
      </c>
    </row>
    <row r="192" spans="1:3" ht="7.8" customHeight="1" x14ac:dyDescent="0.3">
      <c r="A192" s="53">
        <v>192</v>
      </c>
      <c r="B192" s="55" t="s">
        <v>972</v>
      </c>
      <c r="C192" s="58" t="s">
        <v>1605</v>
      </c>
    </row>
    <row r="193" spans="1:3" ht="7.8" customHeight="1" x14ac:dyDescent="0.3">
      <c r="A193" s="53">
        <v>193</v>
      </c>
      <c r="B193" s="55" t="s">
        <v>1551</v>
      </c>
      <c r="C193" s="58" t="s">
        <v>2374</v>
      </c>
    </row>
    <row r="194" spans="1:3" ht="7.8" customHeight="1" x14ac:dyDescent="0.3">
      <c r="A194" s="53">
        <v>194</v>
      </c>
      <c r="B194" s="55" t="s">
        <v>767</v>
      </c>
      <c r="C194" s="58" t="s">
        <v>2036</v>
      </c>
    </row>
    <row r="195" spans="1:3" ht="7.8" customHeight="1" x14ac:dyDescent="0.3">
      <c r="A195" s="53">
        <v>195</v>
      </c>
      <c r="B195" s="55" t="s">
        <v>768</v>
      </c>
      <c r="C195" s="58" t="s">
        <v>1606</v>
      </c>
    </row>
    <row r="196" spans="1:3" ht="7.8" customHeight="1" x14ac:dyDescent="0.3">
      <c r="A196" s="53">
        <v>196</v>
      </c>
      <c r="B196" s="55" t="s">
        <v>769</v>
      </c>
      <c r="C196" s="58" t="s">
        <v>1607</v>
      </c>
    </row>
    <row r="197" spans="1:3" ht="7.8" customHeight="1" x14ac:dyDescent="0.3">
      <c r="A197" s="53">
        <v>197</v>
      </c>
      <c r="B197" s="55" t="s">
        <v>770</v>
      </c>
      <c r="C197" s="58" t="s">
        <v>2037</v>
      </c>
    </row>
    <row r="198" spans="1:3" ht="7.8" customHeight="1" x14ac:dyDescent="0.3">
      <c r="A198" s="53">
        <v>198</v>
      </c>
      <c r="B198" s="55" t="s">
        <v>771</v>
      </c>
      <c r="C198" s="58" t="s">
        <v>1608</v>
      </c>
    </row>
    <row r="199" spans="1:3" ht="7.8" customHeight="1" x14ac:dyDescent="0.3">
      <c r="A199" s="53">
        <v>199</v>
      </c>
      <c r="B199" s="55" t="s">
        <v>772</v>
      </c>
      <c r="C199" s="58" t="s">
        <v>1609</v>
      </c>
    </row>
    <row r="200" spans="1:3" ht="7.8" customHeight="1" x14ac:dyDescent="0.3">
      <c r="A200" s="53">
        <v>200</v>
      </c>
      <c r="B200" s="55" t="s">
        <v>773</v>
      </c>
      <c r="C200" s="58" t="s">
        <v>2038</v>
      </c>
    </row>
    <row r="201" spans="1:3" ht="7.8" customHeight="1" x14ac:dyDescent="0.3">
      <c r="A201" s="53">
        <v>201</v>
      </c>
      <c r="B201" s="55" t="s">
        <v>774</v>
      </c>
      <c r="C201" s="58" t="s">
        <v>2039</v>
      </c>
    </row>
    <row r="202" spans="1:3" ht="7.8" customHeight="1" x14ac:dyDescent="0.3">
      <c r="A202" s="53">
        <v>202</v>
      </c>
      <c r="B202" s="55" t="s">
        <v>775</v>
      </c>
      <c r="C202" s="8" t="s">
        <v>2040</v>
      </c>
    </row>
    <row r="203" spans="1:3" ht="7.8" customHeight="1" x14ac:dyDescent="0.3">
      <c r="A203" s="53">
        <v>203</v>
      </c>
      <c r="B203" s="55" t="s">
        <v>776</v>
      </c>
      <c r="C203" s="58" t="s">
        <v>1610</v>
      </c>
    </row>
    <row r="204" spans="1:3" ht="7.8" customHeight="1" x14ac:dyDescent="0.3">
      <c r="A204" s="53">
        <v>204</v>
      </c>
      <c r="B204" s="55" t="s">
        <v>777</v>
      </c>
      <c r="C204" s="58" t="s">
        <v>1611</v>
      </c>
    </row>
    <row r="205" spans="1:3" ht="7.8" customHeight="1" x14ac:dyDescent="0.3">
      <c r="A205" s="53">
        <v>205</v>
      </c>
      <c r="B205" s="55" t="s">
        <v>1551</v>
      </c>
      <c r="C205" s="58" t="s">
        <v>2375</v>
      </c>
    </row>
    <row r="206" spans="1:3" ht="7.8" customHeight="1" x14ac:dyDescent="0.3">
      <c r="A206" s="53">
        <v>206</v>
      </c>
      <c r="B206" s="55" t="s">
        <v>805</v>
      </c>
      <c r="C206" s="58" t="s">
        <v>2045</v>
      </c>
    </row>
    <row r="207" spans="1:3" ht="7.8" customHeight="1" x14ac:dyDescent="0.3">
      <c r="A207" s="53">
        <v>207</v>
      </c>
      <c r="B207" s="55" t="s">
        <v>806</v>
      </c>
      <c r="C207" s="58" t="s">
        <v>2041</v>
      </c>
    </row>
    <row r="208" spans="1:3" ht="7.8" customHeight="1" x14ac:dyDescent="0.3">
      <c r="A208" s="53">
        <v>208</v>
      </c>
      <c r="B208" s="55" t="s">
        <v>807</v>
      </c>
      <c r="C208" s="58" t="s">
        <v>1612</v>
      </c>
    </row>
    <row r="209" spans="1:3" ht="7.8" customHeight="1" x14ac:dyDescent="0.3">
      <c r="A209" s="53">
        <v>209</v>
      </c>
      <c r="B209" s="55" t="s">
        <v>808</v>
      </c>
      <c r="C209" s="58" t="s">
        <v>2367</v>
      </c>
    </row>
    <row r="210" spans="1:3" ht="7.8" customHeight="1" x14ac:dyDescent="0.3">
      <c r="A210" s="53">
        <v>210</v>
      </c>
      <c r="B210" s="55" t="s">
        <v>809</v>
      </c>
      <c r="C210" s="58" t="s">
        <v>2042</v>
      </c>
    </row>
    <row r="211" spans="1:3" ht="7.8" customHeight="1" x14ac:dyDescent="0.3">
      <c r="A211" s="53">
        <v>211</v>
      </c>
      <c r="B211" s="55" t="s">
        <v>810</v>
      </c>
      <c r="C211" s="58" t="s">
        <v>1833</v>
      </c>
    </row>
    <row r="212" spans="1:3" ht="7.8" customHeight="1" x14ac:dyDescent="0.3">
      <c r="A212" s="53">
        <v>212</v>
      </c>
      <c r="B212" s="55" t="s">
        <v>811</v>
      </c>
      <c r="C212" s="58" t="s">
        <v>2043</v>
      </c>
    </row>
    <row r="213" spans="1:3" ht="7.8" customHeight="1" x14ac:dyDescent="0.3">
      <c r="A213" s="53">
        <v>213</v>
      </c>
      <c r="B213" s="55" t="s">
        <v>812</v>
      </c>
      <c r="C213" s="58" t="s">
        <v>2044</v>
      </c>
    </row>
    <row r="214" spans="1:3" ht="7.8" customHeight="1" x14ac:dyDescent="0.3">
      <c r="A214" s="53">
        <v>214</v>
      </c>
      <c r="B214" s="55" t="s">
        <v>813</v>
      </c>
      <c r="C214" s="58" t="s">
        <v>2368</v>
      </c>
    </row>
    <row r="215" spans="1:3" ht="7.8" customHeight="1" x14ac:dyDescent="0.3">
      <c r="A215" s="53">
        <v>215</v>
      </c>
      <c r="B215" s="55" t="s">
        <v>816</v>
      </c>
      <c r="C215" s="58" t="s">
        <v>2369</v>
      </c>
    </row>
    <row r="216" spans="1:3" ht="7.8" customHeight="1" x14ac:dyDescent="0.3">
      <c r="A216" s="53">
        <v>216</v>
      </c>
      <c r="B216" s="55" t="s">
        <v>817</v>
      </c>
      <c r="C216" s="58" t="s">
        <v>1613</v>
      </c>
    </row>
    <row r="217" spans="1:3" ht="7.8" customHeight="1" x14ac:dyDescent="0.3">
      <c r="A217" s="53">
        <v>217</v>
      </c>
      <c r="B217" s="55" t="s">
        <v>818</v>
      </c>
      <c r="C217" s="58" t="s">
        <v>1614</v>
      </c>
    </row>
    <row r="218" spans="1:3" ht="7.8" customHeight="1" x14ac:dyDescent="0.3">
      <c r="A218" s="53">
        <v>218</v>
      </c>
      <c r="B218" s="55" t="s">
        <v>819</v>
      </c>
      <c r="C218" s="58" t="s">
        <v>1615</v>
      </c>
    </row>
    <row r="219" spans="1:3" ht="7.8" customHeight="1" x14ac:dyDescent="0.3">
      <c r="A219" s="53">
        <v>219</v>
      </c>
      <c r="B219" s="55" t="s">
        <v>820</v>
      </c>
      <c r="C219" s="58" t="s">
        <v>1616</v>
      </c>
    </row>
    <row r="220" spans="1:3" ht="7.8" customHeight="1" x14ac:dyDescent="0.3">
      <c r="A220" s="53">
        <v>220</v>
      </c>
      <c r="B220" s="55" t="s">
        <v>859</v>
      </c>
      <c r="C220" s="58" t="s">
        <v>2046</v>
      </c>
    </row>
    <row r="221" spans="1:3" ht="7.8" customHeight="1" x14ac:dyDescent="0.3">
      <c r="A221" s="53">
        <v>221</v>
      </c>
      <c r="B221" s="55" t="s">
        <v>860</v>
      </c>
      <c r="C221" s="58" t="s">
        <v>1617</v>
      </c>
    </row>
    <row r="222" spans="1:3" ht="7.8" customHeight="1" x14ac:dyDescent="0.3">
      <c r="A222" s="53">
        <v>222</v>
      </c>
      <c r="B222" s="55" t="s">
        <v>861</v>
      </c>
      <c r="C222" s="58" t="s">
        <v>1618</v>
      </c>
    </row>
    <row r="223" spans="1:3" ht="7.8" customHeight="1" x14ac:dyDescent="0.3">
      <c r="A223" s="53">
        <v>223</v>
      </c>
      <c r="B223" s="55" t="s">
        <v>894</v>
      </c>
      <c r="C223" s="58" t="s">
        <v>1619</v>
      </c>
    </row>
    <row r="224" spans="1:3" ht="7.8" customHeight="1" x14ac:dyDescent="0.3">
      <c r="A224" s="53">
        <v>224</v>
      </c>
      <c r="B224" s="55" t="s">
        <v>895</v>
      </c>
      <c r="C224" s="58" t="s">
        <v>1620</v>
      </c>
    </row>
    <row r="225" spans="1:3" ht="7.8" customHeight="1" x14ac:dyDescent="0.3">
      <c r="A225" s="53">
        <v>225</v>
      </c>
      <c r="B225" s="55" t="s">
        <v>896</v>
      </c>
      <c r="C225" s="58" t="s">
        <v>2370</v>
      </c>
    </row>
    <row r="226" spans="1:3" ht="7.8" customHeight="1" x14ac:dyDescent="0.3">
      <c r="A226" s="53">
        <v>226</v>
      </c>
      <c r="B226" s="55" t="s">
        <v>984</v>
      </c>
      <c r="C226" s="58" t="s">
        <v>1621</v>
      </c>
    </row>
    <row r="227" spans="1:3" ht="7.8" customHeight="1" x14ac:dyDescent="0.3">
      <c r="A227" s="53">
        <v>227</v>
      </c>
      <c r="B227" s="55" t="s">
        <v>985</v>
      </c>
      <c r="C227" s="58" t="s">
        <v>1622</v>
      </c>
    </row>
    <row r="228" spans="1:3" ht="7.8" customHeight="1" x14ac:dyDescent="0.3">
      <c r="A228" s="53">
        <v>228</v>
      </c>
      <c r="B228" s="55" t="s">
        <v>988</v>
      </c>
      <c r="C228" s="58" t="s">
        <v>2047</v>
      </c>
    </row>
    <row r="229" spans="1:3" ht="7.8" customHeight="1" x14ac:dyDescent="0.3">
      <c r="A229" s="53">
        <v>229</v>
      </c>
      <c r="B229" s="55" t="s">
        <v>989</v>
      </c>
      <c r="C229" s="58" t="s">
        <v>2371</v>
      </c>
    </row>
    <row r="230" spans="1:3" ht="7.8" customHeight="1" x14ac:dyDescent="0.3">
      <c r="A230" s="53">
        <v>230</v>
      </c>
      <c r="B230" s="55" t="s">
        <v>990</v>
      </c>
      <c r="C230" s="58" t="s">
        <v>2372</v>
      </c>
    </row>
    <row r="231" spans="1:3" ht="7.8" customHeight="1" x14ac:dyDescent="0.3">
      <c r="A231" s="53">
        <v>231</v>
      </c>
      <c r="B231" s="55" t="s">
        <v>991</v>
      </c>
      <c r="C231" s="58" t="s">
        <v>2048</v>
      </c>
    </row>
    <row r="232" spans="1:3" ht="7.8" customHeight="1" x14ac:dyDescent="0.3">
      <c r="A232" s="53">
        <v>232</v>
      </c>
      <c r="B232" s="55" t="s">
        <v>992</v>
      </c>
      <c r="C232" s="58" t="s">
        <v>2049</v>
      </c>
    </row>
    <row r="233" spans="1:3" ht="7.8" customHeight="1" x14ac:dyDescent="0.3">
      <c r="A233" s="53">
        <v>233</v>
      </c>
      <c r="B233" s="55" t="s">
        <v>993</v>
      </c>
      <c r="C233" s="58" t="s">
        <v>2050</v>
      </c>
    </row>
    <row r="234" spans="1:3" ht="7.8" customHeight="1" x14ac:dyDescent="0.3">
      <c r="A234" s="53">
        <v>234</v>
      </c>
      <c r="B234" s="55" t="s">
        <v>994</v>
      </c>
      <c r="C234" s="58" t="s">
        <v>2051</v>
      </c>
    </row>
    <row r="235" spans="1:3" ht="7.8" customHeight="1" x14ac:dyDescent="0.3">
      <c r="A235" s="53">
        <v>235</v>
      </c>
      <c r="B235" s="55" t="s">
        <v>995</v>
      </c>
      <c r="C235" s="58" t="s">
        <v>2052</v>
      </c>
    </row>
    <row r="236" spans="1:3" ht="7.8" customHeight="1" x14ac:dyDescent="0.3">
      <c r="A236" s="53">
        <v>236</v>
      </c>
      <c r="B236" s="55" t="s">
        <v>996</v>
      </c>
      <c r="C236" s="58" t="s">
        <v>2053</v>
      </c>
    </row>
    <row r="237" spans="1:3" ht="7.8" customHeight="1" x14ac:dyDescent="0.3">
      <c r="A237" s="53">
        <v>237</v>
      </c>
      <c r="B237" s="55" t="s">
        <v>999</v>
      </c>
      <c r="C237" s="58" t="s">
        <v>1623</v>
      </c>
    </row>
    <row r="238" spans="1:3" ht="7.8" customHeight="1" x14ac:dyDescent="0.3">
      <c r="A238" s="53">
        <v>238</v>
      </c>
      <c r="B238" s="55" t="s">
        <v>1000</v>
      </c>
      <c r="C238" s="58" t="s">
        <v>1834</v>
      </c>
    </row>
    <row r="239" spans="1:3" ht="7.8" customHeight="1" x14ac:dyDescent="0.3">
      <c r="A239" s="53">
        <v>239</v>
      </c>
      <c r="B239" s="55" t="s">
        <v>1001</v>
      </c>
      <c r="C239" s="58" t="s">
        <v>1624</v>
      </c>
    </row>
    <row r="240" spans="1:3" ht="7.8" customHeight="1" x14ac:dyDescent="0.3">
      <c r="A240" s="53">
        <v>240</v>
      </c>
      <c r="B240" s="55" t="s">
        <v>1002</v>
      </c>
      <c r="C240" s="58" t="s">
        <v>1835</v>
      </c>
    </row>
    <row r="241" spans="1:3" ht="7.8" customHeight="1" x14ac:dyDescent="0.3">
      <c r="A241" s="53">
        <v>241</v>
      </c>
      <c r="B241" s="55" t="s">
        <v>1003</v>
      </c>
      <c r="C241" s="58" t="s">
        <v>1625</v>
      </c>
    </row>
    <row r="242" spans="1:3" ht="7.8" customHeight="1" x14ac:dyDescent="0.3">
      <c r="A242" s="53">
        <v>242</v>
      </c>
      <c r="B242" s="55" t="s">
        <v>1004</v>
      </c>
      <c r="C242" s="58" t="s">
        <v>1004</v>
      </c>
    </row>
    <row r="243" spans="1:3" ht="7.8" customHeight="1" x14ac:dyDescent="0.3">
      <c r="A243" s="53">
        <v>243</v>
      </c>
      <c r="B243" s="55" t="s">
        <v>1007</v>
      </c>
      <c r="C243" s="58" t="s">
        <v>1626</v>
      </c>
    </row>
    <row r="244" spans="1:3" ht="7.8" customHeight="1" x14ac:dyDescent="0.3">
      <c r="A244" s="53">
        <v>244</v>
      </c>
      <c r="B244" s="55" t="s">
        <v>1008</v>
      </c>
      <c r="C244" s="58" t="s">
        <v>1627</v>
      </c>
    </row>
    <row r="245" spans="1:3" ht="7.8" customHeight="1" x14ac:dyDescent="0.3">
      <c r="A245" s="53">
        <v>245</v>
      </c>
      <c r="B245" s="55" t="s">
        <v>1009</v>
      </c>
      <c r="C245" s="58" t="s">
        <v>1628</v>
      </c>
    </row>
    <row r="246" spans="1:3" ht="7.8" customHeight="1" x14ac:dyDescent="0.3">
      <c r="A246" s="53">
        <v>246</v>
      </c>
      <c r="B246" s="55" t="s">
        <v>1012</v>
      </c>
      <c r="C246" s="58" t="s">
        <v>2433</v>
      </c>
    </row>
    <row r="247" spans="1:3" ht="7.8" customHeight="1" x14ac:dyDescent="0.3">
      <c r="A247" s="53">
        <v>247</v>
      </c>
      <c r="B247" s="55" t="s">
        <v>1013</v>
      </c>
      <c r="C247" s="58" t="s">
        <v>2434</v>
      </c>
    </row>
    <row r="248" spans="1:3" ht="7.8" customHeight="1" x14ac:dyDescent="0.3">
      <c r="A248" s="53">
        <v>248</v>
      </c>
      <c r="B248" s="55" t="s">
        <v>1014</v>
      </c>
      <c r="C248" s="58" t="s">
        <v>2054</v>
      </c>
    </row>
    <row r="249" spans="1:3" ht="7.8" customHeight="1" x14ac:dyDescent="0.3">
      <c r="A249" s="53">
        <v>249</v>
      </c>
      <c r="B249" s="55" t="s">
        <v>1015</v>
      </c>
      <c r="C249" s="58" t="s">
        <v>2055</v>
      </c>
    </row>
    <row r="250" spans="1:3" ht="7.8" customHeight="1" x14ac:dyDescent="0.3">
      <c r="A250" s="53">
        <v>250</v>
      </c>
      <c r="B250" s="55" t="s">
        <v>1016</v>
      </c>
      <c r="C250" s="58" t="s">
        <v>2435</v>
      </c>
    </row>
    <row r="251" spans="1:3" ht="7.8" customHeight="1" x14ac:dyDescent="0.3">
      <c r="A251" s="53">
        <v>251</v>
      </c>
      <c r="B251" s="55" t="s">
        <v>1017</v>
      </c>
      <c r="C251" s="58" t="s">
        <v>2436</v>
      </c>
    </row>
    <row r="252" spans="1:3" ht="7.8" customHeight="1" x14ac:dyDescent="0.3">
      <c r="A252" s="53">
        <v>252</v>
      </c>
      <c r="B252" s="55" t="s">
        <v>1019</v>
      </c>
      <c r="C252" s="58" t="s">
        <v>1629</v>
      </c>
    </row>
    <row r="253" spans="1:3" ht="7.8" customHeight="1" x14ac:dyDescent="0.3">
      <c r="A253" s="53">
        <v>253</v>
      </c>
      <c r="B253" s="55" t="s">
        <v>1020</v>
      </c>
      <c r="C253" s="58" t="s">
        <v>2056</v>
      </c>
    </row>
    <row r="254" spans="1:3" ht="7.8" customHeight="1" x14ac:dyDescent="0.3">
      <c r="A254" s="53">
        <v>254</v>
      </c>
      <c r="B254" s="55" t="s">
        <v>1023</v>
      </c>
      <c r="C254" s="58" t="s">
        <v>2057</v>
      </c>
    </row>
    <row r="255" spans="1:3" ht="7.8" customHeight="1" x14ac:dyDescent="0.3">
      <c r="A255" s="53">
        <v>255</v>
      </c>
      <c r="B255" s="55" t="s">
        <v>1024</v>
      </c>
      <c r="C255" s="58" t="s">
        <v>2058</v>
      </c>
    </row>
    <row r="256" spans="1:3" ht="7.8" customHeight="1" x14ac:dyDescent="0.3">
      <c r="A256" s="53">
        <v>256</v>
      </c>
      <c r="B256" s="55" t="s">
        <v>1025</v>
      </c>
      <c r="C256" s="58" t="s">
        <v>2059</v>
      </c>
    </row>
    <row r="257" spans="1:3" ht="7.8" customHeight="1" x14ac:dyDescent="0.3">
      <c r="A257" s="53">
        <v>257</v>
      </c>
      <c r="B257" s="55" t="s">
        <v>1026</v>
      </c>
      <c r="C257" s="58" t="s">
        <v>2060</v>
      </c>
    </row>
    <row r="258" spans="1:3" ht="7.8" customHeight="1" x14ac:dyDescent="0.3">
      <c r="A258" s="53">
        <v>258</v>
      </c>
      <c r="B258" s="55" t="s">
        <v>1027</v>
      </c>
      <c r="C258" s="58" t="s">
        <v>2061</v>
      </c>
    </row>
    <row r="259" spans="1:3" ht="7.8" customHeight="1" x14ac:dyDescent="0.3">
      <c r="A259" s="53">
        <v>259</v>
      </c>
      <c r="B259" s="55" t="s">
        <v>1028</v>
      </c>
      <c r="C259" s="58" t="s">
        <v>2062</v>
      </c>
    </row>
    <row r="260" spans="1:3" ht="7.8" customHeight="1" x14ac:dyDescent="0.3">
      <c r="A260" s="53">
        <v>260</v>
      </c>
      <c r="B260" s="55" t="s">
        <v>1029</v>
      </c>
      <c r="C260" s="58" t="s">
        <v>2063</v>
      </c>
    </row>
    <row r="261" spans="1:3" ht="7.8" customHeight="1" x14ac:dyDescent="0.3">
      <c r="A261" s="53">
        <v>261</v>
      </c>
      <c r="B261" s="55" t="s">
        <v>1030</v>
      </c>
      <c r="C261" s="58" t="s">
        <v>2064</v>
      </c>
    </row>
    <row r="262" spans="1:3" ht="7.8" customHeight="1" x14ac:dyDescent="0.3">
      <c r="A262" s="53">
        <v>262</v>
      </c>
      <c r="B262" s="55" t="s">
        <v>1031</v>
      </c>
      <c r="C262" s="58" t="s">
        <v>2065</v>
      </c>
    </row>
    <row r="263" spans="1:3" ht="7.8" customHeight="1" x14ac:dyDescent="0.3">
      <c r="A263" s="53">
        <v>263</v>
      </c>
      <c r="B263" s="55" t="s">
        <v>1032</v>
      </c>
      <c r="C263" s="58" t="s">
        <v>2066</v>
      </c>
    </row>
    <row r="264" spans="1:3" ht="7.8" customHeight="1" x14ac:dyDescent="0.3">
      <c r="A264" s="53">
        <v>264</v>
      </c>
      <c r="B264" s="55" t="s">
        <v>1033</v>
      </c>
      <c r="C264" s="58" t="s">
        <v>2067</v>
      </c>
    </row>
    <row r="265" spans="1:3" ht="7.8" customHeight="1" x14ac:dyDescent="0.3">
      <c r="A265" s="53">
        <v>265</v>
      </c>
      <c r="B265" s="55" t="s">
        <v>1034</v>
      </c>
      <c r="C265" s="58" t="s">
        <v>2068</v>
      </c>
    </row>
    <row r="266" spans="1:3" ht="7.8" customHeight="1" x14ac:dyDescent="0.3">
      <c r="A266" s="53">
        <v>266</v>
      </c>
      <c r="B266" s="55" t="s">
        <v>1035</v>
      </c>
      <c r="C266" s="58" t="s">
        <v>2069</v>
      </c>
    </row>
    <row r="267" spans="1:3" ht="7.8" customHeight="1" x14ac:dyDescent="0.3">
      <c r="A267" s="53">
        <v>267</v>
      </c>
      <c r="B267" s="55" t="s">
        <v>1038</v>
      </c>
      <c r="C267" s="58" t="s">
        <v>2070</v>
      </c>
    </row>
    <row r="268" spans="1:3" ht="7.8" customHeight="1" x14ac:dyDescent="0.3">
      <c r="A268" s="53">
        <v>268</v>
      </c>
      <c r="B268" s="55" t="s">
        <v>1039</v>
      </c>
      <c r="C268" s="58" t="s">
        <v>2438</v>
      </c>
    </row>
    <row r="269" spans="1:3" ht="7.8" customHeight="1" x14ac:dyDescent="0.3">
      <c r="A269" s="53">
        <v>269</v>
      </c>
      <c r="B269" s="55" t="s">
        <v>1040</v>
      </c>
      <c r="C269" s="58" t="s">
        <v>2437</v>
      </c>
    </row>
    <row r="270" spans="1:3" ht="7.8" customHeight="1" x14ac:dyDescent="0.3">
      <c r="A270" s="53">
        <v>270</v>
      </c>
      <c r="B270" s="55" t="s">
        <v>1041</v>
      </c>
      <c r="C270" s="58" t="s">
        <v>2439</v>
      </c>
    </row>
    <row r="271" spans="1:3" ht="7.8" customHeight="1" x14ac:dyDescent="0.3">
      <c r="A271" s="53">
        <v>271</v>
      </c>
      <c r="B271" s="55" t="s">
        <v>1042</v>
      </c>
      <c r="C271" s="58" t="s">
        <v>1630</v>
      </c>
    </row>
    <row r="272" spans="1:3" ht="7.8" customHeight="1" x14ac:dyDescent="0.3">
      <c r="A272" s="53">
        <v>272</v>
      </c>
      <c r="B272" s="55" t="s">
        <v>1043</v>
      </c>
      <c r="C272" s="58" t="s">
        <v>2074</v>
      </c>
    </row>
    <row r="273" spans="1:3" ht="7.8" customHeight="1" x14ac:dyDescent="0.3">
      <c r="A273" s="53">
        <v>273</v>
      </c>
      <c r="B273" s="55" t="s">
        <v>1044</v>
      </c>
      <c r="C273" s="58" t="s">
        <v>2073</v>
      </c>
    </row>
    <row r="274" spans="1:3" ht="7.8" customHeight="1" x14ac:dyDescent="0.3">
      <c r="A274" s="53">
        <v>274</v>
      </c>
      <c r="B274" s="55" t="s">
        <v>1045</v>
      </c>
      <c r="C274" s="58" t="s">
        <v>2072</v>
      </c>
    </row>
    <row r="275" spans="1:3" ht="7.8" customHeight="1" x14ac:dyDescent="0.3">
      <c r="A275" s="53">
        <v>275</v>
      </c>
      <c r="B275" s="55" t="s">
        <v>1046</v>
      </c>
      <c r="C275" s="58" t="s">
        <v>2071</v>
      </c>
    </row>
    <row r="276" spans="1:3" ht="7.8" customHeight="1" x14ac:dyDescent="0.3">
      <c r="A276" s="53">
        <v>276</v>
      </c>
      <c r="B276" s="55" t="s">
        <v>1047</v>
      </c>
      <c r="C276" s="58" t="s">
        <v>2442</v>
      </c>
    </row>
    <row r="277" spans="1:3" ht="7.8" customHeight="1" x14ac:dyDescent="0.3">
      <c r="A277" s="53">
        <v>277</v>
      </c>
      <c r="B277" s="55" t="s">
        <v>1048</v>
      </c>
      <c r="C277" s="58" t="s">
        <v>2441</v>
      </c>
    </row>
    <row r="278" spans="1:3" ht="7.8" customHeight="1" x14ac:dyDescent="0.3">
      <c r="A278" s="53">
        <v>278</v>
      </c>
      <c r="B278" s="55" t="s">
        <v>1049</v>
      </c>
      <c r="C278" s="58" t="s">
        <v>2443</v>
      </c>
    </row>
    <row r="279" spans="1:3" ht="7.8" customHeight="1" x14ac:dyDescent="0.3">
      <c r="A279" s="53">
        <v>279</v>
      </c>
      <c r="B279" s="55" t="s">
        <v>1050</v>
      </c>
      <c r="C279" s="58" t="s">
        <v>2444</v>
      </c>
    </row>
    <row r="280" spans="1:3" ht="7.8" customHeight="1" x14ac:dyDescent="0.3">
      <c r="A280" s="53">
        <v>280</v>
      </c>
      <c r="B280" s="55" t="s">
        <v>1051</v>
      </c>
      <c r="C280" s="58" t="s">
        <v>2445</v>
      </c>
    </row>
    <row r="281" spans="1:3" ht="7.8" customHeight="1" x14ac:dyDescent="0.3">
      <c r="A281" s="53">
        <v>281</v>
      </c>
      <c r="B281" s="55" t="s">
        <v>1052</v>
      </c>
      <c r="C281" s="58" t="s">
        <v>2440</v>
      </c>
    </row>
    <row r="282" spans="1:3" ht="7.8" customHeight="1" x14ac:dyDescent="0.3">
      <c r="A282" s="53">
        <v>282</v>
      </c>
      <c r="B282" s="55" t="s">
        <v>1054</v>
      </c>
      <c r="C282" s="58" t="s">
        <v>1631</v>
      </c>
    </row>
    <row r="283" spans="1:3" ht="7.8" customHeight="1" x14ac:dyDescent="0.3">
      <c r="A283" s="53">
        <v>283</v>
      </c>
      <c r="B283" s="55" t="s">
        <v>1055</v>
      </c>
      <c r="C283" s="58" t="s">
        <v>1632</v>
      </c>
    </row>
    <row r="284" spans="1:3" ht="7.8" customHeight="1" x14ac:dyDescent="0.3">
      <c r="A284" s="53">
        <v>284</v>
      </c>
      <c r="B284" s="55" t="s">
        <v>1258</v>
      </c>
      <c r="C284" s="58" t="s">
        <v>1836</v>
      </c>
    </row>
    <row r="285" spans="1:3" ht="7.8" customHeight="1" x14ac:dyDescent="0.3">
      <c r="A285" s="53">
        <v>285</v>
      </c>
      <c r="B285" s="55" t="s">
        <v>1259</v>
      </c>
      <c r="C285" s="58" t="s">
        <v>1633</v>
      </c>
    </row>
    <row r="286" spans="1:3" ht="7.8" customHeight="1" x14ac:dyDescent="0.3">
      <c r="A286" s="53">
        <v>286</v>
      </c>
      <c r="B286" s="55" t="s">
        <v>1260</v>
      </c>
      <c r="C286" s="58" t="s">
        <v>1634</v>
      </c>
    </row>
    <row r="287" spans="1:3" ht="7.8" customHeight="1" x14ac:dyDescent="0.3">
      <c r="A287" s="53">
        <v>287</v>
      </c>
      <c r="B287" s="55" t="s">
        <v>1261</v>
      </c>
      <c r="C287" s="58" t="s">
        <v>2075</v>
      </c>
    </row>
    <row r="288" spans="1:3" ht="7.8" customHeight="1" x14ac:dyDescent="0.3">
      <c r="A288" s="53">
        <v>288</v>
      </c>
      <c r="B288" s="55" t="s">
        <v>1262</v>
      </c>
      <c r="C288" s="58" t="s">
        <v>1661</v>
      </c>
    </row>
    <row r="289" spans="1:3" ht="7.8" customHeight="1" x14ac:dyDescent="0.3">
      <c r="A289" s="53">
        <v>289</v>
      </c>
      <c r="B289" s="55" t="s">
        <v>1263</v>
      </c>
      <c r="C289" s="58" t="s">
        <v>1837</v>
      </c>
    </row>
    <row r="290" spans="1:3" ht="7.8" customHeight="1" x14ac:dyDescent="0.3">
      <c r="A290" s="53">
        <v>290</v>
      </c>
      <c r="B290" s="55" t="s">
        <v>1264</v>
      </c>
      <c r="C290" s="58" t="s">
        <v>2076</v>
      </c>
    </row>
    <row r="291" spans="1:3" ht="7.8" customHeight="1" x14ac:dyDescent="0.3">
      <c r="A291" s="53">
        <v>291</v>
      </c>
      <c r="B291" s="55" t="s">
        <v>1265</v>
      </c>
      <c r="C291" s="58" t="s">
        <v>2077</v>
      </c>
    </row>
    <row r="292" spans="1:3" ht="7.8" customHeight="1" x14ac:dyDescent="0.3">
      <c r="A292" s="53">
        <v>292</v>
      </c>
      <c r="B292" s="55" t="s">
        <v>905</v>
      </c>
      <c r="C292" s="58" t="s">
        <v>1635</v>
      </c>
    </row>
    <row r="293" spans="1:3" ht="7.8" customHeight="1" x14ac:dyDescent="0.3">
      <c r="A293" s="53">
        <v>293</v>
      </c>
      <c r="B293" s="55" t="s">
        <v>906</v>
      </c>
      <c r="C293" s="58" t="s">
        <v>1636</v>
      </c>
    </row>
    <row r="294" spans="1:3" ht="7.8" customHeight="1" x14ac:dyDescent="0.3">
      <c r="A294" s="53">
        <v>294</v>
      </c>
      <c r="B294" s="55" t="s">
        <v>907</v>
      </c>
      <c r="C294" s="58" t="s">
        <v>2078</v>
      </c>
    </row>
    <row r="295" spans="1:3" ht="7.8" customHeight="1" x14ac:dyDescent="0.3">
      <c r="A295" s="53">
        <v>295</v>
      </c>
      <c r="B295" s="55" t="s">
        <v>908</v>
      </c>
      <c r="C295" s="58" t="s">
        <v>1838</v>
      </c>
    </row>
    <row r="296" spans="1:3" ht="7.8" customHeight="1" x14ac:dyDescent="0.3">
      <c r="A296" s="53">
        <v>296</v>
      </c>
      <c r="B296" s="55" t="s">
        <v>909</v>
      </c>
      <c r="C296" s="58" t="s">
        <v>1638</v>
      </c>
    </row>
    <row r="297" spans="1:3" ht="7.8" customHeight="1" x14ac:dyDescent="0.3">
      <c r="A297" s="53">
        <v>297</v>
      </c>
      <c r="B297" s="55" t="s">
        <v>910</v>
      </c>
      <c r="C297" s="58" t="s">
        <v>1639</v>
      </c>
    </row>
    <row r="298" spans="1:3" ht="7.8" customHeight="1" x14ac:dyDescent="0.3">
      <c r="A298" s="53">
        <v>298</v>
      </c>
      <c r="B298" s="55" t="s">
        <v>911</v>
      </c>
      <c r="C298" s="58" t="s">
        <v>1637</v>
      </c>
    </row>
    <row r="299" spans="1:3" ht="7.8" customHeight="1" x14ac:dyDescent="0.3">
      <c r="A299" s="53">
        <v>299</v>
      </c>
      <c r="B299" s="55" t="s">
        <v>912</v>
      </c>
      <c r="C299" s="58" t="s">
        <v>1839</v>
      </c>
    </row>
    <row r="300" spans="1:3" ht="7.8" customHeight="1" x14ac:dyDescent="0.3">
      <c r="A300" s="53">
        <v>300</v>
      </c>
      <c r="B300" s="55" t="s">
        <v>915</v>
      </c>
      <c r="C300" s="58" t="s">
        <v>1640</v>
      </c>
    </row>
    <row r="301" spans="1:3" ht="7.8" customHeight="1" x14ac:dyDescent="0.3">
      <c r="A301" s="53">
        <v>301</v>
      </c>
      <c r="B301" s="55" t="s">
        <v>916</v>
      </c>
      <c r="C301" s="58" t="s">
        <v>1641</v>
      </c>
    </row>
    <row r="302" spans="1:3" ht="7.8" customHeight="1" x14ac:dyDescent="0.3">
      <c r="A302" s="53">
        <v>302</v>
      </c>
      <c r="B302" s="55" t="s">
        <v>917</v>
      </c>
      <c r="C302" s="58" t="s">
        <v>1840</v>
      </c>
    </row>
    <row r="303" spans="1:3" ht="7.8" customHeight="1" x14ac:dyDescent="0.3">
      <c r="A303" s="53">
        <v>303</v>
      </c>
      <c r="B303" s="55" t="s">
        <v>1059</v>
      </c>
      <c r="C303" s="58" t="s">
        <v>1059</v>
      </c>
    </row>
    <row r="304" spans="1:3" ht="7.8" customHeight="1" x14ac:dyDescent="0.3">
      <c r="A304" s="53">
        <v>304</v>
      </c>
      <c r="B304" s="55" t="s">
        <v>1060</v>
      </c>
      <c r="C304" s="58" t="s">
        <v>1642</v>
      </c>
    </row>
    <row r="305" spans="1:3" ht="7.8" customHeight="1" x14ac:dyDescent="0.3">
      <c r="A305" s="53">
        <v>305</v>
      </c>
      <c r="B305" s="55" t="s">
        <v>1061</v>
      </c>
      <c r="C305" s="58" t="s">
        <v>1841</v>
      </c>
    </row>
    <row r="306" spans="1:3" ht="7.8" customHeight="1" x14ac:dyDescent="0.3">
      <c r="A306" s="53">
        <v>306</v>
      </c>
      <c r="B306" s="55" t="s">
        <v>1062</v>
      </c>
      <c r="C306" s="58" t="s">
        <v>1842</v>
      </c>
    </row>
    <row r="307" spans="1:3" ht="7.8" customHeight="1" x14ac:dyDescent="0.3">
      <c r="A307" s="53">
        <v>307</v>
      </c>
      <c r="B307" s="55" t="s">
        <v>1063</v>
      </c>
      <c r="C307" s="58" t="s">
        <v>1843</v>
      </c>
    </row>
    <row r="308" spans="1:3" ht="7.8" customHeight="1" x14ac:dyDescent="0.3">
      <c r="A308" s="53">
        <v>308</v>
      </c>
      <c r="B308" s="55" t="s">
        <v>1064</v>
      </c>
      <c r="C308" s="58" t="s">
        <v>2079</v>
      </c>
    </row>
    <row r="309" spans="1:3" ht="7.8" customHeight="1" x14ac:dyDescent="0.3">
      <c r="A309" s="53">
        <v>309</v>
      </c>
      <c r="B309" s="55" t="s">
        <v>1067</v>
      </c>
      <c r="C309" s="58" t="s">
        <v>2080</v>
      </c>
    </row>
    <row r="310" spans="1:3" ht="7.8" customHeight="1" x14ac:dyDescent="0.3">
      <c r="A310" s="53">
        <v>310</v>
      </c>
      <c r="B310" s="55" t="s">
        <v>1068</v>
      </c>
      <c r="C310" s="58" t="s">
        <v>1844</v>
      </c>
    </row>
    <row r="311" spans="1:3" ht="7.8" customHeight="1" x14ac:dyDescent="0.3">
      <c r="A311" s="53">
        <v>311</v>
      </c>
      <c r="B311" s="55" t="s">
        <v>1069</v>
      </c>
      <c r="C311" s="58" t="s">
        <v>1643</v>
      </c>
    </row>
    <row r="312" spans="1:3" ht="7.8" customHeight="1" x14ac:dyDescent="0.3">
      <c r="A312" s="53">
        <v>312</v>
      </c>
      <c r="B312" s="55" t="s">
        <v>1070</v>
      </c>
      <c r="C312" s="58" t="s">
        <v>1644</v>
      </c>
    </row>
    <row r="313" spans="1:3" ht="7.8" customHeight="1" x14ac:dyDescent="0.3">
      <c r="A313" s="53">
        <v>313</v>
      </c>
      <c r="B313" s="55" t="s">
        <v>1071</v>
      </c>
      <c r="C313" s="58" t="s">
        <v>2081</v>
      </c>
    </row>
    <row r="314" spans="1:3" ht="7.8" customHeight="1" x14ac:dyDescent="0.3">
      <c r="A314" s="53">
        <v>314</v>
      </c>
      <c r="B314" s="55" t="s">
        <v>1072</v>
      </c>
      <c r="C314" s="58" t="s">
        <v>1845</v>
      </c>
    </row>
    <row r="315" spans="1:3" ht="7.8" customHeight="1" x14ac:dyDescent="0.3">
      <c r="A315" s="53">
        <v>315</v>
      </c>
      <c r="B315" s="55" t="s">
        <v>1073</v>
      </c>
      <c r="C315" s="58" t="s">
        <v>2082</v>
      </c>
    </row>
    <row r="316" spans="1:3" ht="7.8" customHeight="1" x14ac:dyDescent="0.3">
      <c r="A316" s="53">
        <v>316</v>
      </c>
      <c r="B316" s="55" t="s">
        <v>217</v>
      </c>
      <c r="C316" s="58" t="s">
        <v>2083</v>
      </c>
    </row>
    <row r="317" spans="1:3" ht="7.8" customHeight="1" x14ac:dyDescent="0.3">
      <c r="A317" s="53">
        <v>317</v>
      </c>
      <c r="B317" s="55" t="s">
        <v>218</v>
      </c>
      <c r="C317" s="58" t="s">
        <v>1846</v>
      </c>
    </row>
    <row r="318" spans="1:3" ht="7.8" customHeight="1" x14ac:dyDescent="0.3">
      <c r="A318" s="53">
        <v>318</v>
      </c>
      <c r="B318" s="55" t="s">
        <v>219</v>
      </c>
      <c r="C318" s="58" t="s">
        <v>1645</v>
      </c>
    </row>
    <row r="319" spans="1:3" ht="7.8" customHeight="1" x14ac:dyDescent="0.3">
      <c r="A319" s="53">
        <v>319</v>
      </c>
      <c r="B319" s="55" t="s">
        <v>220</v>
      </c>
      <c r="C319" s="58" t="s">
        <v>1646</v>
      </c>
    </row>
    <row r="320" spans="1:3" ht="7.8" customHeight="1" x14ac:dyDescent="0.3">
      <c r="A320" s="53">
        <v>320</v>
      </c>
      <c r="B320" s="55" t="s">
        <v>221</v>
      </c>
      <c r="C320" s="58" t="s">
        <v>2084</v>
      </c>
    </row>
    <row r="321" spans="1:3" ht="7.8" customHeight="1" x14ac:dyDescent="0.3">
      <c r="A321" s="53">
        <v>321</v>
      </c>
      <c r="B321" s="55" t="s">
        <v>222</v>
      </c>
      <c r="C321" s="58" t="s">
        <v>1647</v>
      </c>
    </row>
    <row r="322" spans="1:3" ht="7.8" customHeight="1" x14ac:dyDescent="0.3">
      <c r="A322" s="53">
        <v>322</v>
      </c>
      <c r="B322" s="55" t="s">
        <v>223</v>
      </c>
      <c r="C322" s="58" t="s">
        <v>1648</v>
      </c>
    </row>
    <row r="323" spans="1:3" ht="7.8" customHeight="1" x14ac:dyDescent="0.3">
      <c r="A323" s="53">
        <v>323</v>
      </c>
      <c r="B323" s="55" t="s">
        <v>224</v>
      </c>
      <c r="C323" s="58" t="s">
        <v>1847</v>
      </c>
    </row>
    <row r="324" spans="1:3" ht="7.8" customHeight="1" x14ac:dyDescent="0.3">
      <c r="A324" s="53">
        <v>324</v>
      </c>
      <c r="B324" s="55" t="s">
        <v>192</v>
      </c>
      <c r="C324" s="58" t="s">
        <v>1848</v>
      </c>
    </row>
    <row r="325" spans="1:3" ht="7.8" customHeight="1" x14ac:dyDescent="0.3">
      <c r="A325" s="53">
        <v>325</v>
      </c>
      <c r="B325" s="55" t="s">
        <v>193</v>
      </c>
      <c r="C325" s="58" t="s">
        <v>2085</v>
      </c>
    </row>
    <row r="326" spans="1:3" ht="7.8" customHeight="1" x14ac:dyDescent="0.3">
      <c r="A326" s="53">
        <v>326</v>
      </c>
      <c r="B326" s="55" t="s">
        <v>194</v>
      </c>
      <c r="C326" s="58" t="s">
        <v>2086</v>
      </c>
    </row>
    <row r="327" spans="1:3" ht="7.8" customHeight="1" x14ac:dyDescent="0.3">
      <c r="A327" s="53">
        <v>327</v>
      </c>
      <c r="B327" s="55" t="s">
        <v>195</v>
      </c>
      <c r="C327" s="58" t="s">
        <v>2087</v>
      </c>
    </row>
    <row r="328" spans="1:3" ht="7.8" customHeight="1" x14ac:dyDescent="0.3">
      <c r="A328" s="53">
        <v>328</v>
      </c>
      <c r="B328" s="55" t="s">
        <v>196</v>
      </c>
      <c r="C328" s="58" t="s">
        <v>1849</v>
      </c>
    </row>
    <row r="329" spans="1:3" ht="7.8" customHeight="1" x14ac:dyDescent="0.3">
      <c r="A329" s="53">
        <v>329</v>
      </c>
      <c r="B329" s="55" t="s">
        <v>199</v>
      </c>
      <c r="C329" s="58" t="s">
        <v>1649</v>
      </c>
    </row>
    <row r="330" spans="1:3" ht="7.8" customHeight="1" x14ac:dyDescent="0.3">
      <c r="A330" s="53">
        <v>330</v>
      </c>
      <c r="B330" s="55" t="s">
        <v>200</v>
      </c>
      <c r="C330" s="58" t="s">
        <v>2088</v>
      </c>
    </row>
    <row r="331" spans="1:3" ht="7.8" customHeight="1" x14ac:dyDescent="0.3">
      <c r="A331" s="53">
        <v>331</v>
      </c>
      <c r="B331" s="55" t="s">
        <v>201</v>
      </c>
      <c r="C331" s="58" t="s">
        <v>1650</v>
      </c>
    </row>
    <row r="332" spans="1:3" ht="7.8" customHeight="1" x14ac:dyDescent="0.3">
      <c r="A332" s="53">
        <v>332</v>
      </c>
      <c r="B332" s="55" t="s">
        <v>202</v>
      </c>
      <c r="C332" s="58" t="s">
        <v>2089</v>
      </c>
    </row>
    <row r="333" spans="1:3" ht="7.8" customHeight="1" x14ac:dyDescent="0.3">
      <c r="A333" s="53">
        <v>333</v>
      </c>
      <c r="B333" s="55" t="s">
        <v>203</v>
      </c>
      <c r="C333" s="58" t="s">
        <v>2090</v>
      </c>
    </row>
    <row r="334" spans="1:3" ht="7.8" customHeight="1" x14ac:dyDescent="0.3">
      <c r="A334" s="53">
        <v>334</v>
      </c>
      <c r="B334" s="55" t="s">
        <v>204</v>
      </c>
      <c r="C334" s="58" t="s">
        <v>1850</v>
      </c>
    </row>
    <row r="335" spans="1:3" ht="7.8" customHeight="1" x14ac:dyDescent="0.3">
      <c r="A335" s="53">
        <v>335</v>
      </c>
      <c r="B335" s="55" t="s">
        <v>205</v>
      </c>
      <c r="C335" s="58" t="s">
        <v>1651</v>
      </c>
    </row>
    <row r="336" spans="1:3" ht="7.8" customHeight="1" x14ac:dyDescent="0.3">
      <c r="A336" s="53">
        <v>336</v>
      </c>
      <c r="B336" s="55" t="s">
        <v>206</v>
      </c>
      <c r="C336" s="58" t="s">
        <v>2091</v>
      </c>
    </row>
    <row r="337" spans="1:3" ht="7.8" customHeight="1" x14ac:dyDescent="0.3">
      <c r="A337" s="53">
        <v>337</v>
      </c>
      <c r="B337" s="55" t="s">
        <v>209</v>
      </c>
      <c r="C337" s="58" t="s">
        <v>1652</v>
      </c>
    </row>
    <row r="338" spans="1:3" ht="7.8" customHeight="1" x14ac:dyDescent="0.3">
      <c r="A338" s="53">
        <v>338</v>
      </c>
      <c r="B338" s="55" t="s">
        <v>210</v>
      </c>
      <c r="C338" s="58" t="s">
        <v>1653</v>
      </c>
    </row>
    <row r="339" spans="1:3" ht="7.8" customHeight="1" x14ac:dyDescent="0.3">
      <c r="A339" s="53">
        <v>339</v>
      </c>
      <c r="B339" s="55" t="s">
        <v>211</v>
      </c>
      <c r="C339" s="58" t="s">
        <v>1654</v>
      </c>
    </row>
    <row r="340" spans="1:3" ht="7.8" customHeight="1" x14ac:dyDescent="0.3">
      <c r="A340" s="53">
        <v>340</v>
      </c>
      <c r="B340" s="55" t="s">
        <v>212</v>
      </c>
      <c r="C340" s="58" t="s">
        <v>1655</v>
      </c>
    </row>
    <row r="341" spans="1:3" ht="7.8" customHeight="1" x14ac:dyDescent="0.3">
      <c r="A341" s="53">
        <v>341</v>
      </c>
      <c r="B341" s="55" t="s">
        <v>213</v>
      </c>
      <c r="C341" s="58" t="s">
        <v>1851</v>
      </c>
    </row>
    <row r="342" spans="1:3" ht="7.8" customHeight="1" x14ac:dyDescent="0.3">
      <c r="A342" s="53">
        <v>342</v>
      </c>
      <c r="B342" s="55" t="s">
        <v>227</v>
      </c>
      <c r="C342" s="58" t="s">
        <v>1656</v>
      </c>
    </row>
    <row r="343" spans="1:3" ht="7.8" customHeight="1" x14ac:dyDescent="0.3">
      <c r="A343" s="53">
        <v>343</v>
      </c>
      <c r="B343" s="55" t="s">
        <v>228</v>
      </c>
      <c r="C343" s="58" t="s">
        <v>1657</v>
      </c>
    </row>
    <row r="344" spans="1:3" ht="7.8" customHeight="1" x14ac:dyDescent="0.3">
      <c r="A344" s="53">
        <v>344</v>
      </c>
      <c r="B344" s="55" t="s">
        <v>229</v>
      </c>
      <c r="C344" s="58" t="s">
        <v>2092</v>
      </c>
    </row>
    <row r="345" spans="1:3" ht="7.8" customHeight="1" x14ac:dyDescent="0.3">
      <c r="A345" s="53">
        <v>345</v>
      </c>
      <c r="B345" s="55" t="s">
        <v>230</v>
      </c>
      <c r="C345" s="58" t="s">
        <v>1852</v>
      </c>
    </row>
    <row r="346" spans="1:3" ht="7.8" customHeight="1" x14ac:dyDescent="0.3">
      <c r="A346" s="53">
        <v>346</v>
      </c>
      <c r="B346" s="55" t="s">
        <v>231</v>
      </c>
      <c r="C346" s="58" t="s">
        <v>1853</v>
      </c>
    </row>
    <row r="347" spans="1:3" ht="7.8" customHeight="1" x14ac:dyDescent="0.3">
      <c r="A347" s="53">
        <v>347</v>
      </c>
      <c r="B347" s="55" t="s">
        <v>232</v>
      </c>
      <c r="C347" s="58" t="s">
        <v>1658</v>
      </c>
    </row>
    <row r="348" spans="1:3" ht="7.8" customHeight="1" x14ac:dyDescent="0.3">
      <c r="A348" s="53">
        <v>348</v>
      </c>
      <c r="B348" s="55" t="s">
        <v>233</v>
      </c>
      <c r="C348" s="58" t="s">
        <v>1659</v>
      </c>
    </row>
    <row r="349" spans="1:3" ht="7.8" customHeight="1" x14ac:dyDescent="0.3">
      <c r="A349" s="53">
        <v>349</v>
      </c>
      <c r="B349" s="55" t="s">
        <v>234</v>
      </c>
      <c r="C349" s="58" t="s">
        <v>1660</v>
      </c>
    </row>
    <row r="350" spans="1:3" ht="7.8" customHeight="1" x14ac:dyDescent="0.3">
      <c r="A350" s="53">
        <v>350</v>
      </c>
      <c r="B350" s="55" t="s">
        <v>235</v>
      </c>
      <c r="C350" s="58" t="s">
        <v>2093</v>
      </c>
    </row>
    <row r="351" spans="1:3" ht="7.8" customHeight="1" x14ac:dyDescent="0.3">
      <c r="A351" s="53">
        <v>351</v>
      </c>
      <c r="B351" s="55" t="s">
        <v>236</v>
      </c>
      <c r="C351" s="58" t="s">
        <v>2094</v>
      </c>
    </row>
    <row r="352" spans="1:3" ht="7.8" customHeight="1" x14ac:dyDescent="0.3">
      <c r="A352" s="53">
        <v>352</v>
      </c>
      <c r="B352" s="55" t="s">
        <v>239</v>
      </c>
      <c r="C352" s="58" t="s">
        <v>1662</v>
      </c>
    </row>
    <row r="353" spans="1:3" ht="7.8" customHeight="1" x14ac:dyDescent="0.3">
      <c r="A353" s="53">
        <v>353</v>
      </c>
      <c r="B353" s="55" t="s">
        <v>240</v>
      </c>
      <c r="C353" s="58" t="s">
        <v>1663</v>
      </c>
    </row>
    <row r="354" spans="1:3" ht="7.8" customHeight="1" x14ac:dyDescent="0.3">
      <c r="A354" s="53">
        <v>354</v>
      </c>
      <c r="B354" s="55" t="s">
        <v>241</v>
      </c>
      <c r="C354" s="58" t="s">
        <v>1854</v>
      </c>
    </row>
    <row r="355" spans="1:3" ht="7.8" customHeight="1" x14ac:dyDescent="0.3">
      <c r="A355" s="53">
        <v>355</v>
      </c>
      <c r="B355" s="55" t="s">
        <v>242</v>
      </c>
      <c r="C355" s="58" t="s">
        <v>2095</v>
      </c>
    </row>
    <row r="356" spans="1:3" ht="7.8" customHeight="1" x14ac:dyDescent="0.3">
      <c r="A356" s="53">
        <v>356</v>
      </c>
      <c r="B356" s="55" t="s">
        <v>245</v>
      </c>
      <c r="C356" s="58" t="s">
        <v>2096</v>
      </c>
    </row>
    <row r="357" spans="1:3" ht="7.8" customHeight="1" x14ac:dyDescent="0.3">
      <c r="A357" s="53">
        <v>357</v>
      </c>
      <c r="B357" s="55" t="s">
        <v>246</v>
      </c>
      <c r="C357" s="58" t="s">
        <v>1855</v>
      </c>
    </row>
    <row r="358" spans="1:3" ht="7.8" customHeight="1" x14ac:dyDescent="0.3">
      <c r="A358" s="53">
        <v>358</v>
      </c>
      <c r="B358" s="55" t="s">
        <v>247</v>
      </c>
      <c r="C358" s="58" t="s">
        <v>1856</v>
      </c>
    </row>
    <row r="359" spans="1:3" ht="7.8" customHeight="1" x14ac:dyDescent="0.3">
      <c r="A359" s="53">
        <v>359</v>
      </c>
      <c r="B359" s="55" t="s">
        <v>248</v>
      </c>
      <c r="C359" s="58" t="s">
        <v>248</v>
      </c>
    </row>
    <row r="360" spans="1:3" ht="7.8" customHeight="1" x14ac:dyDescent="0.3">
      <c r="A360" s="53">
        <v>360</v>
      </c>
      <c r="B360" s="55" t="s">
        <v>249</v>
      </c>
      <c r="C360" s="58" t="s">
        <v>2097</v>
      </c>
    </row>
    <row r="361" spans="1:3" ht="7.8" customHeight="1" x14ac:dyDescent="0.3">
      <c r="A361" s="53">
        <v>361</v>
      </c>
      <c r="B361" s="55" t="s">
        <v>250</v>
      </c>
      <c r="C361" s="58" t="s">
        <v>1857</v>
      </c>
    </row>
    <row r="362" spans="1:3" ht="7.8" customHeight="1" x14ac:dyDescent="0.3">
      <c r="A362" s="53">
        <v>362</v>
      </c>
      <c r="B362" s="55" t="s">
        <v>251</v>
      </c>
      <c r="C362" s="58" t="s">
        <v>1858</v>
      </c>
    </row>
    <row r="363" spans="1:3" ht="7.8" customHeight="1" x14ac:dyDescent="0.3">
      <c r="A363" s="53">
        <v>363</v>
      </c>
      <c r="B363" s="55" t="s">
        <v>252</v>
      </c>
      <c r="C363" s="58" t="s">
        <v>2098</v>
      </c>
    </row>
    <row r="364" spans="1:3" ht="7.8" customHeight="1" x14ac:dyDescent="0.3">
      <c r="A364" s="53">
        <v>364</v>
      </c>
      <c r="B364" s="55" t="s">
        <v>253</v>
      </c>
      <c r="C364" s="58" t="s">
        <v>2099</v>
      </c>
    </row>
    <row r="365" spans="1:3" ht="7.8" customHeight="1" x14ac:dyDescent="0.3">
      <c r="A365" s="53">
        <v>365</v>
      </c>
      <c r="B365" s="55" t="s">
        <v>254</v>
      </c>
      <c r="C365" s="58" t="s">
        <v>1859</v>
      </c>
    </row>
    <row r="366" spans="1:3" ht="7.8" customHeight="1" x14ac:dyDescent="0.3">
      <c r="A366" s="53">
        <v>366</v>
      </c>
      <c r="B366" s="55" t="s">
        <v>255</v>
      </c>
      <c r="C366" s="58" t="s">
        <v>1860</v>
      </c>
    </row>
    <row r="367" spans="1:3" ht="7.8" customHeight="1" x14ac:dyDescent="0.3">
      <c r="A367" s="53">
        <v>367</v>
      </c>
      <c r="B367" s="55" t="s">
        <v>256</v>
      </c>
      <c r="C367" s="58" t="s">
        <v>2102</v>
      </c>
    </row>
    <row r="368" spans="1:3" ht="7.8" customHeight="1" x14ac:dyDescent="0.3">
      <c r="A368" s="53">
        <v>368</v>
      </c>
      <c r="B368" s="55" t="s">
        <v>257</v>
      </c>
      <c r="C368" s="58" t="s">
        <v>2101</v>
      </c>
    </row>
    <row r="369" spans="1:3" ht="7.8" customHeight="1" x14ac:dyDescent="0.3">
      <c r="A369" s="53">
        <v>369</v>
      </c>
      <c r="B369" s="55" t="s">
        <v>258</v>
      </c>
      <c r="C369" s="58" t="s">
        <v>2100</v>
      </c>
    </row>
    <row r="370" spans="1:3" ht="7.8" customHeight="1" x14ac:dyDescent="0.3">
      <c r="A370" s="53">
        <v>370</v>
      </c>
      <c r="B370" s="55" t="s">
        <v>259</v>
      </c>
      <c r="C370" s="58" t="s">
        <v>1862</v>
      </c>
    </row>
    <row r="371" spans="1:3" ht="7.8" customHeight="1" x14ac:dyDescent="0.3">
      <c r="A371" s="53">
        <v>371</v>
      </c>
      <c r="B371" s="55" t="s">
        <v>260</v>
      </c>
      <c r="C371" s="58" t="s">
        <v>1863</v>
      </c>
    </row>
    <row r="372" spans="1:3" ht="7.8" customHeight="1" x14ac:dyDescent="0.3">
      <c r="A372" s="53">
        <v>372</v>
      </c>
      <c r="B372" s="55" t="s">
        <v>261</v>
      </c>
      <c r="C372" s="58" t="s">
        <v>1861</v>
      </c>
    </row>
    <row r="373" spans="1:3" ht="7.8" customHeight="1" x14ac:dyDescent="0.3">
      <c r="A373" s="53">
        <v>373</v>
      </c>
      <c r="B373" s="55" t="s">
        <v>262</v>
      </c>
      <c r="C373" s="58" t="s">
        <v>1864</v>
      </c>
    </row>
    <row r="374" spans="1:3" ht="7.8" customHeight="1" x14ac:dyDescent="0.3">
      <c r="A374" s="53">
        <v>374</v>
      </c>
      <c r="B374" s="55" t="s">
        <v>263</v>
      </c>
      <c r="C374" s="58" t="s">
        <v>2103</v>
      </c>
    </row>
    <row r="375" spans="1:3" ht="7.8" customHeight="1" x14ac:dyDescent="0.3">
      <c r="A375" s="53">
        <v>375</v>
      </c>
      <c r="B375" s="55" t="s">
        <v>264</v>
      </c>
      <c r="C375" s="58" t="s">
        <v>2104</v>
      </c>
    </row>
    <row r="376" spans="1:3" ht="7.8" customHeight="1" x14ac:dyDescent="0.3">
      <c r="A376" s="53">
        <v>376</v>
      </c>
      <c r="B376" s="55" t="s">
        <v>265</v>
      </c>
      <c r="C376" s="58" t="s">
        <v>1865</v>
      </c>
    </row>
    <row r="377" spans="1:3" ht="7.8" customHeight="1" x14ac:dyDescent="0.3">
      <c r="A377" s="53">
        <v>377</v>
      </c>
      <c r="B377" s="55" t="s">
        <v>266</v>
      </c>
      <c r="C377" s="58" t="s">
        <v>1866</v>
      </c>
    </row>
    <row r="378" spans="1:3" ht="7.8" customHeight="1" x14ac:dyDescent="0.3">
      <c r="A378" s="53">
        <v>378</v>
      </c>
      <c r="B378" s="55" t="s">
        <v>267</v>
      </c>
      <c r="C378" s="58" t="s">
        <v>2105</v>
      </c>
    </row>
    <row r="379" spans="1:3" ht="7.8" customHeight="1" x14ac:dyDescent="0.3">
      <c r="A379" s="53">
        <v>379</v>
      </c>
      <c r="B379" s="55" t="s">
        <v>268</v>
      </c>
      <c r="C379" s="58" t="s">
        <v>1867</v>
      </c>
    </row>
    <row r="380" spans="1:3" ht="7.8" customHeight="1" x14ac:dyDescent="0.3">
      <c r="A380" s="53">
        <v>380</v>
      </c>
      <c r="B380" s="55" t="s">
        <v>269</v>
      </c>
      <c r="C380" s="58" t="s">
        <v>1868</v>
      </c>
    </row>
    <row r="381" spans="1:3" ht="7.8" customHeight="1" x14ac:dyDescent="0.3">
      <c r="A381" s="53">
        <v>381</v>
      </c>
      <c r="B381" s="55" t="s">
        <v>270</v>
      </c>
      <c r="C381" s="58" t="s">
        <v>1869</v>
      </c>
    </row>
    <row r="382" spans="1:3" ht="7.8" customHeight="1" x14ac:dyDescent="0.3">
      <c r="A382" s="53">
        <v>382</v>
      </c>
      <c r="B382" s="55" t="s">
        <v>271</v>
      </c>
      <c r="C382" s="58" t="s">
        <v>1870</v>
      </c>
    </row>
    <row r="383" spans="1:3" ht="7.8" customHeight="1" x14ac:dyDescent="0.3">
      <c r="A383" s="53">
        <v>383</v>
      </c>
      <c r="B383" s="55" t="s">
        <v>272</v>
      </c>
      <c r="C383" s="58" t="s">
        <v>1871</v>
      </c>
    </row>
    <row r="384" spans="1:3" ht="7.8" customHeight="1" x14ac:dyDescent="0.3">
      <c r="A384" s="53">
        <v>384</v>
      </c>
      <c r="B384" s="55" t="s">
        <v>273</v>
      </c>
      <c r="C384" s="58" t="s">
        <v>2106</v>
      </c>
    </row>
    <row r="385" spans="1:3" ht="7.8" customHeight="1" x14ac:dyDescent="0.3">
      <c r="A385" s="53">
        <v>385</v>
      </c>
      <c r="B385" s="55" t="s">
        <v>274</v>
      </c>
      <c r="C385" s="58" t="s">
        <v>2107</v>
      </c>
    </row>
    <row r="386" spans="1:3" ht="7.8" customHeight="1" x14ac:dyDescent="0.3">
      <c r="A386" s="53">
        <v>386</v>
      </c>
      <c r="B386" s="55" t="s">
        <v>275</v>
      </c>
      <c r="C386" s="58" t="s">
        <v>1872</v>
      </c>
    </row>
    <row r="387" spans="1:3" ht="7.8" customHeight="1" x14ac:dyDescent="0.3">
      <c r="A387" s="53">
        <v>387</v>
      </c>
      <c r="B387" s="55" t="s">
        <v>276</v>
      </c>
      <c r="C387" s="58" t="s">
        <v>1873</v>
      </c>
    </row>
    <row r="388" spans="1:3" ht="7.8" customHeight="1" x14ac:dyDescent="0.3">
      <c r="A388" s="53">
        <v>388</v>
      </c>
      <c r="B388" s="55" t="s">
        <v>279</v>
      </c>
      <c r="C388" s="58" t="s">
        <v>1874</v>
      </c>
    </row>
    <row r="389" spans="1:3" ht="7.8" customHeight="1" x14ac:dyDescent="0.3">
      <c r="A389" s="53">
        <v>389</v>
      </c>
      <c r="B389" s="55" t="s">
        <v>280</v>
      </c>
      <c r="C389" s="58" t="s">
        <v>2108</v>
      </c>
    </row>
    <row r="390" spans="1:3" ht="7.8" customHeight="1" x14ac:dyDescent="0.3">
      <c r="A390" s="53">
        <v>390</v>
      </c>
      <c r="B390" s="55" t="s">
        <v>281</v>
      </c>
      <c r="C390" s="58" t="s">
        <v>1875</v>
      </c>
    </row>
    <row r="391" spans="1:3" ht="7.8" customHeight="1" x14ac:dyDescent="0.3">
      <c r="A391" s="53">
        <v>391</v>
      </c>
      <c r="B391" s="55" t="s">
        <v>282</v>
      </c>
      <c r="C391" s="58" t="s">
        <v>1876</v>
      </c>
    </row>
    <row r="392" spans="1:3" ht="7.8" customHeight="1" x14ac:dyDescent="0.3">
      <c r="A392" s="53">
        <v>392</v>
      </c>
      <c r="B392" s="55" t="s">
        <v>283</v>
      </c>
      <c r="C392" s="58" t="s">
        <v>2109</v>
      </c>
    </row>
    <row r="393" spans="1:3" ht="7.8" customHeight="1" x14ac:dyDescent="0.3">
      <c r="A393" s="53">
        <v>393</v>
      </c>
      <c r="B393" s="55" t="s">
        <v>284</v>
      </c>
      <c r="C393" s="58" t="s">
        <v>2110</v>
      </c>
    </row>
    <row r="394" spans="1:3" ht="7.8" customHeight="1" x14ac:dyDescent="0.3">
      <c r="A394" s="53">
        <v>394</v>
      </c>
      <c r="B394" s="55" t="s">
        <v>285</v>
      </c>
      <c r="C394" s="58" t="s">
        <v>2111</v>
      </c>
    </row>
    <row r="395" spans="1:3" ht="7.8" customHeight="1" x14ac:dyDescent="0.3">
      <c r="A395" s="53">
        <v>395</v>
      </c>
      <c r="B395" s="55" t="s">
        <v>286</v>
      </c>
      <c r="C395" s="58" t="s">
        <v>1664</v>
      </c>
    </row>
    <row r="396" spans="1:3" ht="7.8" customHeight="1" x14ac:dyDescent="0.3">
      <c r="A396" s="53">
        <v>396</v>
      </c>
      <c r="B396" s="55" t="s">
        <v>287</v>
      </c>
      <c r="C396" s="58" t="s">
        <v>1877</v>
      </c>
    </row>
    <row r="397" spans="1:3" ht="7.8" customHeight="1" x14ac:dyDescent="0.3">
      <c r="A397" s="53">
        <v>397</v>
      </c>
      <c r="B397" s="55" t="s">
        <v>335</v>
      </c>
      <c r="C397" s="58" t="s">
        <v>2112</v>
      </c>
    </row>
    <row r="398" spans="1:3" ht="7.8" customHeight="1" x14ac:dyDescent="0.3">
      <c r="A398" s="53">
        <v>398</v>
      </c>
      <c r="B398" s="55" t="s">
        <v>336</v>
      </c>
      <c r="C398" s="58" t="s">
        <v>1665</v>
      </c>
    </row>
    <row r="399" spans="1:3" ht="7.8" customHeight="1" x14ac:dyDescent="0.3">
      <c r="A399" s="53">
        <v>399</v>
      </c>
      <c r="B399" s="55" t="s">
        <v>337</v>
      </c>
      <c r="C399" s="58" t="s">
        <v>2113</v>
      </c>
    </row>
    <row r="400" spans="1:3" ht="7.8" customHeight="1" x14ac:dyDescent="0.3">
      <c r="A400" s="53">
        <v>400</v>
      </c>
      <c r="B400" s="55" t="s">
        <v>338</v>
      </c>
      <c r="C400" s="58" t="s">
        <v>1666</v>
      </c>
    </row>
    <row r="401" spans="1:3" ht="7.8" customHeight="1" x14ac:dyDescent="0.3">
      <c r="A401" s="53">
        <v>401</v>
      </c>
      <c r="B401" s="55" t="s">
        <v>339</v>
      </c>
      <c r="C401" s="58" t="s">
        <v>2114</v>
      </c>
    </row>
    <row r="402" spans="1:3" ht="7.8" customHeight="1" x14ac:dyDescent="0.3">
      <c r="A402" s="53">
        <v>402</v>
      </c>
      <c r="B402" s="55" t="s">
        <v>340</v>
      </c>
      <c r="C402" s="58" t="s">
        <v>1667</v>
      </c>
    </row>
    <row r="403" spans="1:3" ht="7.8" customHeight="1" x14ac:dyDescent="0.3">
      <c r="A403" s="53">
        <v>403</v>
      </c>
      <c r="B403" s="55" t="s">
        <v>341</v>
      </c>
      <c r="C403" s="58" t="s">
        <v>2394</v>
      </c>
    </row>
    <row r="404" spans="1:3" ht="7.8" customHeight="1" x14ac:dyDescent="0.3">
      <c r="A404" s="53">
        <v>404</v>
      </c>
      <c r="B404" s="55" t="s">
        <v>352</v>
      </c>
      <c r="C404" s="58" t="s">
        <v>1668</v>
      </c>
    </row>
    <row r="405" spans="1:3" ht="7.8" customHeight="1" x14ac:dyDescent="0.3">
      <c r="A405" s="53">
        <v>405</v>
      </c>
      <c r="B405" s="55" t="s">
        <v>353</v>
      </c>
      <c r="C405" s="58" t="s">
        <v>2115</v>
      </c>
    </row>
    <row r="406" spans="1:3" ht="7.8" customHeight="1" x14ac:dyDescent="0.3">
      <c r="A406" s="53">
        <v>406</v>
      </c>
      <c r="B406" s="55" t="s">
        <v>354</v>
      </c>
      <c r="C406" s="58" t="s">
        <v>1669</v>
      </c>
    </row>
    <row r="407" spans="1:3" ht="7.8" customHeight="1" x14ac:dyDescent="0.3">
      <c r="A407" s="53">
        <v>407</v>
      </c>
      <c r="B407" s="55" t="s">
        <v>599</v>
      </c>
      <c r="C407" s="58" t="s">
        <v>2116</v>
      </c>
    </row>
    <row r="408" spans="1:3" ht="7.8" customHeight="1" x14ac:dyDescent="0.3">
      <c r="A408" s="53">
        <v>408</v>
      </c>
      <c r="B408" s="55" t="s">
        <v>464</v>
      </c>
      <c r="C408" s="58" t="s">
        <v>1670</v>
      </c>
    </row>
    <row r="409" spans="1:3" ht="7.8" customHeight="1" x14ac:dyDescent="0.3">
      <c r="A409" s="53">
        <v>409</v>
      </c>
      <c r="B409" s="55" t="s">
        <v>1551</v>
      </c>
      <c r="C409" s="58" t="s">
        <v>2376</v>
      </c>
    </row>
    <row r="410" spans="1:3" ht="7.8" customHeight="1" x14ac:dyDescent="0.3">
      <c r="A410" s="53">
        <v>410</v>
      </c>
      <c r="B410" s="55" t="s">
        <v>344</v>
      </c>
      <c r="C410" s="58" t="s">
        <v>1878</v>
      </c>
    </row>
    <row r="411" spans="1:3" ht="7.8" customHeight="1" x14ac:dyDescent="0.3">
      <c r="A411" s="53">
        <v>411</v>
      </c>
      <c r="B411" s="55" t="s">
        <v>345</v>
      </c>
      <c r="C411" s="58" t="s">
        <v>1879</v>
      </c>
    </row>
    <row r="412" spans="1:3" ht="7.8" customHeight="1" x14ac:dyDescent="0.3">
      <c r="A412" s="53">
        <v>412</v>
      </c>
      <c r="B412" s="55" t="s">
        <v>346</v>
      </c>
      <c r="C412" s="58" t="s">
        <v>1880</v>
      </c>
    </row>
    <row r="413" spans="1:3" ht="7.8" customHeight="1" x14ac:dyDescent="0.3">
      <c r="A413" s="53">
        <v>413</v>
      </c>
      <c r="B413" s="55" t="s">
        <v>347</v>
      </c>
      <c r="C413" s="58" t="s">
        <v>1881</v>
      </c>
    </row>
    <row r="414" spans="1:3" ht="7.8" customHeight="1" x14ac:dyDescent="0.3">
      <c r="A414" s="53">
        <v>414</v>
      </c>
      <c r="B414" s="55" t="s">
        <v>348</v>
      </c>
      <c r="C414" s="58" t="s">
        <v>1671</v>
      </c>
    </row>
    <row r="415" spans="1:3" ht="7.8" customHeight="1" x14ac:dyDescent="0.3">
      <c r="A415" s="53">
        <v>415</v>
      </c>
      <c r="B415" s="55" t="s">
        <v>349</v>
      </c>
      <c r="C415" s="58" t="s">
        <v>2117</v>
      </c>
    </row>
    <row r="416" spans="1:3" ht="7.8" customHeight="1" x14ac:dyDescent="0.3">
      <c r="A416" s="53">
        <v>416</v>
      </c>
      <c r="B416" s="55" t="s">
        <v>350</v>
      </c>
      <c r="C416" s="58" t="s">
        <v>1672</v>
      </c>
    </row>
    <row r="417" spans="1:3" ht="7.8" customHeight="1" x14ac:dyDescent="0.3">
      <c r="A417" s="53">
        <v>417</v>
      </c>
      <c r="B417" s="55" t="s">
        <v>651</v>
      </c>
      <c r="C417" s="58" t="s">
        <v>2118</v>
      </c>
    </row>
    <row r="418" spans="1:3" ht="7.8" customHeight="1" x14ac:dyDescent="0.3">
      <c r="A418" s="53">
        <v>418</v>
      </c>
      <c r="B418" s="55" t="s">
        <v>652</v>
      </c>
      <c r="C418" s="58" t="s">
        <v>1673</v>
      </c>
    </row>
    <row r="419" spans="1:3" ht="7.8" customHeight="1" x14ac:dyDescent="0.3">
      <c r="A419" s="53">
        <v>419</v>
      </c>
      <c r="B419" s="55" t="s">
        <v>466</v>
      </c>
      <c r="C419" s="58" t="s">
        <v>1882</v>
      </c>
    </row>
    <row r="420" spans="1:3" ht="7.8" customHeight="1" x14ac:dyDescent="0.3">
      <c r="A420" s="53">
        <v>420</v>
      </c>
      <c r="B420" s="55" t="s">
        <v>467</v>
      </c>
      <c r="C420" s="58" t="s">
        <v>1883</v>
      </c>
    </row>
    <row r="421" spans="1:3" ht="7.8" customHeight="1" x14ac:dyDescent="0.3">
      <c r="A421" s="53">
        <v>421</v>
      </c>
      <c r="B421" s="55" t="s">
        <v>430</v>
      </c>
      <c r="C421" s="58" t="s">
        <v>1884</v>
      </c>
    </row>
    <row r="422" spans="1:3" ht="7.8" customHeight="1" x14ac:dyDescent="0.3">
      <c r="A422" s="53">
        <v>422</v>
      </c>
      <c r="B422" s="55" t="s">
        <v>431</v>
      </c>
      <c r="C422" s="58" t="s">
        <v>1885</v>
      </c>
    </row>
    <row r="423" spans="1:3" ht="7.8" customHeight="1" x14ac:dyDescent="0.3">
      <c r="A423" s="53">
        <v>423</v>
      </c>
      <c r="B423" s="55" t="s">
        <v>432</v>
      </c>
      <c r="C423" s="58" t="s">
        <v>2119</v>
      </c>
    </row>
    <row r="424" spans="1:3" ht="7.8" customHeight="1" x14ac:dyDescent="0.3">
      <c r="A424" s="53">
        <v>424</v>
      </c>
      <c r="B424" s="55" t="s">
        <v>433</v>
      </c>
      <c r="C424" s="58" t="s">
        <v>2120</v>
      </c>
    </row>
    <row r="425" spans="1:3" ht="7.8" customHeight="1" x14ac:dyDescent="0.3">
      <c r="A425" s="53">
        <v>425</v>
      </c>
      <c r="B425" s="55" t="s">
        <v>356</v>
      </c>
      <c r="C425" s="58" t="s">
        <v>2121</v>
      </c>
    </row>
    <row r="426" spans="1:3" ht="7.8" customHeight="1" x14ac:dyDescent="0.3">
      <c r="A426" s="53">
        <v>426</v>
      </c>
      <c r="B426" s="55" t="s">
        <v>357</v>
      </c>
      <c r="C426" s="58" t="s">
        <v>1886</v>
      </c>
    </row>
    <row r="427" spans="1:3" ht="7.8" customHeight="1" x14ac:dyDescent="0.3">
      <c r="A427" s="53">
        <v>427</v>
      </c>
      <c r="B427" s="55" t="s">
        <v>358</v>
      </c>
      <c r="C427" s="58" t="s">
        <v>2122</v>
      </c>
    </row>
    <row r="428" spans="1:3" ht="7.8" customHeight="1" x14ac:dyDescent="0.3">
      <c r="A428" s="53">
        <v>428</v>
      </c>
      <c r="B428" s="55" t="s">
        <v>359</v>
      </c>
      <c r="C428" s="58" t="s">
        <v>2123</v>
      </c>
    </row>
    <row r="429" spans="1:3" ht="7.8" customHeight="1" x14ac:dyDescent="0.3">
      <c r="A429" s="53">
        <v>429</v>
      </c>
      <c r="B429" s="55" t="s">
        <v>360</v>
      </c>
      <c r="C429" s="58" t="s">
        <v>2124</v>
      </c>
    </row>
    <row r="430" spans="1:3" ht="7.8" customHeight="1" x14ac:dyDescent="0.3">
      <c r="A430" s="53">
        <v>430</v>
      </c>
      <c r="B430" s="55" t="s">
        <v>361</v>
      </c>
      <c r="C430" s="58" t="s">
        <v>1887</v>
      </c>
    </row>
    <row r="431" spans="1:3" ht="7.8" customHeight="1" x14ac:dyDescent="0.3">
      <c r="A431" s="53">
        <v>431</v>
      </c>
      <c r="B431" s="55" t="s">
        <v>362</v>
      </c>
      <c r="C431" s="58" t="s">
        <v>1888</v>
      </c>
    </row>
    <row r="432" spans="1:3" ht="7.8" customHeight="1" x14ac:dyDescent="0.3">
      <c r="A432" s="53">
        <v>432</v>
      </c>
      <c r="B432" s="55" t="s">
        <v>363</v>
      </c>
      <c r="C432" s="58" t="s">
        <v>2125</v>
      </c>
    </row>
    <row r="433" spans="1:3" ht="7.8" customHeight="1" x14ac:dyDescent="0.3">
      <c r="A433" s="53">
        <v>433</v>
      </c>
      <c r="B433" s="55" t="s">
        <v>364</v>
      </c>
      <c r="C433" s="58" t="s">
        <v>2126</v>
      </c>
    </row>
    <row r="434" spans="1:3" ht="7.8" customHeight="1" x14ac:dyDescent="0.3">
      <c r="A434" s="53">
        <v>434</v>
      </c>
      <c r="B434" s="55" t="s">
        <v>365</v>
      </c>
      <c r="C434" s="58" t="s">
        <v>2127</v>
      </c>
    </row>
    <row r="435" spans="1:3" ht="7.8" customHeight="1" x14ac:dyDescent="0.3">
      <c r="A435" s="53">
        <v>435</v>
      </c>
      <c r="B435" s="55" t="s">
        <v>291</v>
      </c>
      <c r="C435" s="58" t="s">
        <v>291</v>
      </c>
    </row>
    <row r="436" spans="1:3" ht="7.8" customHeight="1" x14ac:dyDescent="0.3">
      <c r="A436" s="53">
        <v>436</v>
      </c>
      <c r="B436" s="55" t="s">
        <v>292</v>
      </c>
      <c r="C436" s="58" t="s">
        <v>1674</v>
      </c>
    </row>
    <row r="437" spans="1:3" ht="7.8" customHeight="1" x14ac:dyDescent="0.3">
      <c r="A437" s="53">
        <v>437</v>
      </c>
      <c r="B437" s="55" t="s">
        <v>293</v>
      </c>
      <c r="C437" s="58" t="s">
        <v>1675</v>
      </c>
    </row>
    <row r="438" spans="1:3" ht="7.8" customHeight="1" x14ac:dyDescent="0.3">
      <c r="A438" s="53">
        <v>438</v>
      </c>
      <c r="B438" s="55" t="s">
        <v>294</v>
      </c>
      <c r="C438" s="58" t="s">
        <v>294</v>
      </c>
    </row>
    <row r="439" spans="1:3" ht="7.8" customHeight="1" x14ac:dyDescent="0.3">
      <c r="A439" s="53">
        <v>439</v>
      </c>
      <c r="B439" s="55" t="s">
        <v>295</v>
      </c>
      <c r="C439" s="58" t="s">
        <v>1676</v>
      </c>
    </row>
    <row r="440" spans="1:3" ht="7.8" customHeight="1" x14ac:dyDescent="0.3">
      <c r="A440" s="53">
        <v>440</v>
      </c>
      <c r="B440" s="55" t="s">
        <v>314</v>
      </c>
      <c r="C440" s="58" t="s">
        <v>1677</v>
      </c>
    </row>
    <row r="441" spans="1:3" ht="7.8" customHeight="1" x14ac:dyDescent="0.3">
      <c r="A441" s="53">
        <v>441</v>
      </c>
      <c r="B441" s="55" t="s">
        <v>315</v>
      </c>
      <c r="C441" s="58" t="s">
        <v>1678</v>
      </c>
    </row>
    <row r="442" spans="1:3" ht="7.8" customHeight="1" x14ac:dyDescent="0.3">
      <c r="A442" s="53">
        <v>442</v>
      </c>
      <c r="B442" s="55" t="s">
        <v>316</v>
      </c>
      <c r="C442" s="58" t="s">
        <v>1889</v>
      </c>
    </row>
    <row r="443" spans="1:3" ht="7.8" customHeight="1" x14ac:dyDescent="0.3">
      <c r="A443" s="53">
        <v>443</v>
      </c>
      <c r="B443" s="55" t="s">
        <v>317</v>
      </c>
      <c r="C443" s="58" t="s">
        <v>2128</v>
      </c>
    </row>
    <row r="444" spans="1:3" ht="7.8" customHeight="1" x14ac:dyDescent="0.3">
      <c r="A444" s="53">
        <v>444</v>
      </c>
      <c r="B444" s="55" t="s">
        <v>318</v>
      </c>
      <c r="C444" s="58" t="s">
        <v>1679</v>
      </c>
    </row>
    <row r="445" spans="1:3" ht="7.8" customHeight="1" x14ac:dyDescent="0.3">
      <c r="A445" s="53">
        <v>445</v>
      </c>
      <c r="B445" s="55" t="s">
        <v>319</v>
      </c>
      <c r="C445" s="58" t="s">
        <v>319</v>
      </c>
    </row>
    <row r="446" spans="1:3" ht="7.8" customHeight="1" x14ac:dyDescent="0.3">
      <c r="A446" s="53">
        <v>446</v>
      </c>
      <c r="B446" s="55" t="s">
        <v>320</v>
      </c>
      <c r="C446" s="58" t="s">
        <v>1680</v>
      </c>
    </row>
    <row r="447" spans="1:3" ht="7.8" customHeight="1" x14ac:dyDescent="0.3">
      <c r="A447" s="53">
        <v>447</v>
      </c>
      <c r="B447" s="55" t="s">
        <v>321</v>
      </c>
      <c r="C447" s="58" t="s">
        <v>1681</v>
      </c>
    </row>
    <row r="448" spans="1:3" ht="7.8" customHeight="1" x14ac:dyDescent="0.3">
      <c r="A448" s="53">
        <v>448</v>
      </c>
      <c r="B448" s="55" t="s">
        <v>322</v>
      </c>
      <c r="C448" s="58" t="s">
        <v>1890</v>
      </c>
    </row>
    <row r="449" spans="1:3" ht="7.8" customHeight="1" x14ac:dyDescent="0.3">
      <c r="A449" s="53">
        <v>449</v>
      </c>
      <c r="B449" s="55" t="s">
        <v>323</v>
      </c>
      <c r="C449" s="58" t="s">
        <v>2129</v>
      </c>
    </row>
    <row r="450" spans="1:3" ht="7.8" customHeight="1" x14ac:dyDescent="0.3">
      <c r="A450" s="53">
        <v>450</v>
      </c>
      <c r="B450" s="55" t="s">
        <v>324</v>
      </c>
      <c r="C450" s="58" t="s">
        <v>324</v>
      </c>
    </row>
    <row r="451" spans="1:3" ht="7.8" customHeight="1" x14ac:dyDescent="0.3">
      <c r="A451" s="53">
        <v>451</v>
      </c>
      <c r="B451" s="55" t="s">
        <v>325</v>
      </c>
      <c r="C451" s="58" t="s">
        <v>1682</v>
      </c>
    </row>
    <row r="452" spans="1:3" ht="7.8" customHeight="1" x14ac:dyDescent="0.3">
      <c r="A452" s="53">
        <v>452</v>
      </c>
      <c r="B452" s="55" t="s">
        <v>326</v>
      </c>
      <c r="C452" s="58" t="s">
        <v>326</v>
      </c>
    </row>
    <row r="453" spans="1:3" ht="7.8" customHeight="1" x14ac:dyDescent="0.3">
      <c r="A453" s="53">
        <v>453</v>
      </c>
      <c r="B453" s="55" t="s">
        <v>644</v>
      </c>
      <c r="C453" s="58" t="s">
        <v>2130</v>
      </c>
    </row>
    <row r="454" spans="1:3" ht="7.8" customHeight="1" x14ac:dyDescent="0.3">
      <c r="A454" s="53">
        <v>454</v>
      </c>
      <c r="B454" s="55" t="s">
        <v>645</v>
      </c>
      <c r="C454" s="58" t="s">
        <v>1891</v>
      </c>
    </row>
    <row r="455" spans="1:3" ht="7.8" customHeight="1" x14ac:dyDescent="0.3">
      <c r="A455" s="53">
        <v>455</v>
      </c>
      <c r="B455" s="55" t="s">
        <v>646</v>
      </c>
      <c r="C455" s="58" t="s">
        <v>1892</v>
      </c>
    </row>
    <row r="456" spans="1:3" ht="7.8" customHeight="1" x14ac:dyDescent="0.3">
      <c r="A456" s="53">
        <v>456</v>
      </c>
      <c r="B456" s="55" t="s">
        <v>647</v>
      </c>
      <c r="C456" s="58" t="s">
        <v>1893</v>
      </c>
    </row>
    <row r="457" spans="1:3" ht="7.8" customHeight="1" x14ac:dyDescent="0.3">
      <c r="A457" s="53">
        <v>457</v>
      </c>
      <c r="B457" s="55" t="s">
        <v>648</v>
      </c>
      <c r="C457" s="58" t="s">
        <v>1894</v>
      </c>
    </row>
    <row r="458" spans="1:3" ht="7.8" customHeight="1" x14ac:dyDescent="0.3">
      <c r="A458" s="53">
        <v>458</v>
      </c>
      <c r="B458" s="55" t="s">
        <v>381</v>
      </c>
      <c r="C458" s="58" t="s">
        <v>1683</v>
      </c>
    </row>
    <row r="459" spans="1:3" ht="7.8" customHeight="1" x14ac:dyDescent="0.3">
      <c r="A459" s="53">
        <v>459</v>
      </c>
      <c r="B459" s="55" t="s">
        <v>382</v>
      </c>
      <c r="C459" s="58" t="s">
        <v>1684</v>
      </c>
    </row>
    <row r="460" spans="1:3" ht="7.8" customHeight="1" x14ac:dyDescent="0.3">
      <c r="A460" s="53">
        <v>460</v>
      </c>
      <c r="B460" s="55" t="s">
        <v>383</v>
      </c>
      <c r="C460" s="58" t="s">
        <v>1685</v>
      </c>
    </row>
    <row r="461" spans="1:3" ht="7.8" customHeight="1" x14ac:dyDescent="0.3">
      <c r="A461" s="53">
        <v>461</v>
      </c>
      <c r="B461" s="55" t="s">
        <v>384</v>
      </c>
      <c r="C461" s="58" t="s">
        <v>2131</v>
      </c>
    </row>
    <row r="462" spans="1:3" ht="7.8" customHeight="1" x14ac:dyDescent="0.3">
      <c r="A462" s="53">
        <v>462</v>
      </c>
      <c r="B462" s="55" t="s">
        <v>385</v>
      </c>
      <c r="C462" s="58" t="s">
        <v>1895</v>
      </c>
    </row>
    <row r="463" spans="1:3" ht="7.8" customHeight="1" x14ac:dyDescent="0.3">
      <c r="A463" s="53">
        <v>463</v>
      </c>
      <c r="B463" s="55" t="s">
        <v>386</v>
      </c>
      <c r="C463" s="58" t="s">
        <v>2132</v>
      </c>
    </row>
    <row r="464" spans="1:3" ht="7.8" customHeight="1" x14ac:dyDescent="0.3">
      <c r="A464" s="53">
        <v>464</v>
      </c>
      <c r="B464" s="55" t="s">
        <v>387</v>
      </c>
      <c r="C464" s="58" t="s">
        <v>387</v>
      </c>
    </row>
    <row r="465" spans="1:3" ht="7.8" customHeight="1" x14ac:dyDescent="0.3">
      <c r="A465" s="53">
        <v>465</v>
      </c>
      <c r="B465" s="55" t="s">
        <v>388</v>
      </c>
      <c r="C465" s="58" t="s">
        <v>388</v>
      </c>
    </row>
    <row r="466" spans="1:3" ht="7.8" customHeight="1" x14ac:dyDescent="0.3">
      <c r="A466" s="53">
        <v>466</v>
      </c>
      <c r="B466" s="55" t="s">
        <v>389</v>
      </c>
      <c r="C466" s="58" t="s">
        <v>2133</v>
      </c>
    </row>
    <row r="467" spans="1:3" ht="7.8" customHeight="1" x14ac:dyDescent="0.3">
      <c r="A467" s="53">
        <v>467</v>
      </c>
      <c r="B467" s="55" t="s">
        <v>390</v>
      </c>
      <c r="C467" s="58" t="s">
        <v>1896</v>
      </c>
    </row>
    <row r="468" spans="1:3" ht="7.8" customHeight="1" x14ac:dyDescent="0.3">
      <c r="A468" s="53">
        <v>468</v>
      </c>
      <c r="B468" s="55" t="s">
        <v>391</v>
      </c>
      <c r="C468" s="58" t="s">
        <v>2134</v>
      </c>
    </row>
    <row r="469" spans="1:3" ht="7.8" customHeight="1" x14ac:dyDescent="0.3">
      <c r="A469" s="53">
        <v>469</v>
      </c>
      <c r="B469" s="55" t="s">
        <v>392</v>
      </c>
      <c r="C469" s="58" t="s">
        <v>2135</v>
      </c>
    </row>
    <row r="470" spans="1:3" ht="7.8" customHeight="1" x14ac:dyDescent="0.3">
      <c r="A470" s="53">
        <v>470</v>
      </c>
      <c r="B470" s="55" t="s">
        <v>393</v>
      </c>
      <c r="C470" s="58" t="s">
        <v>2136</v>
      </c>
    </row>
    <row r="471" spans="1:3" ht="7.8" customHeight="1" x14ac:dyDescent="0.3">
      <c r="A471" s="53">
        <v>471</v>
      </c>
      <c r="B471" s="55" t="s">
        <v>394</v>
      </c>
      <c r="C471" s="58" t="s">
        <v>1686</v>
      </c>
    </row>
    <row r="472" spans="1:3" ht="7.8" customHeight="1" x14ac:dyDescent="0.3">
      <c r="A472" s="53">
        <v>472</v>
      </c>
      <c r="B472" s="55" t="s">
        <v>395</v>
      </c>
      <c r="C472" s="58" t="s">
        <v>2137</v>
      </c>
    </row>
    <row r="473" spans="1:3" ht="7.8" customHeight="1" x14ac:dyDescent="0.3">
      <c r="A473" s="53">
        <v>473</v>
      </c>
      <c r="B473" s="55" t="s">
        <v>396</v>
      </c>
      <c r="C473" s="58" t="s">
        <v>1687</v>
      </c>
    </row>
    <row r="474" spans="1:3" ht="7.8" customHeight="1" x14ac:dyDescent="0.3">
      <c r="A474" s="53">
        <v>474</v>
      </c>
      <c r="B474" s="55" t="s">
        <v>397</v>
      </c>
      <c r="C474" s="58" t="s">
        <v>1688</v>
      </c>
    </row>
    <row r="475" spans="1:3" ht="7.8" customHeight="1" x14ac:dyDescent="0.3">
      <c r="A475" s="53">
        <v>475</v>
      </c>
      <c r="B475" s="55" t="s">
        <v>398</v>
      </c>
      <c r="C475" s="58" t="s">
        <v>398</v>
      </c>
    </row>
    <row r="476" spans="1:3" ht="7.8" customHeight="1" x14ac:dyDescent="0.3">
      <c r="A476" s="53">
        <v>476</v>
      </c>
      <c r="B476" s="55" t="s">
        <v>399</v>
      </c>
      <c r="C476" s="58" t="s">
        <v>1689</v>
      </c>
    </row>
    <row r="477" spans="1:3" ht="7.8" customHeight="1" x14ac:dyDescent="0.3">
      <c r="A477" s="53">
        <v>477</v>
      </c>
      <c r="B477" s="55" t="s">
        <v>400</v>
      </c>
      <c r="C477" s="58" t="s">
        <v>1690</v>
      </c>
    </row>
    <row r="478" spans="1:3" ht="7.8" customHeight="1" x14ac:dyDescent="0.3">
      <c r="A478" s="53">
        <v>478</v>
      </c>
      <c r="B478" s="55" t="s">
        <v>401</v>
      </c>
      <c r="C478" s="58" t="s">
        <v>2138</v>
      </c>
    </row>
    <row r="479" spans="1:3" ht="7.8" customHeight="1" x14ac:dyDescent="0.3">
      <c r="A479" s="53">
        <v>479</v>
      </c>
      <c r="B479" s="55" t="s">
        <v>402</v>
      </c>
      <c r="C479" s="58" t="s">
        <v>402</v>
      </c>
    </row>
    <row r="480" spans="1:3" ht="7.8" customHeight="1" x14ac:dyDescent="0.3">
      <c r="A480" s="53">
        <v>480</v>
      </c>
      <c r="B480" s="55" t="s">
        <v>403</v>
      </c>
      <c r="C480" s="58" t="s">
        <v>2139</v>
      </c>
    </row>
    <row r="481" spans="1:3" ht="7.8" customHeight="1" x14ac:dyDescent="0.3">
      <c r="A481" s="53">
        <v>481</v>
      </c>
      <c r="B481" s="55" t="s">
        <v>476</v>
      </c>
      <c r="C481" s="58" t="s">
        <v>1691</v>
      </c>
    </row>
    <row r="482" spans="1:3" ht="7.8" customHeight="1" x14ac:dyDescent="0.3">
      <c r="A482" s="53">
        <v>482</v>
      </c>
      <c r="B482" s="55" t="s">
        <v>477</v>
      </c>
      <c r="C482" s="58" t="s">
        <v>1897</v>
      </c>
    </row>
    <row r="483" spans="1:3" ht="7.8" customHeight="1" x14ac:dyDescent="0.3">
      <c r="A483" s="53">
        <v>483</v>
      </c>
      <c r="B483" s="55" t="s">
        <v>478</v>
      </c>
      <c r="C483" s="58" t="s">
        <v>2140</v>
      </c>
    </row>
    <row r="484" spans="1:3" ht="7.8" customHeight="1" x14ac:dyDescent="0.3">
      <c r="A484" s="53">
        <v>484</v>
      </c>
      <c r="B484" s="55" t="s">
        <v>479</v>
      </c>
      <c r="C484" s="58" t="s">
        <v>2141</v>
      </c>
    </row>
    <row r="485" spans="1:3" ht="7.8" customHeight="1" x14ac:dyDescent="0.3">
      <c r="A485" s="53">
        <v>485</v>
      </c>
      <c r="B485" s="55" t="s">
        <v>480</v>
      </c>
      <c r="C485" s="58" t="s">
        <v>2143</v>
      </c>
    </row>
    <row r="486" spans="1:3" ht="7.8" customHeight="1" x14ac:dyDescent="0.3">
      <c r="A486" s="53">
        <v>486</v>
      </c>
      <c r="B486" s="55" t="s">
        <v>481</v>
      </c>
      <c r="C486" s="58" t="s">
        <v>2142</v>
      </c>
    </row>
    <row r="487" spans="1:3" ht="7.8" customHeight="1" x14ac:dyDescent="0.3">
      <c r="A487" s="53">
        <v>487</v>
      </c>
      <c r="B487" s="55" t="s">
        <v>482</v>
      </c>
      <c r="C487" s="58" t="s">
        <v>482</v>
      </c>
    </row>
    <row r="488" spans="1:3" ht="7.8" customHeight="1" x14ac:dyDescent="0.3">
      <c r="A488" s="53">
        <v>488</v>
      </c>
      <c r="B488" s="55" t="s">
        <v>483</v>
      </c>
      <c r="C488" s="58" t="s">
        <v>2144</v>
      </c>
    </row>
    <row r="489" spans="1:3" ht="7.8" customHeight="1" x14ac:dyDescent="0.3">
      <c r="A489" s="53">
        <v>489</v>
      </c>
      <c r="B489" s="55" t="s">
        <v>484</v>
      </c>
      <c r="C489" s="58" t="s">
        <v>1898</v>
      </c>
    </row>
    <row r="490" spans="1:3" ht="7.8" customHeight="1" x14ac:dyDescent="0.3">
      <c r="A490" s="53">
        <v>490</v>
      </c>
      <c r="B490" s="55" t="s">
        <v>485</v>
      </c>
      <c r="C490" s="58" t="s">
        <v>1899</v>
      </c>
    </row>
    <row r="491" spans="1:3" ht="7.8" customHeight="1" x14ac:dyDescent="0.3">
      <c r="A491" s="53">
        <v>491</v>
      </c>
      <c r="B491" s="55" t="s">
        <v>486</v>
      </c>
      <c r="C491" s="58" t="s">
        <v>1692</v>
      </c>
    </row>
    <row r="492" spans="1:3" ht="7.8" customHeight="1" x14ac:dyDescent="0.3">
      <c r="A492" s="53">
        <v>492</v>
      </c>
      <c r="B492" s="55" t="s">
        <v>487</v>
      </c>
      <c r="C492" s="58" t="s">
        <v>1693</v>
      </c>
    </row>
    <row r="493" spans="1:3" ht="7.8" customHeight="1" x14ac:dyDescent="0.3">
      <c r="A493" s="53">
        <v>493</v>
      </c>
      <c r="B493" s="55" t="s">
        <v>488</v>
      </c>
      <c r="C493" s="58" t="s">
        <v>1694</v>
      </c>
    </row>
    <row r="494" spans="1:3" ht="7.8" customHeight="1" x14ac:dyDescent="0.3">
      <c r="A494" s="53">
        <v>494</v>
      </c>
      <c r="B494" s="55" t="s">
        <v>489</v>
      </c>
      <c r="C494" s="58" t="s">
        <v>1900</v>
      </c>
    </row>
    <row r="495" spans="1:3" ht="7.8" customHeight="1" x14ac:dyDescent="0.3">
      <c r="A495" s="53">
        <v>495</v>
      </c>
      <c r="B495" s="55" t="s">
        <v>490</v>
      </c>
      <c r="C495" s="58" t="s">
        <v>2145</v>
      </c>
    </row>
    <row r="496" spans="1:3" ht="7.8" customHeight="1" x14ac:dyDescent="0.3">
      <c r="A496" s="53">
        <v>496</v>
      </c>
      <c r="B496" s="55" t="s">
        <v>491</v>
      </c>
      <c r="C496" s="58" t="s">
        <v>1901</v>
      </c>
    </row>
    <row r="497" spans="1:3" ht="7.8" customHeight="1" x14ac:dyDescent="0.3">
      <c r="A497" s="53">
        <v>497</v>
      </c>
      <c r="B497" s="55" t="s">
        <v>563</v>
      </c>
      <c r="C497" s="58" t="s">
        <v>2146</v>
      </c>
    </row>
    <row r="498" spans="1:3" ht="7.8" customHeight="1" x14ac:dyDescent="0.3">
      <c r="A498" s="53">
        <v>498</v>
      </c>
      <c r="B498" s="55" t="s">
        <v>564</v>
      </c>
      <c r="C498" s="58" t="s">
        <v>1695</v>
      </c>
    </row>
    <row r="499" spans="1:3" ht="7.8" customHeight="1" x14ac:dyDescent="0.3">
      <c r="A499" s="53">
        <v>499</v>
      </c>
      <c r="B499" s="55" t="s">
        <v>565</v>
      </c>
      <c r="C499" s="58" t="s">
        <v>1902</v>
      </c>
    </row>
    <row r="500" spans="1:3" ht="7.8" customHeight="1" x14ac:dyDescent="0.3">
      <c r="A500" s="53">
        <v>500</v>
      </c>
      <c r="B500" s="55" t="s">
        <v>566</v>
      </c>
      <c r="C500" s="58" t="s">
        <v>566</v>
      </c>
    </row>
    <row r="501" spans="1:3" ht="7.8" customHeight="1" x14ac:dyDescent="0.3">
      <c r="A501" s="53">
        <v>501</v>
      </c>
      <c r="B501" s="55" t="s">
        <v>567</v>
      </c>
      <c r="C501" s="58" t="s">
        <v>567</v>
      </c>
    </row>
    <row r="502" spans="1:3" ht="7.8" customHeight="1" x14ac:dyDescent="0.3">
      <c r="A502" s="53">
        <v>502</v>
      </c>
      <c r="B502" s="55" t="s">
        <v>568</v>
      </c>
      <c r="C502" s="58" t="s">
        <v>2147</v>
      </c>
    </row>
    <row r="503" spans="1:3" ht="7.8" customHeight="1" x14ac:dyDescent="0.3">
      <c r="A503" s="53">
        <v>503</v>
      </c>
      <c r="B503" s="55" t="s">
        <v>602</v>
      </c>
      <c r="C503" s="58" t="s">
        <v>2148</v>
      </c>
    </row>
    <row r="504" spans="1:3" ht="7.8" customHeight="1" x14ac:dyDescent="0.3">
      <c r="A504" s="53">
        <v>504</v>
      </c>
      <c r="B504" s="55" t="s">
        <v>603</v>
      </c>
      <c r="C504" s="58" t="s">
        <v>2149</v>
      </c>
    </row>
    <row r="505" spans="1:3" ht="7.8" customHeight="1" x14ac:dyDescent="0.3">
      <c r="A505" s="53">
        <v>505</v>
      </c>
      <c r="B505" s="55" t="s">
        <v>604</v>
      </c>
      <c r="C505" s="58" t="s">
        <v>2150</v>
      </c>
    </row>
    <row r="506" spans="1:3" ht="7.8" customHeight="1" x14ac:dyDescent="0.3">
      <c r="A506" s="53">
        <v>506</v>
      </c>
      <c r="B506" s="55" t="s">
        <v>605</v>
      </c>
      <c r="C506" s="58" t="s">
        <v>2151</v>
      </c>
    </row>
    <row r="507" spans="1:3" ht="7.8" customHeight="1" x14ac:dyDescent="0.3">
      <c r="A507" s="53">
        <v>507</v>
      </c>
      <c r="B507" s="55" t="s">
        <v>606</v>
      </c>
      <c r="C507" s="58" t="s">
        <v>2152</v>
      </c>
    </row>
    <row r="508" spans="1:3" ht="7.8" customHeight="1" x14ac:dyDescent="0.3">
      <c r="A508" s="53">
        <v>508</v>
      </c>
      <c r="B508" s="55" t="s">
        <v>607</v>
      </c>
      <c r="C508" s="58" t="s">
        <v>2153</v>
      </c>
    </row>
    <row r="509" spans="1:3" ht="7.8" customHeight="1" x14ac:dyDescent="0.3">
      <c r="A509" s="53">
        <v>509</v>
      </c>
      <c r="B509" s="55" t="s">
        <v>608</v>
      </c>
      <c r="C509" s="58" t="s">
        <v>2154</v>
      </c>
    </row>
    <row r="510" spans="1:3" ht="7.8" customHeight="1" x14ac:dyDescent="0.3">
      <c r="A510" s="53">
        <v>510</v>
      </c>
      <c r="B510" s="55" t="s">
        <v>609</v>
      </c>
      <c r="C510" s="58" t="s">
        <v>2155</v>
      </c>
    </row>
    <row r="511" spans="1:3" ht="7.8" customHeight="1" x14ac:dyDescent="0.3">
      <c r="A511" s="53">
        <v>511</v>
      </c>
      <c r="B511" s="55" t="s">
        <v>610</v>
      </c>
      <c r="C511" s="58" t="s">
        <v>2156</v>
      </c>
    </row>
    <row r="512" spans="1:3" ht="7.8" customHeight="1" x14ac:dyDescent="0.3">
      <c r="A512" s="53">
        <v>512</v>
      </c>
      <c r="B512" s="55" t="s">
        <v>613</v>
      </c>
      <c r="C512" s="58" t="s">
        <v>2157</v>
      </c>
    </row>
    <row r="513" spans="1:3" ht="7.8" customHeight="1" x14ac:dyDescent="0.3">
      <c r="A513" s="53">
        <v>513</v>
      </c>
      <c r="B513" s="55" t="s">
        <v>614</v>
      </c>
      <c r="C513" s="58" t="s">
        <v>1903</v>
      </c>
    </row>
    <row r="514" spans="1:3" ht="7.8" customHeight="1" x14ac:dyDescent="0.3">
      <c r="A514" s="53">
        <v>514</v>
      </c>
      <c r="B514" s="55" t="s">
        <v>615</v>
      </c>
      <c r="C514" s="58" t="s">
        <v>1904</v>
      </c>
    </row>
    <row r="515" spans="1:3" ht="7.8" customHeight="1" x14ac:dyDescent="0.3">
      <c r="A515" s="53">
        <v>515</v>
      </c>
      <c r="B515" s="55" t="s">
        <v>617</v>
      </c>
      <c r="C515" s="58" t="s">
        <v>1905</v>
      </c>
    </row>
    <row r="516" spans="1:3" ht="7.8" customHeight="1" x14ac:dyDescent="0.3">
      <c r="A516" s="53">
        <v>516</v>
      </c>
      <c r="B516" s="55" t="s">
        <v>619</v>
      </c>
      <c r="C516" s="58" t="s">
        <v>1906</v>
      </c>
    </row>
    <row r="517" spans="1:3" ht="7.8" customHeight="1" x14ac:dyDescent="0.3">
      <c r="A517" s="53">
        <v>517</v>
      </c>
      <c r="B517" s="55" t="s">
        <v>620</v>
      </c>
      <c r="C517" s="58" t="s">
        <v>1907</v>
      </c>
    </row>
    <row r="518" spans="1:3" ht="7.8" customHeight="1" x14ac:dyDescent="0.3">
      <c r="A518" s="53">
        <v>518</v>
      </c>
      <c r="B518" s="55" t="s">
        <v>621</v>
      </c>
      <c r="C518" s="58" t="s">
        <v>1908</v>
      </c>
    </row>
    <row r="519" spans="1:3" ht="7.8" customHeight="1" x14ac:dyDescent="0.3">
      <c r="A519" s="53">
        <v>519</v>
      </c>
      <c r="B519" s="55" t="s">
        <v>622</v>
      </c>
      <c r="C519" s="58" t="s">
        <v>1909</v>
      </c>
    </row>
    <row r="520" spans="1:3" ht="7.8" customHeight="1" x14ac:dyDescent="0.3">
      <c r="A520" s="53">
        <v>520</v>
      </c>
      <c r="B520" s="55" t="s">
        <v>623</v>
      </c>
      <c r="C520" s="58" t="s">
        <v>1910</v>
      </c>
    </row>
    <row r="521" spans="1:3" ht="7.8" customHeight="1" x14ac:dyDescent="0.3">
      <c r="A521" s="53">
        <v>521</v>
      </c>
      <c r="B521" s="55" t="s">
        <v>625</v>
      </c>
      <c r="C521" s="58" t="s">
        <v>1911</v>
      </c>
    </row>
    <row r="522" spans="1:3" ht="7.8" customHeight="1" x14ac:dyDescent="0.3">
      <c r="A522" s="53">
        <v>522</v>
      </c>
      <c r="B522" s="55" t="s">
        <v>626</v>
      </c>
      <c r="C522" s="58" t="s">
        <v>2158</v>
      </c>
    </row>
    <row r="523" spans="1:3" ht="7.8" customHeight="1" x14ac:dyDescent="0.3">
      <c r="A523" s="53">
        <v>523</v>
      </c>
      <c r="B523" s="55" t="s">
        <v>627</v>
      </c>
      <c r="C523" s="58" t="s">
        <v>2159</v>
      </c>
    </row>
    <row r="524" spans="1:3" ht="7.8" customHeight="1" x14ac:dyDescent="0.3">
      <c r="A524" s="53">
        <v>524</v>
      </c>
      <c r="B524" s="55" t="s">
        <v>628</v>
      </c>
      <c r="C524" s="58" t="s">
        <v>1813</v>
      </c>
    </row>
    <row r="525" spans="1:3" ht="7.8" customHeight="1" x14ac:dyDescent="0.3">
      <c r="A525" s="53">
        <v>525</v>
      </c>
      <c r="B525" s="55" t="s">
        <v>629</v>
      </c>
      <c r="C525" s="58" t="s">
        <v>1814</v>
      </c>
    </row>
    <row r="526" spans="1:3" ht="7.8" customHeight="1" x14ac:dyDescent="0.3">
      <c r="A526" s="53">
        <v>526</v>
      </c>
      <c r="B526" s="55" t="s">
        <v>630</v>
      </c>
      <c r="C526" s="58" t="s">
        <v>2160</v>
      </c>
    </row>
    <row r="527" spans="1:3" ht="7.8" customHeight="1" x14ac:dyDescent="0.3">
      <c r="A527" s="53">
        <v>527</v>
      </c>
      <c r="B527" s="55" t="s">
        <v>631</v>
      </c>
      <c r="C527" s="58" t="s">
        <v>1912</v>
      </c>
    </row>
    <row r="528" spans="1:3" ht="7.8" customHeight="1" x14ac:dyDescent="0.3">
      <c r="A528" s="53">
        <v>528</v>
      </c>
      <c r="B528" s="55" t="s">
        <v>632</v>
      </c>
      <c r="C528" s="58" t="s">
        <v>2161</v>
      </c>
    </row>
    <row r="529" spans="1:3" ht="7.8" customHeight="1" x14ac:dyDescent="0.3">
      <c r="A529" s="53">
        <v>529</v>
      </c>
      <c r="B529" s="55" t="s">
        <v>633</v>
      </c>
      <c r="C529" s="58" t="s">
        <v>2162</v>
      </c>
    </row>
    <row r="530" spans="1:3" ht="7.8" customHeight="1" x14ac:dyDescent="0.3">
      <c r="A530" s="53">
        <v>530</v>
      </c>
      <c r="B530" s="55" t="s">
        <v>634</v>
      </c>
      <c r="C530" s="58" t="s">
        <v>2164</v>
      </c>
    </row>
    <row r="531" spans="1:3" ht="7.8" customHeight="1" x14ac:dyDescent="0.3">
      <c r="A531" s="53">
        <v>531</v>
      </c>
      <c r="B531" s="55" t="s">
        <v>635</v>
      </c>
      <c r="C531" s="58" t="s">
        <v>2163</v>
      </c>
    </row>
    <row r="532" spans="1:3" ht="7.8" customHeight="1" x14ac:dyDescent="0.3">
      <c r="A532" s="53">
        <v>532</v>
      </c>
      <c r="B532" s="55" t="s">
        <v>636</v>
      </c>
      <c r="C532" s="58" t="s">
        <v>2166</v>
      </c>
    </row>
    <row r="533" spans="1:3" ht="7.8" customHeight="1" x14ac:dyDescent="0.3">
      <c r="A533" s="53">
        <v>533</v>
      </c>
      <c r="B533" s="55" t="s">
        <v>637</v>
      </c>
      <c r="C533" s="58" t="s">
        <v>2165</v>
      </c>
    </row>
    <row r="534" spans="1:3" ht="7.8" customHeight="1" x14ac:dyDescent="0.3">
      <c r="A534" s="53">
        <v>534</v>
      </c>
      <c r="B534" s="55" t="s">
        <v>675</v>
      </c>
      <c r="C534" s="58" t="s">
        <v>1696</v>
      </c>
    </row>
    <row r="535" spans="1:3" ht="7.8" customHeight="1" x14ac:dyDescent="0.3">
      <c r="A535" s="53">
        <v>535</v>
      </c>
      <c r="B535" s="55" t="s">
        <v>676</v>
      </c>
      <c r="C535" s="58" t="s">
        <v>1697</v>
      </c>
    </row>
    <row r="536" spans="1:3" ht="7.8" customHeight="1" x14ac:dyDescent="0.3">
      <c r="A536" s="53">
        <v>536</v>
      </c>
      <c r="B536" s="55" t="s">
        <v>677</v>
      </c>
      <c r="C536" s="58" t="s">
        <v>1698</v>
      </c>
    </row>
    <row r="537" spans="1:3" ht="7.8" customHeight="1" x14ac:dyDescent="0.3">
      <c r="A537" s="53">
        <v>537</v>
      </c>
      <c r="B537" s="55" t="s">
        <v>678</v>
      </c>
      <c r="C537" s="58" t="s">
        <v>1913</v>
      </c>
    </row>
    <row r="538" spans="1:3" ht="7.8" customHeight="1" x14ac:dyDescent="0.3">
      <c r="A538" s="53">
        <v>538</v>
      </c>
      <c r="B538" s="55" t="s">
        <v>679</v>
      </c>
      <c r="C538" s="58" t="s">
        <v>1699</v>
      </c>
    </row>
    <row r="539" spans="1:3" ht="7.8" customHeight="1" x14ac:dyDescent="0.3">
      <c r="A539" s="53">
        <v>539</v>
      </c>
      <c r="B539" s="55" t="s">
        <v>680</v>
      </c>
      <c r="C539" s="58" t="s">
        <v>2167</v>
      </c>
    </row>
    <row r="540" spans="1:3" ht="7.8" customHeight="1" x14ac:dyDescent="0.3">
      <c r="A540" s="53">
        <v>540</v>
      </c>
      <c r="B540" s="55" t="s">
        <v>681</v>
      </c>
      <c r="C540" s="58" t="s">
        <v>1700</v>
      </c>
    </row>
    <row r="541" spans="1:3" ht="7.8" customHeight="1" x14ac:dyDescent="0.3">
      <c r="A541" s="53">
        <v>541</v>
      </c>
      <c r="B541" s="55" t="s">
        <v>682</v>
      </c>
      <c r="C541" s="58" t="s">
        <v>1701</v>
      </c>
    </row>
    <row r="542" spans="1:3" ht="7.8" customHeight="1" x14ac:dyDescent="0.3">
      <c r="A542" s="53">
        <v>542</v>
      </c>
      <c r="B542" s="55" t="s">
        <v>683</v>
      </c>
      <c r="C542" s="58" t="s">
        <v>2168</v>
      </c>
    </row>
    <row r="543" spans="1:3" ht="7.8" customHeight="1" x14ac:dyDescent="0.3">
      <c r="A543" s="53">
        <v>543</v>
      </c>
      <c r="B543" s="55" t="s">
        <v>758</v>
      </c>
      <c r="C543" s="58" t="s">
        <v>2169</v>
      </c>
    </row>
    <row r="544" spans="1:3" ht="7.8" customHeight="1" x14ac:dyDescent="0.3">
      <c r="A544" s="53">
        <v>544</v>
      </c>
      <c r="B544" s="55" t="s">
        <v>759</v>
      </c>
      <c r="C544" s="58" t="s">
        <v>2170</v>
      </c>
    </row>
    <row r="545" spans="1:3" ht="7.8" customHeight="1" x14ac:dyDescent="0.3">
      <c r="A545" s="53">
        <v>545</v>
      </c>
      <c r="B545" s="55" t="s">
        <v>760</v>
      </c>
      <c r="C545" s="58" t="s">
        <v>2171</v>
      </c>
    </row>
    <row r="546" spans="1:3" ht="7.8" customHeight="1" x14ac:dyDescent="0.3">
      <c r="A546" s="53">
        <v>546</v>
      </c>
      <c r="B546" s="55" t="s">
        <v>761</v>
      </c>
      <c r="C546" s="58" t="s">
        <v>1914</v>
      </c>
    </row>
    <row r="547" spans="1:3" ht="7.8" customHeight="1" x14ac:dyDescent="0.3">
      <c r="A547" s="53">
        <v>547</v>
      </c>
      <c r="B547" s="55" t="s">
        <v>762</v>
      </c>
      <c r="C547" s="58" t="s">
        <v>1915</v>
      </c>
    </row>
    <row r="548" spans="1:3" ht="7.8" customHeight="1" x14ac:dyDescent="0.3">
      <c r="A548" s="53">
        <v>548</v>
      </c>
      <c r="B548" s="55" t="s">
        <v>763</v>
      </c>
      <c r="C548" s="58" t="s">
        <v>1916</v>
      </c>
    </row>
    <row r="549" spans="1:3" ht="7.8" customHeight="1" x14ac:dyDescent="0.3">
      <c r="A549" s="53">
        <v>549</v>
      </c>
      <c r="B549" s="55" t="s">
        <v>764</v>
      </c>
      <c r="C549" s="58" t="s">
        <v>2172</v>
      </c>
    </row>
    <row r="550" spans="1:3" ht="7.8" customHeight="1" x14ac:dyDescent="0.3">
      <c r="A550" s="53">
        <v>550</v>
      </c>
      <c r="B550" s="55" t="s">
        <v>688</v>
      </c>
      <c r="C550" s="58" t="s">
        <v>688</v>
      </c>
    </row>
    <row r="551" spans="1:3" ht="7.8" customHeight="1" x14ac:dyDescent="0.3">
      <c r="A551" s="53">
        <v>551</v>
      </c>
      <c r="B551" s="55" t="s">
        <v>689</v>
      </c>
      <c r="C551" s="58" t="s">
        <v>1702</v>
      </c>
    </row>
    <row r="552" spans="1:3" ht="7.8" customHeight="1" x14ac:dyDescent="0.3">
      <c r="A552" s="53">
        <v>552</v>
      </c>
      <c r="B552" s="55" t="s">
        <v>692</v>
      </c>
      <c r="C552" s="58" t="s">
        <v>1703</v>
      </c>
    </row>
    <row r="553" spans="1:3" ht="7.8" customHeight="1" x14ac:dyDescent="0.3">
      <c r="A553" s="53">
        <v>553</v>
      </c>
      <c r="B553" s="55" t="s">
        <v>693</v>
      </c>
      <c r="C553" s="58" t="s">
        <v>2173</v>
      </c>
    </row>
    <row r="554" spans="1:3" ht="7.8" customHeight="1" x14ac:dyDescent="0.3">
      <c r="A554" s="53">
        <v>554</v>
      </c>
      <c r="B554" s="55" t="s">
        <v>694</v>
      </c>
      <c r="C554" s="58" t="s">
        <v>1917</v>
      </c>
    </row>
    <row r="555" spans="1:3" ht="7.8" customHeight="1" x14ac:dyDescent="0.3">
      <c r="A555" s="53">
        <v>555</v>
      </c>
      <c r="B555" s="55" t="s">
        <v>979</v>
      </c>
      <c r="C555" s="58" t="s">
        <v>1704</v>
      </c>
    </row>
    <row r="556" spans="1:3" ht="7.8" customHeight="1" x14ac:dyDescent="0.3">
      <c r="A556" s="53">
        <v>556</v>
      </c>
      <c r="B556" s="55" t="s">
        <v>980</v>
      </c>
      <c r="C556" s="58" t="s">
        <v>1705</v>
      </c>
    </row>
    <row r="557" spans="1:3" ht="7.8" customHeight="1" x14ac:dyDescent="0.3">
      <c r="A557" s="53">
        <v>557</v>
      </c>
      <c r="B557" s="55" t="s">
        <v>981</v>
      </c>
      <c r="C557" s="58" t="s">
        <v>981</v>
      </c>
    </row>
    <row r="558" spans="1:3" ht="7.8" customHeight="1" x14ac:dyDescent="0.3">
      <c r="A558" s="53">
        <v>558</v>
      </c>
      <c r="B558" s="55" t="s">
        <v>299</v>
      </c>
      <c r="C558" s="58" t="s">
        <v>2397</v>
      </c>
    </row>
    <row r="559" spans="1:3" ht="7.8" customHeight="1" x14ac:dyDescent="0.3">
      <c r="A559" s="53">
        <v>559</v>
      </c>
      <c r="B559" s="55" t="s">
        <v>300</v>
      </c>
      <c r="C559" s="58" t="s">
        <v>2398</v>
      </c>
    </row>
    <row r="560" spans="1:3" ht="7.8" customHeight="1" x14ac:dyDescent="0.3">
      <c r="A560" s="53">
        <v>560</v>
      </c>
      <c r="B560" s="55" t="s">
        <v>445</v>
      </c>
      <c r="C560" s="58" t="s">
        <v>2447</v>
      </c>
    </row>
    <row r="561" spans="1:3" ht="7.8" customHeight="1" x14ac:dyDescent="0.3">
      <c r="A561" s="53">
        <v>561</v>
      </c>
      <c r="B561" s="55" t="s">
        <v>446</v>
      </c>
      <c r="C561" s="58" t="s">
        <v>2175</v>
      </c>
    </row>
    <row r="562" spans="1:3" ht="7.8" customHeight="1" x14ac:dyDescent="0.3">
      <c r="A562" s="53">
        <v>562</v>
      </c>
      <c r="B562" s="55" t="s">
        <v>447</v>
      </c>
      <c r="C562" s="58" t="s">
        <v>2448</v>
      </c>
    </row>
    <row r="563" spans="1:3" ht="7.8" customHeight="1" x14ac:dyDescent="0.3">
      <c r="A563" s="53">
        <v>563</v>
      </c>
      <c r="B563" s="55" t="s">
        <v>448</v>
      </c>
      <c r="C563" s="58" t="s">
        <v>2174</v>
      </c>
    </row>
    <row r="564" spans="1:3" ht="7.8" customHeight="1" x14ac:dyDescent="0.3">
      <c r="A564" s="53">
        <v>564</v>
      </c>
      <c r="B564" s="55" t="s">
        <v>449</v>
      </c>
      <c r="C564" s="58" t="s">
        <v>1918</v>
      </c>
    </row>
    <row r="565" spans="1:3" ht="7.8" customHeight="1" x14ac:dyDescent="0.3">
      <c r="A565" s="53">
        <v>565</v>
      </c>
      <c r="B565" s="55" t="s">
        <v>450</v>
      </c>
      <c r="C565" s="58" t="s">
        <v>1919</v>
      </c>
    </row>
    <row r="566" spans="1:3" ht="7.8" customHeight="1" x14ac:dyDescent="0.3">
      <c r="A566" s="53">
        <v>566</v>
      </c>
      <c r="B566" s="55" t="s">
        <v>451</v>
      </c>
      <c r="C566" s="58" t="s">
        <v>2446</v>
      </c>
    </row>
    <row r="567" spans="1:3" ht="7.8" customHeight="1" x14ac:dyDescent="0.3">
      <c r="A567" s="53">
        <v>567</v>
      </c>
      <c r="B567" s="55" t="s">
        <v>452</v>
      </c>
      <c r="C567" s="58" t="s">
        <v>1920</v>
      </c>
    </row>
    <row r="568" spans="1:3" ht="7.8" customHeight="1" x14ac:dyDescent="0.3">
      <c r="A568" s="53">
        <v>568</v>
      </c>
      <c r="B568" s="55" t="s">
        <v>453</v>
      </c>
      <c r="C568" s="58" t="s">
        <v>1921</v>
      </c>
    </row>
    <row r="569" spans="1:3" ht="7.8" customHeight="1" x14ac:dyDescent="0.3">
      <c r="A569" s="53">
        <v>569</v>
      </c>
      <c r="B569" s="55" t="s">
        <v>454</v>
      </c>
      <c r="C569" s="58" t="s">
        <v>1922</v>
      </c>
    </row>
    <row r="570" spans="1:3" ht="7.8" customHeight="1" x14ac:dyDescent="0.3">
      <c r="A570" s="53">
        <v>570</v>
      </c>
      <c r="B570" s="55" t="s">
        <v>455</v>
      </c>
      <c r="C570" s="58" t="s">
        <v>2176</v>
      </c>
    </row>
    <row r="571" spans="1:3" ht="7.8" customHeight="1" x14ac:dyDescent="0.3">
      <c r="A571" s="53">
        <v>571</v>
      </c>
      <c r="B571" s="55" t="s">
        <v>457</v>
      </c>
      <c r="C571" s="58" t="s">
        <v>1923</v>
      </c>
    </row>
    <row r="572" spans="1:3" ht="7.8" customHeight="1" x14ac:dyDescent="0.3">
      <c r="A572" s="53">
        <v>572</v>
      </c>
      <c r="B572" s="55" t="s">
        <v>458</v>
      </c>
      <c r="C572" s="58" t="s">
        <v>1924</v>
      </c>
    </row>
    <row r="573" spans="1:3" ht="7.8" customHeight="1" x14ac:dyDescent="0.3">
      <c r="A573" s="53">
        <v>573</v>
      </c>
      <c r="B573" s="55" t="s">
        <v>459</v>
      </c>
      <c r="C573" s="58" t="s">
        <v>2177</v>
      </c>
    </row>
    <row r="574" spans="1:3" ht="7.8" customHeight="1" x14ac:dyDescent="0.3">
      <c r="A574" s="53">
        <v>574</v>
      </c>
      <c r="B574" s="55" t="s">
        <v>460</v>
      </c>
      <c r="C574" s="58" t="s">
        <v>1925</v>
      </c>
    </row>
    <row r="575" spans="1:3" ht="7.8" customHeight="1" x14ac:dyDescent="0.3">
      <c r="A575" s="53">
        <v>575</v>
      </c>
      <c r="B575" s="55" t="s">
        <v>461</v>
      </c>
      <c r="C575" s="58" t="s">
        <v>2203</v>
      </c>
    </row>
    <row r="576" spans="1:3" ht="7.8" customHeight="1" x14ac:dyDescent="0.3">
      <c r="A576" s="53">
        <v>576</v>
      </c>
      <c r="B576" s="55" t="s">
        <v>462</v>
      </c>
      <c r="C576" s="58" t="s">
        <v>2204</v>
      </c>
    </row>
    <row r="577" spans="1:3" ht="7.8" customHeight="1" x14ac:dyDescent="0.3">
      <c r="A577" s="53">
        <v>577</v>
      </c>
      <c r="B577" s="55" t="s">
        <v>1551</v>
      </c>
      <c r="C577" s="58" t="s">
        <v>2377</v>
      </c>
    </row>
    <row r="578" spans="1:3" ht="7.8" customHeight="1" x14ac:dyDescent="0.3">
      <c r="A578" s="53">
        <v>578</v>
      </c>
      <c r="B578" s="55" t="s">
        <v>519</v>
      </c>
      <c r="C578" s="58" t="s">
        <v>2178</v>
      </c>
    </row>
    <row r="579" spans="1:3" ht="7.8" customHeight="1" x14ac:dyDescent="0.3">
      <c r="A579" s="53">
        <v>579</v>
      </c>
      <c r="B579" s="55" t="s">
        <v>520</v>
      </c>
      <c r="C579" s="58" t="s">
        <v>2179</v>
      </c>
    </row>
    <row r="580" spans="1:3" ht="7.8" customHeight="1" x14ac:dyDescent="0.3">
      <c r="A580" s="53">
        <v>580</v>
      </c>
      <c r="B580" s="55" t="s">
        <v>521</v>
      </c>
      <c r="C580" s="58" t="s">
        <v>1926</v>
      </c>
    </row>
    <row r="581" spans="1:3" ht="7.8" customHeight="1" x14ac:dyDescent="0.3">
      <c r="A581" s="53">
        <v>581</v>
      </c>
      <c r="B581" s="55" t="s">
        <v>571</v>
      </c>
      <c r="C581" s="58" t="s">
        <v>1927</v>
      </c>
    </row>
    <row r="582" spans="1:3" ht="7.8" customHeight="1" x14ac:dyDescent="0.3">
      <c r="A582" s="53">
        <v>582</v>
      </c>
      <c r="B582" s="55" t="s">
        <v>572</v>
      </c>
      <c r="C582" s="58" t="s">
        <v>2205</v>
      </c>
    </row>
    <row r="583" spans="1:3" ht="7.8" customHeight="1" x14ac:dyDescent="0.3">
      <c r="A583" s="53">
        <v>583</v>
      </c>
      <c r="B583" s="55" t="s">
        <v>573</v>
      </c>
      <c r="C583" s="58" t="s">
        <v>2180</v>
      </c>
    </row>
    <row r="584" spans="1:3" ht="7.8" customHeight="1" x14ac:dyDescent="0.3">
      <c r="A584" s="53">
        <v>584</v>
      </c>
      <c r="B584" s="55" t="s">
        <v>574</v>
      </c>
      <c r="C584" s="58" t="s">
        <v>2451</v>
      </c>
    </row>
    <row r="585" spans="1:3" ht="7.8" customHeight="1" x14ac:dyDescent="0.3">
      <c r="A585" s="53">
        <v>585</v>
      </c>
      <c r="B585" s="55" t="s">
        <v>654</v>
      </c>
      <c r="C585" s="58" t="s">
        <v>2181</v>
      </c>
    </row>
    <row r="586" spans="1:3" ht="7.8" customHeight="1" x14ac:dyDescent="0.3">
      <c r="A586" s="53">
        <v>586</v>
      </c>
      <c r="B586" s="55" t="s">
        <v>655</v>
      </c>
      <c r="C586" s="58" t="s">
        <v>1706</v>
      </c>
    </row>
    <row r="587" spans="1:3" ht="7.8" customHeight="1" x14ac:dyDescent="0.3">
      <c r="A587" s="53">
        <v>587</v>
      </c>
      <c r="B587" s="55" t="s">
        <v>656</v>
      </c>
      <c r="C587" s="58" t="s">
        <v>2182</v>
      </c>
    </row>
    <row r="588" spans="1:3" ht="7.8" customHeight="1" x14ac:dyDescent="0.3">
      <c r="A588" s="53">
        <v>588</v>
      </c>
      <c r="B588" s="55" t="s">
        <v>657</v>
      </c>
      <c r="C588" s="58" t="s">
        <v>2183</v>
      </c>
    </row>
    <row r="589" spans="1:3" ht="7.8" customHeight="1" x14ac:dyDescent="0.3">
      <c r="A589" s="53">
        <v>589</v>
      </c>
      <c r="B589" s="55" t="s">
        <v>658</v>
      </c>
      <c r="C589" s="58" t="s">
        <v>2184</v>
      </c>
    </row>
    <row r="590" spans="1:3" ht="7.8" customHeight="1" x14ac:dyDescent="0.3">
      <c r="A590" s="53">
        <v>590</v>
      </c>
      <c r="B590" s="55" t="s">
        <v>659</v>
      </c>
      <c r="C590" s="58" t="s">
        <v>2449</v>
      </c>
    </row>
    <row r="591" spans="1:3" ht="7.8" customHeight="1" x14ac:dyDescent="0.3">
      <c r="A591" s="53">
        <v>591</v>
      </c>
      <c r="B591" s="55" t="s">
        <v>660</v>
      </c>
      <c r="C591" s="58" t="s">
        <v>2185</v>
      </c>
    </row>
    <row r="592" spans="1:3" ht="7.8" customHeight="1" x14ac:dyDescent="0.3">
      <c r="A592" s="53">
        <v>592</v>
      </c>
      <c r="B592" s="55" t="s">
        <v>661</v>
      </c>
      <c r="C592" s="58" t="s">
        <v>2450</v>
      </c>
    </row>
    <row r="593" spans="1:3" ht="7.8" customHeight="1" x14ac:dyDescent="0.3">
      <c r="A593" s="53">
        <v>593</v>
      </c>
      <c r="B593" s="55" t="s">
        <v>662</v>
      </c>
      <c r="C593" s="58" t="s">
        <v>662</v>
      </c>
    </row>
    <row r="594" spans="1:3" ht="7.8" customHeight="1" x14ac:dyDescent="0.3">
      <c r="A594" s="53">
        <v>594</v>
      </c>
      <c r="B594" s="55" t="s">
        <v>663</v>
      </c>
      <c r="C594" s="58" t="s">
        <v>1928</v>
      </c>
    </row>
    <row r="595" spans="1:3" ht="7.8" customHeight="1" x14ac:dyDescent="0.3">
      <c r="A595" s="53">
        <v>595</v>
      </c>
      <c r="B595" s="55" t="s">
        <v>697</v>
      </c>
      <c r="C595" s="58" t="s">
        <v>1707</v>
      </c>
    </row>
    <row r="596" spans="1:3" ht="7.8" customHeight="1" x14ac:dyDescent="0.3">
      <c r="A596" s="53">
        <v>596</v>
      </c>
      <c r="B596" s="55" t="s">
        <v>698</v>
      </c>
      <c r="C596" s="58" t="s">
        <v>2186</v>
      </c>
    </row>
    <row r="597" spans="1:3" ht="7.8" customHeight="1" x14ac:dyDescent="0.3">
      <c r="A597" s="53">
        <v>597</v>
      </c>
      <c r="B597" s="55" t="s">
        <v>699</v>
      </c>
      <c r="C597" s="58" t="s">
        <v>1929</v>
      </c>
    </row>
    <row r="598" spans="1:3" ht="7.8" customHeight="1" x14ac:dyDescent="0.3">
      <c r="A598" s="53">
        <v>598</v>
      </c>
      <c r="B598" s="55" t="s">
        <v>700</v>
      </c>
      <c r="C598" s="58" t="s">
        <v>1930</v>
      </c>
    </row>
    <row r="599" spans="1:3" ht="7.8" customHeight="1" x14ac:dyDescent="0.3">
      <c r="A599" s="53">
        <v>599</v>
      </c>
      <c r="B599" s="55" t="s">
        <v>701</v>
      </c>
      <c r="C599" s="58" t="s">
        <v>2206</v>
      </c>
    </row>
    <row r="600" spans="1:3" ht="7.8" customHeight="1" x14ac:dyDescent="0.3">
      <c r="A600" s="53">
        <v>600</v>
      </c>
      <c r="B600" s="55" t="s">
        <v>702</v>
      </c>
      <c r="C600" s="58" t="s">
        <v>2187</v>
      </c>
    </row>
    <row r="601" spans="1:3" ht="7.8" customHeight="1" x14ac:dyDescent="0.3">
      <c r="A601" s="53">
        <v>601</v>
      </c>
      <c r="B601" s="55" t="s">
        <v>703</v>
      </c>
      <c r="C601" s="58" t="s">
        <v>703</v>
      </c>
    </row>
    <row r="602" spans="1:3" ht="7.8" customHeight="1" x14ac:dyDescent="0.3">
      <c r="A602" s="53">
        <v>602</v>
      </c>
      <c r="B602" s="55" t="s">
        <v>704</v>
      </c>
      <c r="C602" s="58" t="s">
        <v>2188</v>
      </c>
    </row>
    <row r="603" spans="1:3" ht="7.8" customHeight="1" x14ac:dyDescent="0.3">
      <c r="A603" s="53">
        <v>603</v>
      </c>
      <c r="B603" s="55" t="s">
        <v>705</v>
      </c>
      <c r="C603" s="58" t="s">
        <v>2189</v>
      </c>
    </row>
    <row r="604" spans="1:3" ht="7.8" customHeight="1" x14ac:dyDescent="0.3">
      <c r="A604" s="53">
        <v>604</v>
      </c>
      <c r="B604" s="55" t="s">
        <v>706</v>
      </c>
      <c r="C604" s="58" t="s">
        <v>1931</v>
      </c>
    </row>
    <row r="605" spans="1:3" ht="7.8" customHeight="1" x14ac:dyDescent="0.3">
      <c r="A605" s="53">
        <v>605</v>
      </c>
      <c r="B605" s="55" t="s">
        <v>735</v>
      </c>
      <c r="C605" s="58" t="s">
        <v>2207</v>
      </c>
    </row>
    <row r="606" spans="1:3" ht="7.8" customHeight="1" x14ac:dyDescent="0.3">
      <c r="A606" s="53">
        <v>606</v>
      </c>
      <c r="B606" s="55" t="s">
        <v>736</v>
      </c>
      <c r="C606" s="58" t="s">
        <v>1708</v>
      </c>
    </row>
    <row r="607" spans="1:3" ht="7.8" customHeight="1" x14ac:dyDescent="0.3">
      <c r="A607" s="53">
        <v>607</v>
      </c>
      <c r="B607" s="55" t="s">
        <v>737</v>
      </c>
      <c r="C607" s="58" t="s">
        <v>2389</v>
      </c>
    </row>
    <row r="608" spans="1:3" ht="7.8" customHeight="1" x14ac:dyDescent="0.3">
      <c r="A608" s="53">
        <v>608</v>
      </c>
      <c r="B608" s="55" t="s">
        <v>738</v>
      </c>
      <c r="C608" s="58" t="s">
        <v>2390</v>
      </c>
    </row>
    <row r="609" spans="1:3" ht="7.8" customHeight="1" x14ac:dyDescent="0.3">
      <c r="A609" s="53">
        <v>609</v>
      </c>
      <c r="B609" s="55" t="s">
        <v>739</v>
      </c>
      <c r="C609" s="58" t="s">
        <v>2452</v>
      </c>
    </row>
    <row r="610" spans="1:3" ht="7.8" customHeight="1" x14ac:dyDescent="0.3">
      <c r="A610" s="53">
        <v>610</v>
      </c>
      <c r="B610" s="55" t="s">
        <v>740</v>
      </c>
      <c r="C610" s="58" t="s">
        <v>2386</v>
      </c>
    </row>
    <row r="611" spans="1:3" ht="7.8" customHeight="1" x14ac:dyDescent="0.3">
      <c r="A611" s="53">
        <v>611</v>
      </c>
      <c r="B611" s="55" t="s">
        <v>741</v>
      </c>
      <c r="C611" s="58" t="s">
        <v>2392</v>
      </c>
    </row>
    <row r="612" spans="1:3" ht="7.8" customHeight="1" x14ac:dyDescent="0.3">
      <c r="A612" s="53">
        <v>612</v>
      </c>
      <c r="B612" s="55" t="s">
        <v>742</v>
      </c>
      <c r="C612" s="58" t="s">
        <v>2391</v>
      </c>
    </row>
    <row r="613" spans="1:3" ht="7.8" customHeight="1" x14ac:dyDescent="0.3">
      <c r="A613" s="53">
        <v>613</v>
      </c>
      <c r="B613" s="55" t="s">
        <v>743</v>
      </c>
      <c r="C613" s="8" t="s">
        <v>2384</v>
      </c>
    </row>
    <row r="614" spans="1:3" ht="7.8" customHeight="1" x14ac:dyDescent="0.3">
      <c r="A614" s="53">
        <v>614</v>
      </c>
      <c r="B614" s="55" t="s">
        <v>744</v>
      </c>
      <c r="C614" s="58" t="s">
        <v>1709</v>
      </c>
    </row>
    <row r="615" spans="1:3" ht="7.8" customHeight="1" x14ac:dyDescent="0.3">
      <c r="A615" s="53">
        <v>615</v>
      </c>
      <c r="B615" s="55" t="s">
        <v>745</v>
      </c>
      <c r="C615" s="58" t="s">
        <v>2387</v>
      </c>
    </row>
    <row r="616" spans="1:3" ht="7.8" customHeight="1" x14ac:dyDescent="0.3">
      <c r="A616" s="53">
        <v>616</v>
      </c>
      <c r="B616" s="55" t="s">
        <v>746</v>
      </c>
      <c r="C616" s="58" t="s">
        <v>2208</v>
      </c>
    </row>
    <row r="617" spans="1:3" ht="7.8" customHeight="1" x14ac:dyDescent="0.3">
      <c r="A617" s="53">
        <v>617</v>
      </c>
      <c r="B617" s="55" t="s">
        <v>747</v>
      </c>
      <c r="C617" s="58" t="s">
        <v>747</v>
      </c>
    </row>
    <row r="618" spans="1:3" ht="7.8" customHeight="1" x14ac:dyDescent="0.3">
      <c r="A618" s="53">
        <v>618</v>
      </c>
      <c r="B618" s="55" t="s">
        <v>748</v>
      </c>
      <c r="C618" s="58" t="s">
        <v>2190</v>
      </c>
    </row>
    <row r="619" spans="1:3" ht="7.8" customHeight="1" x14ac:dyDescent="0.3">
      <c r="A619" s="53">
        <v>619</v>
      </c>
      <c r="B619" s="55" t="s">
        <v>749</v>
      </c>
      <c r="C619" s="58" t="s">
        <v>2191</v>
      </c>
    </row>
    <row r="620" spans="1:3" ht="7.8" customHeight="1" x14ac:dyDescent="0.3">
      <c r="A620" s="53">
        <v>620</v>
      </c>
      <c r="B620" s="55" t="s">
        <v>750</v>
      </c>
      <c r="C620" s="58" t="s">
        <v>1932</v>
      </c>
    </row>
    <row r="621" spans="1:3" ht="7.8" customHeight="1" x14ac:dyDescent="0.3">
      <c r="A621" s="53">
        <v>621</v>
      </c>
      <c r="B621" s="55" t="s">
        <v>751</v>
      </c>
      <c r="C621" s="58" t="s">
        <v>1933</v>
      </c>
    </row>
    <row r="622" spans="1:3" ht="7.8" customHeight="1" x14ac:dyDescent="0.3">
      <c r="A622" s="53">
        <v>622</v>
      </c>
      <c r="B622" s="55" t="s">
        <v>752</v>
      </c>
      <c r="C622" s="58" t="s">
        <v>1710</v>
      </c>
    </row>
    <row r="623" spans="1:3" ht="7.8" customHeight="1" x14ac:dyDescent="0.3">
      <c r="A623" s="53">
        <v>623</v>
      </c>
      <c r="B623" s="55" t="s">
        <v>753</v>
      </c>
      <c r="C623" s="58" t="s">
        <v>2388</v>
      </c>
    </row>
    <row r="624" spans="1:3" ht="7.8" customHeight="1" x14ac:dyDescent="0.3">
      <c r="A624" s="53">
        <v>624</v>
      </c>
      <c r="B624" s="55" t="s">
        <v>754</v>
      </c>
      <c r="C624" s="58" t="s">
        <v>1934</v>
      </c>
    </row>
    <row r="625" spans="1:3" ht="7.8" customHeight="1" x14ac:dyDescent="0.3">
      <c r="A625" s="53">
        <v>625</v>
      </c>
      <c r="B625" s="55" t="s">
        <v>755</v>
      </c>
      <c r="C625" s="58" t="s">
        <v>2385</v>
      </c>
    </row>
    <row r="626" spans="1:3" ht="7.8" customHeight="1" x14ac:dyDescent="0.3">
      <c r="A626" s="53">
        <v>626</v>
      </c>
      <c r="B626" s="55" t="s">
        <v>495</v>
      </c>
      <c r="C626" s="58" t="s">
        <v>1711</v>
      </c>
    </row>
    <row r="627" spans="1:3" ht="7.8" customHeight="1" x14ac:dyDescent="0.3">
      <c r="A627" s="53">
        <v>627</v>
      </c>
      <c r="B627" s="55" t="s">
        <v>496</v>
      </c>
      <c r="C627" s="58" t="s">
        <v>496</v>
      </c>
    </row>
    <row r="628" spans="1:3" ht="7.8" customHeight="1" x14ac:dyDescent="0.3">
      <c r="A628" s="53">
        <v>628</v>
      </c>
      <c r="B628" s="55" t="s">
        <v>497</v>
      </c>
      <c r="C628" s="58" t="s">
        <v>1935</v>
      </c>
    </row>
    <row r="629" spans="1:3" ht="7.8" customHeight="1" x14ac:dyDescent="0.3">
      <c r="A629" s="53">
        <v>629</v>
      </c>
      <c r="B629" s="55" t="s">
        <v>498</v>
      </c>
      <c r="C629" s="58" t="s">
        <v>1712</v>
      </c>
    </row>
    <row r="630" spans="1:3" ht="7.8" customHeight="1" x14ac:dyDescent="0.3">
      <c r="A630" s="53">
        <v>630</v>
      </c>
      <c r="B630" s="55" t="s">
        <v>499</v>
      </c>
      <c r="C630" s="58" t="s">
        <v>1936</v>
      </c>
    </row>
    <row r="631" spans="1:3" ht="7.8" customHeight="1" x14ac:dyDescent="0.3">
      <c r="A631" s="53">
        <v>631</v>
      </c>
      <c r="B631" s="55" t="s">
        <v>500</v>
      </c>
      <c r="C631" s="58" t="s">
        <v>1713</v>
      </c>
    </row>
    <row r="632" spans="1:3" ht="7.8" customHeight="1" x14ac:dyDescent="0.3">
      <c r="A632" s="53">
        <v>632</v>
      </c>
      <c r="B632" s="55" t="s">
        <v>501</v>
      </c>
      <c r="C632" s="58" t="s">
        <v>2209</v>
      </c>
    </row>
    <row r="633" spans="1:3" ht="7.8" customHeight="1" x14ac:dyDescent="0.3">
      <c r="A633" s="53">
        <v>633</v>
      </c>
      <c r="B633" s="55" t="s">
        <v>502</v>
      </c>
      <c r="C633" s="58" t="s">
        <v>1714</v>
      </c>
    </row>
    <row r="634" spans="1:3" ht="7.8" customHeight="1" x14ac:dyDescent="0.3">
      <c r="A634" s="53">
        <v>634</v>
      </c>
      <c r="B634" s="55" t="s">
        <v>503</v>
      </c>
      <c r="C634" s="58" t="s">
        <v>2453</v>
      </c>
    </row>
    <row r="635" spans="1:3" ht="7.8" customHeight="1" x14ac:dyDescent="0.3">
      <c r="A635" s="53">
        <v>635</v>
      </c>
      <c r="B635" s="55" t="s">
        <v>708</v>
      </c>
      <c r="C635" s="58" t="s">
        <v>1715</v>
      </c>
    </row>
    <row r="636" spans="1:3" ht="7.8" customHeight="1" x14ac:dyDescent="0.3">
      <c r="A636" s="53">
        <v>636</v>
      </c>
      <c r="B636" s="55" t="s">
        <v>709</v>
      </c>
      <c r="C636" s="58" t="s">
        <v>2210</v>
      </c>
    </row>
    <row r="637" spans="1:3" ht="7.8" customHeight="1" x14ac:dyDescent="0.3">
      <c r="A637" s="53">
        <v>637</v>
      </c>
      <c r="B637" s="55" t="s">
        <v>710</v>
      </c>
      <c r="C637" s="58" t="s">
        <v>2456</v>
      </c>
    </row>
    <row r="638" spans="1:3" ht="7.8" customHeight="1" x14ac:dyDescent="0.3">
      <c r="A638" s="53">
        <v>638</v>
      </c>
      <c r="B638" s="55" t="s">
        <v>711</v>
      </c>
      <c r="C638" s="58" t="s">
        <v>2211</v>
      </c>
    </row>
    <row r="639" spans="1:3" ht="7.8" customHeight="1" x14ac:dyDescent="0.3">
      <c r="A639" s="53">
        <v>639</v>
      </c>
      <c r="B639" s="55" t="s">
        <v>712</v>
      </c>
      <c r="C639" s="58" t="s">
        <v>1937</v>
      </c>
    </row>
    <row r="640" spans="1:3" ht="7.8" customHeight="1" x14ac:dyDescent="0.3">
      <c r="A640" s="53">
        <v>640</v>
      </c>
      <c r="B640" s="55" t="s">
        <v>713</v>
      </c>
      <c r="C640" s="58" t="s">
        <v>2212</v>
      </c>
    </row>
    <row r="641" spans="1:3" ht="7.8" customHeight="1" x14ac:dyDescent="0.3">
      <c r="A641" s="53">
        <v>641</v>
      </c>
      <c r="B641" s="55" t="s">
        <v>714</v>
      </c>
      <c r="C641" s="58" t="s">
        <v>2454</v>
      </c>
    </row>
    <row r="642" spans="1:3" ht="7.8" customHeight="1" x14ac:dyDescent="0.3">
      <c r="A642" s="53">
        <v>642</v>
      </c>
      <c r="B642" s="55" t="s">
        <v>715</v>
      </c>
      <c r="C642" s="58" t="s">
        <v>2455</v>
      </c>
    </row>
    <row r="643" spans="1:3" ht="7.8" customHeight="1" x14ac:dyDescent="0.3">
      <c r="A643" s="53">
        <v>643</v>
      </c>
      <c r="B643" s="55" t="s">
        <v>507</v>
      </c>
      <c r="C643" s="58" t="s">
        <v>507</v>
      </c>
    </row>
    <row r="644" spans="1:3" ht="7.8" customHeight="1" x14ac:dyDescent="0.3">
      <c r="A644" s="53">
        <v>644</v>
      </c>
      <c r="B644" s="55" t="s">
        <v>508</v>
      </c>
      <c r="C644" s="58" t="s">
        <v>2213</v>
      </c>
    </row>
    <row r="645" spans="1:3" ht="7.8" customHeight="1" x14ac:dyDescent="0.3">
      <c r="A645" s="53">
        <v>645</v>
      </c>
      <c r="B645" s="55" t="s">
        <v>509</v>
      </c>
      <c r="C645" s="58" t="s">
        <v>1716</v>
      </c>
    </row>
    <row r="646" spans="1:3" ht="7.8" customHeight="1" x14ac:dyDescent="0.3">
      <c r="A646" s="53">
        <v>646</v>
      </c>
      <c r="B646" s="55" t="s">
        <v>685</v>
      </c>
      <c r="C646" s="58" t="s">
        <v>1938</v>
      </c>
    </row>
    <row r="647" spans="1:3" ht="7.8" customHeight="1" x14ac:dyDescent="0.3">
      <c r="A647" s="53">
        <v>647</v>
      </c>
      <c r="B647" s="55" t="s">
        <v>686</v>
      </c>
      <c r="C647" s="58" t="s">
        <v>2214</v>
      </c>
    </row>
    <row r="648" spans="1:3" ht="7.8" customHeight="1" x14ac:dyDescent="0.3">
      <c r="A648" s="53">
        <v>648</v>
      </c>
      <c r="B648" s="55" t="s">
        <v>512</v>
      </c>
      <c r="C648" s="58" t="s">
        <v>512</v>
      </c>
    </row>
    <row r="649" spans="1:3" ht="7.8" customHeight="1" x14ac:dyDescent="0.3">
      <c r="A649" s="53">
        <v>649</v>
      </c>
      <c r="B649" s="55" t="s">
        <v>513</v>
      </c>
      <c r="C649" s="58" t="s">
        <v>1717</v>
      </c>
    </row>
    <row r="650" spans="1:3" ht="7.8" customHeight="1" x14ac:dyDescent="0.3">
      <c r="A650" s="53">
        <v>650</v>
      </c>
      <c r="B650" s="55" t="s">
        <v>514</v>
      </c>
      <c r="C650" s="58" t="s">
        <v>1718</v>
      </c>
    </row>
    <row r="651" spans="1:3" ht="7.8" customHeight="1" x14ac:dyDescent="0.3">
      <c r="A651" s="53">
        <v>651</v>
      </c>
      <c r="B651" s="55" t="s">
        <v>515</v>
      </c>
      <c r="C651" s="58" t="s">
        <v>2215</v>
      </c>
    </row>
    <row r="652" spans="1:3" ht="7.8" customHeight="1" x14ac:dyDescent="0.3">
      <c r="A652" s="53">
        <v>652</v>
      </c>
      <c r="B652" s="55" t="s">
        <v>516</v>
      </c>
      <c r="C652" s="58" t="s">
        <v>1719</v>
      </c>
    </row>
    <row r="653" spans="1:3" ht="7.8" customHeight="1" x14ac:dyDescent="0.3">
      <c r="A653" s="53">
        <v>653</v>
      </c>
      <c r="B653" s="55" t="s">
        <v>524</v>
      </c>
      <c r="C653" s="58" t="s">
        <v>1939</v>
      </c>
    </row>
    <row r="654" spans="1:3" ht="7.8" customHeight="1" x14ac:dyDescent="0.3">
      <c r="A654" s="53">
        <v>654</v>
      </c>
      <c r="B654" s="55" t="s">
        <v>525</v>
      </c>
      <c r="C654" s="58" t="s">
        <v>1940</v>
      </c>
    </row>
    <row r="655" spans="1:3" ht="7.8" customHeight="1" x14ac:dyDescent="0.3">
      <c r="A655" s="53">
        <v>655</v>
      </c>
      <c r="B655" s="55" t="s">
        <v>528</v>
      </c>
      <c r="C655" s="58" t="s">
        <v>2216</v>
      </c>
    </row>
    <row r="656" spans="1:3" ht="7.8" customHeight="1" x14ac:dyDescent="0.3">
      <c r="A656" s="53">
        <v>656</v>
      </c>
      <c r="B656" s="55" t="s">
        <v>529</v>
      </c>
      <c r="C656" s="58" t="s">
        <v>2457</v>
      </c>
    </row>
    <row r="657" spans="1:3" ht="7.8" customHeight="1" x14ac:dyDescent="0.3">
      <c r="A657" s="53">
        <v>657</v>
      </c>
      <c r="B657" s="55" t="s">
        <v>530</v>
      </c>
      <c r="C657" s="58" t="s">
        <v>2458</v>
      </c>
    </row>
    <row r="658" spans="1:3" ht="7.8" customHeight="1" x14ac:dyDescent="0.3">
      <c r="A658" s="53">
        <v>658</v>
      </c>
      <c r="B658" s="55" t="s">
        <v>531</v>
      </c>
      <c r="C658" s="58" t="s">
        <v>2459</v>
      </c>
    </row>
    <row r="659" spans="1:3" ht="7.8" customHeight="1" x14ac:dyDescent="0.3">
      <c r="A659" s="53">
        <v>659</v>
      </c>
      <c r="B659" s="55" t="s">
        <v>532</v>
      </c>
      <c r="C659" s="58" t="s">
        <v>2460</v>
      </c>
    </row>
    <row r="660" spans="1:3" ht="7.8" customHeight="1" x14ac:dyDescent="0.3">
      <c r="A660" s="53">
        <v>660</v>
      </c>
      <c r="B660" s="55" t="s">
        <v>533</v>
      </c>
      <c r="C660" s="58" t="s">
        <v>2461</v>
      </c>
    </row>
    <row r="661" spans="1:3" ht="7.8" customHeight="1" x14ac:dyDescent="0.3">
      <c r="A661" s="53">
        <v>661</v>
      </c>
      <c r="B661" s="55" t="s">
        <v>534</v>
      </c>
      <c r="C661" s="58" t="s">
        <v>2462</v>
      </c>
    </row>
    <row r="662" spans="1:3" ht="7.8" customHeight="1" x14ac:dyDescent="0.3">
      <c r="A662" s="53">
        <v>662</v>
      </c>
      <c r="B662" s="55" t="s">
        <v>535</v>
      </c>
      <c r="C662" s="58" t="s">
        <v>2463</v>
      </c>
    </row>
    <row r="663" spans="1:3" ht="7.8" customHeight="1" x14ac:dyDescent="0.3">
      <c r="A663" s="53">
        <v>663</v>
      </c>
      <c r="B663" s="55" t="s">
        <v>536</v>
      </c>
      <c r="C663" s="58" t="s">
        <v>2464</v>
      </c>
    </row>
    <row r="664" spans="1:3" ht="7.8" customHeight="1" x14ac:dyDescent="0.3">
      <c r="A664" s="53">
        <v>664</v>
      </c>
      <c r="B664" s="55" t="s">
        <v>538</v>
      </c>
      <c r="C664" s="58" t="s">
        <v>2465</v>
      </c>
    </row>
    <row r="665" spans="1:3" ht="7.8" customHeight="1" x14ac:dyDescent="0.3">
      <c r="A665" s="53">
        <v>665</v>
      </c>
      <c r="B665" s="55" t="s">
        <v>540</v>
      </c>
      <c r="C665" s="58" t="s">
        <v>2466</v>
      </c>
    </row>
    <row r="666" spans="1:3" ht="7.8" customHeight="1" x14ac:dyDescent="0.3">
      <c r="A666" s="53">
        <v>666</v>
      </c>
      <c r="B666" s="55" t="s">
        <v>541</v>
      </c>
      <c r="C666" s="58" t="s">
        <v>2467</v>
      </c>
    </row>
    <row r="667" spans="1:3" ht="7.8" customHeight="1" x14ac:dyDescent="0.3">
      <c r="A667" s="53">
        <v>667</v>
      </c>
      <c r="B667" s="55" t="s">
        <v>542</v>
      </c>
      <c r="C667" s="58" t="s">
        <v>2468</v>
      </c>
    </row>
    <row r="668" spans="1:3" ht="7.8" customHeight="1" x14ac:dyDescent="0.3">
      <c r="A668" s="53">
        <v>668</v>
      </c>
      <c r="B668" s="55" t="s">
        <v>543</v>
      </c>
      <c r="C668" s="58" t="s">
        <v>2469</v>
      </c>
    </row>
    <row r="669" spans="1:3" ht="7.8" customHeight="1" x14ac:dyDescent="0.3">
      <c r="A669" s="53">
        <v>669</v>
      </c>
      <c r="B669" s="55" t="s">
        <v>544</v>
      </c>
      <c r="C669" s="58" t="s">
        <v>2470</v>
      </c>
    </row>
    <row r="670" spans="1:3" ht="7.8" customHeight="1" x14ac:dyDescent="0.3">
      <c r="A670" s="53">
        <v>670</v>
      </c>
      <c r="B670" s="55" t="s">
        <v>577</v>
      </c>
      <c r="C670" s="58" t="s">
        <v>1720</v>
      </c>
    </row>
    <row r="671" spans="1:3" ht="7.8" customHeight="1" x14ac:dyDescent="0.3">
      <c r="A671" s="53">
        <v>671</v>
      </c>
      <c r="B671" s="55" t="s">
        <v>578</v>
      </c>
      <c r="C671" s="58" t="s">
        <v>2217</v>
      </c>
    </row>
    <row r="672" spans="1:3" ht="7.8" customHeight="1" x14ac:dyDescent="0.3">
      <c r="A672" s="53">
        <v>672</v>
      </c>
      <c r="B672" s="55" t="s">
        <v>579</v>
      </c>
      <c r="C672" s="58" t="s">
        <v>2218</v>
      </c>
    </row>
    <row r="673" spans="1:3" ht="7.8" customHeight="1" x14ac:dyDescent="0.3">
      <c r="A673" s="53">
        <v>673</v>
      </c>
      <c r="B673" s="55" t="s">
        <v>581</v>
      </c>
      <c r="C673" s="58" t="s">
        <v>2472</v>
      </c>
    </row>
    <row r="674" spans="1:3" ht="7.8" customHeight="1" x14ac:dyDescent="0.3">
      <c r="A674" s="53">
        <v>674</v>
      </c>
      <c r="B674" s="55" t="s">
        <v>582</v>
      </c>
      <c r="C674" s="58" t="s">
        <v>2473</v>
      </c>
    </row>
    <row r="675" spans="1:3" ht="7.8" customHeight="1" x14ac:dyDescent="0.3">
      <c r="A675" s="53">
        <v>675</v>
      </c>
      <c r="B675" s="55" t="s">
        <v>583</v>
      </c>
      <c r="C675" s="58" t="s">
        <v>2474</v>
      </c>
    </row>
    <row r="676" spans="1:3" ht="7.8" customHeight="1" x14ac:dyDescent="0.3">
      <c r="A676" s="53">
        <v>676</v>
      </c>
      <c r="B676" s="55" t="s">
        <v>584</v>
      </c>
      <c r="C676" s="58" t="s">
        <v>2481</v>
      </c>
    </row>
    <row r="677" spans="1:3" ht="7.8" customHeight="1" x14ac:dyDescent="0.3">
      <c r="A677" s="53">
        <v>677</v>
      </c>
      <c r="B677" s="55" t="s">
        <v>585</v>
      </c>
      <c r="C677" s="58" t="s">
        <v>2483</v>
      </c>
    </row>
    <row r="678" spans="1:3" ht="7.8" customHeight="1" x14ac:dyDescent="0.3">
      <c r="A678" s="53">
        <v>678</v>
      </c>
      <c r="B678" s="55" t="s">
        <v>586</v>
      </c>
      <c r="C678" s="58" t="s">
        <v>2475</v>
      </c>
    </row>
    <row r="679" spans="1:3" ht="7.8" customHeight="1" x14ac:dyDescent="0.3">
      <c r="A679" s="53">
        <v>679</v>
      </c>
      <c r="B679" s="55" t="s">
        <v>587</v>
      </c>
      <c r="C679" s="58" t="s">
        <v>2482</v>
      </c>
    </row>
    <row r="680" spans="1:3" ht="7.8" customHeight="1" x14ac:dyDescent="0.3">
      <c r="A680" s="53">
        <v>680</v>
      </c>
      <c r="B680" s="55" t="s">
        <v>588</v>
      </c>
      <c r="C680" s="58" t="s">
        <v>2476</v>
      </c>
    </row>
    <row r="681" spans="1:3" ht="7.8" customHeight="1" x14ac:dyDescent="0.3">
      <c r="A681" s="53">
        <v>681</v>
      </c>
      <c r="B681" s="55" t="s">
        <v>589</v>
      </c>
      <c r="C681" s="58" t="s">
        <v>2477</v>
      </c>
    </row>
    <row r="682" spans="1:3" ht="7.8" customHeight="1" x14ac:dyDescent="0.3">
      <c r="A682" s="53">
        <v>682</v>
      </c>
      <c r="B682" s="55" t="s">
        <v>590</v>
      </c>
      <c r="C682" s="58" t="s">
        <v>2478</v>
      </c>
    </row>
    <row r="683" spans="1:3" ht="7.8" customHeight="1" x14ac:dyDescent="0.3">
      <c r="A683" s="53">
        <v>683</v>
      </c>
      <c r="B683" s="55" t="s">
        <v>591</v>
      </c>
      <c r="C683" s="58" t="s">
        <v>2479</v>
      </c>
    </row>
    <row r="684" spans="1:3" ht="7.8" customHeight="1" x14ac:dyDescent="0.3">
      <c r="A684" s="53">
        <v>684</v>
      </c>
      <c r="B684" s="55" t="s">
        <v>592</v>
      </c>
      <c r="C684" s="58" t="s">
        <v>2480</v>
      </c>
    </row>
    <row r="685" spans="1:3" ht="7.8" customHeight="1" x14ac:dyDescent="0.3">
      <c r="A685" s="53">
        <v>685</v>
      </c>
      <c r="B685" s="55" t="s">
        <v>593</v>
      </c>
      <c r="C685" s="58" t="s">
        <v>2399</v>
      </c>
    </row>
    <row r="686" spans="1:3" ht="7.8" customHeight="1" x14ac:dyDescent="0.3">
      <c r="A686" s="53">
        <v>686</v>
      </c>
      <c r="B686" s="55" t="s">
        <v>640</v>
      </c>
      <c r="C686" s="58" t="s">
        <v>2407</v>
      </c>
    </row>
    <row r="687" spans="1:3" ht="7.8" customHeight="1" x14ac:dyDescent="0.3">
      <c r="A687" s="53">
        <v>687</v>
      </c>
      <c r="B687" s="55" t="s">
        <v>641</v>
      </c>
      <c r="C687" s="58" t="s">
        <v>1721</v>
      </c>
    </row>
    <row r="688" spans="1:3" ht="7.8" customHeight="1" x14ac:dyDescent="0.3">
      <c r="A688" s="53">
        <v>688</v>
      </c>
      <c r="B688" s="55" t="s">
        <v>642</v>
      </c>
      <c r="C688" s="58" t="s">
        <v>2406</v>
      </c>
    </row>
    <row r="689" spans="1:3" ht="7.8" customHeight="1" x14ac:dyDescent="0.3">
      <c r="A689" s="53">
        <v>689</v>
      </c>
      <c r="B689" s="55" t="s">
        <v>718</v>
      </c>
      <c r="C689" s="58" t="s">
        <v>1722</v>
      </c>
    </row>
    <row r="690" spans="1:3" ht="7.8" customHeight="1" x14ac:dyDescent="0.3">
      <c r="A690" s="53">
        <v>690</v>
      </c>
      <c r="B690" s="55" t="s">
        <v>719</v>
      </c>
      <c r="C690" s="58" t="s">
        <v>1723</v>
      </c>
    </row>
    <row r="691" spans="1:3" ht="7.8" customHeight="1" x14ac:dyDescent="0.3">
      <c r="A691" s="53">
        <v>691</v>
      </c>
      <c r="B691" s="55" t="s">
        <v>720</v>
      </c>
      <c r="C691" s="58" t="s">
        <v>1724</v>
      </c>
    </row>
    <row r="692" spans="1:3" ht="7.8" customHeight="1" x14ac:dyDescent="0.3">
      <c r="A692" s="53">
        <v>692</v>
      </c>
      <c r="B692" s="55" t="s">
        <v>721</v>
      </c>
      <c r="C692" s="58" t="s">
        <v>1725</v>
      </c>
    </row>
    <row r="693" spans="1:3" ht="7.8" customHeight="1" x14ac:dyDescent="0.3">
      <c r="A693" s="53">
        <v>693</v>
      </c>
      <c r="B693" s="55" t="s">
        <v>722</v>
      </c>
      <c r="C693" s="58" t="s">
        <v>1726</v>
      </c>
    </row>
    <row r="694" spans="1:3" ht="7.8" customHeight="1" x14ac:dyDescent="0.3">
      <c r="A694" s="53">
        <v>694</v>
      </c>
      <c r="B694" s="55" t="s">
        <v>725</v>
      </c>
      <c r="C694" s="58" t="s">
        <v>2219</v>
      </c>
    </row>
    <row r="695" spans="1:3" ht="7.8" customHeight="1" x14ac:dyDescent="0.3">
      <c r="A695" s="53">
        <v>695</v>
      </c>
      <c r="B695" s="55" t="s">
        <v>728</v>
      </c>
      <c r="C695" s="58" t="s">
        <v>2220</v>
      </c>
    </row>
    <row r="696" spans="1:3" ht="7.8" customHeight="1" x14ac:dyDescent="0.3">
      <c r="A696" s="53">
        <v>696</v>
      </c>
      <c r="B696" s="55" t="s">
        <v>729</v>
      </c>
      <c r="C696" s="58" t="s">
        <v>2221</v>
      </c>
    </row>
    <row r="697" spans="1:3" ht="7.8" customHeight="1" x14ac:dyDescent="0.3">
      <c r="A697" s="53">
        <v>697</v>
      </c>
      <c r="B697" s="55" t="s">
        <v>730</v>
      </c>
      <c r="C697" s="58" t="s">
        <v>1727</v>
      </c>
    </row>
    <row r="698" spans="1:3" ht="7.8" customHeight="1" x14ac:dyDescent="0.3">
      <c r="A698" s="53">
        <v>698</v>
      </c>
      <c r="B698" s="55" t="s">
        <v>731</v>
      </c>
      <c r="C698" s="58" t="s">
        <v>2222</v>
      </c>
    </row>
    <row r="699" spans="1:3" ht="7.8" customHeight="1" x14ac:dyDescent="0.3">
      <c r="A699" s="53">
        <v>699</v>
      </c>
      <c r="B699" s="55" t="s">
        <v>732</v>
      </c>
      <c r="C699" s="58" t="s">
        <v>1941</v>
      </c>
    </row>
    <row r="700" spans="1:3" ht="7.8" customHeight="1" x14ac:dyDescent="0.3">
      <c r="A700" s="53">
        <v>700</v>
      </c>
      <c r="B700" s="55" t="s">
        <v>304</v>
      </c>
      <c r="C700" s="58" t="s">
        <v>2223</v>
      </c>
    </row>
    <row r="701" spans="1:3" ht="7.8" customHeight="1" x14ac:dyDescent="0.3">
      <c r="A701" s="53">
        <v>701</v>
      </c>
      <c r="B701" s="55" t="s">
        <v>305</v>
      </c>
      <c r="C701" s="58" t="s">
        <v>2224</v>
      </c>
    </row>
    <row r="702" spans="1:3" ht="7.8" customHeight="1" x14ac:dyDescent="0.3">
      <c r="A702" s="53">
        <v>702</v>
      </c>
      <c r="B702" s="55" t="s">
        <v>306</v>
      </c>
      <c r="C702" s="58" t="s">
        <v>2225</v>
      </c>
    </row>
    <row r="703" spans="1:3" ht="7.8" customHeight="1" x14ac:dyDescent="0.3">
      <c r="A703" s="53">
        <v>703</v>
      </c>
      <c r="B703" s="55" t="s">
        <v>307</v>
      </c>
      <c r="C703" s="58" t="s">
        <v>2226</v>
      </c>
    </row>
    <row r="704" spans="1:3" ht="7.8" customHeight="1" x14ac:dyDescent="0.3">
      <c r="A704" s="53">
        <v>704</v>
      </c>
      <c r="B704" s="55" t="s">
        <v>308</v>
      </c>
      <c r="C704" s="58" t="s">
        <v>1942</v>
      </c>
    </row>
    <row r="705" spans="1:3" ht="7.8" customHeight="1" x14ac:dyDescent="0.3">
      <c r="A705" s="53">
        <v>705</v>
      </c>
      <c r="B705" s="55" t="s">
        <v>309</v>
      </c>
      <c r="C705" s="58" t="s">
        <v>2227</v>
      </c>
    </row>
    <row r="706" spans="1:3" ht="7.8" customHeight="1" x14ac:dyDescent="0.3">
      <c r="A706" s="53">
        <v>706</v>
      </c>
      <c r="B706" s="55" t="s">
        <v>310</v>
      </c>
      <c r="C706" s="58" t="s">
        <v>2228</v>
      </c>
    </row>
    <row r="707" spans="1:3" ht="7.8" customHeight="1" x14ac:dyDescent="0.3">
      <c r="A707" s="53">
        <v>707</v>
      </c>
      <c r="B707" s="55" t="s">
        <v>311</v>
      </c>
      <c r="C707" s="58" t="s">
        <v>2229</v>
      </c>
    </row>
    <row r="708" spans="1:3" ht="7.8" customHeight="1" x14ac:dyDescent="0.3">
      <c r="A708" s="53">
        <v>708</v>
      </c>
      <c r="B708" s="55" t="s">
        <v>312</v>
      </c>
      <c r="C708" s="58" t="s">
        <v>312</v>
      </c>
    </row>
    <row r="709" spans="1:3" ht="7.8" customHeight="1" x14ac:dyDescent="0.3">
      <c r="A709" s="53">
        <v>709</v>
      </c>
      <c r="B709" s="55" t="s">
        <v>329</v>
      </c>
      <c r="C709" s="58" t="s">
        <v>1728</v>
      </c>
    </row>
    <row r="710" spans="1:3" ht="7.8" customHeight="1" x14ac:dyDescent="0.3">
      <c r="A710" s="53">
        <v>710</v>
      </c>
      <c r="B710" s="55" t="s">
        <v>330</v>
      </c>
      <c r="C710" s="58" t="s">
        <v>1729</v>
      </c>
    </row>
    <row r="711" spans="1:3" ht="7.8" customHeight="1" x14ac:dyDescent="0.3">
      <c r="A711" s="53">
        <v>711</v>
      </c>
      <c r="B711" s="55" t="s">
        <v>1551</v>
      </c>
      <c r="C711" s="58" t="s">
        <v>2378</v>
      </c>
    </row>
    <row r="712" spans="1:3" ht="7.8" customHeight="1" x14ac:dyDescent="0.3">
      <c r="A712" s="53">
        <v>712</v>
      </c>
      <c r="B712" s="55" t="s">
        <v>368</v>
      </c>
      <c r="C712" s="58" t="s">
        <v>1730</v>
      </c>
    </row>
    <row r="713" spans="1:3" ht="7.8" customHeight="1" x14ac:dyDescent="0.3">
      <c r="A713" s="53">
        <v>713</v>
      </c>
      <c r="B713" s="55" t="s">
        <v>369</v>
      </c>
      <c r="C713" s="58" t="s">
        <v>2230</v>
      </c>
    </row>
    <row r="714" spans="1:3" ht="7.8" customHeight="1" x14ac:dyDescent="0.3">
      <c r="A714" s="53">
        <v>714</v>
      </c>
      <c r="B714" s="55" t="s">
        <v>370</v>
      </c>
      <c r="C714" s="58" t="s">
        <v>1943</v>
      </c>
    </row>
    <row r="715" spans="1:3" ht="7.8" customHeight="1" x14ac:dyDescent="0.3">
      <c r="A715" s="53">
        <v>715</v>
      </c>
      <c r="B715" s="55" t="s">
        <v>373</v>
      </c>
      <c r="C715" s="58" t="s">
        <v>2231</v>
      </c>
    </row>
    <row r="716" spans="1:3" ht="7.8" customHeight="1" x14ac:dyDescent="0.3">
      <c r="A716" s="53">
        <v>716</v>
      </c>
      <c r="B716" s="55" t="s">
        <v>374</v>
      </c>
      <c r="C716" s="58" t="s">
        <v>1944</v>
      </c>
    </row>
    <row r="717" spans="1:3" ht="7.8" customHeight="1" x14ac:dyDescent="0.3">
      <c r="A717" s="53">
        <v>717</v>
      </c>
      <c r="B717" s="55" t="s">
        <v>375</v>
      </c>
      <c r="C717" s="58" t="s">
        <v>1945</v>
      </c>
    </row>
    <row r="718" spans="1:3" ht="7.8" customHeight="1" x14ac:dyDescent="0.3">
      <c r="A718" s="53">
        <v>718</v>
      </c>
      <c r="B718" s="55" t="s">
        <v>376</v>
      </c>
      <c r="C718" s="58" t="s">
        <v>2232</v>
      </c>
    </row>
    <row r="719" spans="1:3" ht="7.8" customHeight="1" x14ac:dyDescent="0.3">
      <c r="A719" s="53">
        <v>719</v>
      </c>
      <c r="B719" s="55" t="s">
        <v>377</v>
      </c>
      <c r="C719" s="58" t="s">
        <v>2233</v>
      </c>
    </row>
    <row r="720" spans="1:3" ht="7.8" customHeight="1" x14ac:dyDescent="0.3">
      <c r="A720" s="53">
        <v>720</v>
      </c>
      <c r="B720" s="55" t="s">
        <v>378</v>
      </c>
      <c r="C720" s="58" t="s">
        <v>1946</v>
      </c>
    </row>
    <row r="721" spans="1:3" ht="7.8" customHeight="1" x14ac:dyDescent="0.3">
      <c r="A721" s="53">
        <v>721</v>
      </c>
      <c r="B721" s="55" t="s">
        <v>379</v>
      </c>
      <c r="C721" s="58" t="s">
        <v>1947</v>
      </c>
    </row>
    <row r="722" spans="1:3" ht="7.8" customHeight="1" x14ac:dyDescent="0.3">
      <c r="A722" s="53">
        <v>722</v>
      </c>
      <c r="B722" s="55" t="s">
        <v>424</v>
      </c>
      <c r="C722" s="58" t="s">
        <v>2234</v>
      </c>
    </row>
    <row r="723" spans="1:3" ht="7.8" customHeight="1" x14ac:dyDescent="0.3">
      <c r="A723" s="53">
        <v>723</v>
      </c>
      <c r="B723" s="55" t="s">
        <v>425</v>
      </c>
      <c r="C723" s="58" t="s">
        <v>1948</v>
      </c>
    </row>
    <row r="724" spans="1:3" ht="7.8" customHeight="1" x14ac:dyDescent="0.3">
      <c r="A724" s="53">
        <v>724</v>
      </c>
      <c r="B724" s="55" t="s">
        <v>426</v>
      </c>
      <c r="C724" s="58" t="s">
        <v>2235</v>
      </c>
    </row>
    <row r="725" spans="1:3" ht="7.8" customHeight="1" x14ac:dyDescent="0.3">
      <c r="A725" s="53">
        <v>725</v>
      </c>
      <c r="B725" s="55" t="s">
        <v>427</v>
      </c>
      <c r="C725" s="58" t="s">
        <v>1949</v>
      </c>
    </row>
    <row r="726" spans="1:3" ht="7.8" customHeight="1" x14ac:dyDescent="0.3">
      <c r="A726" s="53">
        <v>726</v>
      </c>
      <c r="B726" s="55" t="s">
        <v>428</v>
      </c>
      <c r="C726" s="58" t="s">
        <v>1950</v>
      </c>
    </row>
    <row r="727" spans="1:3" ht="7.8" customHeight="1" x14ac:dyDescent="0.3">
      <c r="A727" s="53">
        <v>727</v>
      </c>
      <c r="B727" s="55" t="s">
        <v>436</v>
      </c>
      <c r="C727" s="58" t="s">
        <v>1731</v>
      </c>
    </row>
    <row r="728" spans="1:3" ht="7.8" customHeight="1" x14ac:dyDescent="0.3">
      <c r="A728" s="53">
        <v>728</v>
      </c>
      <c r="B728" s="55" t="s">
        <v>437</v>
      </c>
      <c r="C728" s="58" t="s">
        <v>1732</v>
      </c>
    </row>
    <row r="729" spans="1:3" ht="7.8" customHeight="1" x14ac:dyDescent="0.3">
      <c r="A729" s="53">
        <v>729</v>
      </c>
      <c r="B729" s="55" t="s">
        <v>440</v>
      </c>
      <c r="C729" s="58" t="s">
        <v>2236</v>
      </c>
    </row>
    <row r="730" spans="1:3" ht="7.8" customHeight="1" x14ac:dyDescent="0.3">
      <c r="A730" s="53">
        <v>730</v>
      </c>
      <c r="B730" s="55" t="s">
        <v>441</v>
      </c>
      <c r="C730" s="58" t="s">
        <v>2237</v>
      </c>
    </row>
    <row r="731" spans="1:3" ht="7.8" customHeight="1" x14ac:dyDescent="0.3">
      <c r="A731" s="53">
        <v>731</v>
      </c>
      <c r="B731" s="55" t="s">
        <v>442</v>
      </c>
      <c r="C731" s="58" t="s">
        <v>2238</v>
      </c>
    </row>
    <row r="732" spans="1:3" ht="7.8" customHeight="1" x14ac:dyDescent="0.3">
      <c r="A732" s="53">
        <v>732</v>
      </c>
      <c r="B732" s="55" t="s">
        <v>556</v>
      </c>
      <c r="C732" s="58" t="s">
        <v>2239</v>
      </c>
    </row>
    <row r="733" spans="1:3" ht="7.8" customHeight="1" x14ac:dyDescent="0.3">
      <c r="A733" s="53">
        <v>733</v>
      </c>
      <c r="B733" s="55" t="s">
        <v>557</v>
      </c>
      <c r="C733" s="58" t="s">
        <v>2240</v>
      </c>
    </row>
    <row r="734" spans="1:3" ht="7.8" customHeight="1" x14ac:dyDescent="0.3">
      <c r="A734" s="53">
        <v>734</v>
      </c>
      <c r="B734" s="55" t="s">
        <v>558</v>
      </c>
      <c r="C734" s="58" t="s">
        <v>2241</v>
      </c>
    </row>
    <row r="735" spans="1:3" ht="7.8" customHeight="1" x14ac:dyDescent="0.3">
      <c r="A735" s="53">
        <v>735</v>
      </c>
      <c r="B735" s="55" t="s">
        <v>559</v>
      </c>
      <c r="C735" s="58" t="s">
        <v>1951</v>
      </c>
    </row>
    <row r="736" spans="1:3" ht="7.8" customHeight="1" x14ac:dyDescent="0.3">
      <c r="A736" s="53">
        <v>736</v>
      </c>
      <c r="B736" s="55" t="s">
        <v>560</v>
      </c>
      <c r="C736" s="58" t="s">
        <v>2242</v>
      </c>
    </row>
    <row r="737" spans="1:3" ht="7.8" customHeight="1" x14ac:dyDescent="0.3">
      <c r="A737" s="53">
        <v>737</v>
      </c>
      <c r="B737" s="55" t="s">
        <v>561</v>
      </c>
      <c r="C737" s="58" t="s">
        <v>1952</v>
      </c>
    </row>
    <row r="738" spans="1:3" ht="7.8" customHeight="1" x14ac:dyDescent="0.3">
      <c r="A738" s="53">
        <v>738</v>
      </c>
      <c r="B738" s="55" t="s">
        <v>595</v>
      </c>
      <c r="C738" s="58" t="s">
        <v>2400</v>
      </c>
    </row>
    <row r="739" spans="1:3" ht="7.8" customHeight="1" x14ac:dyDescent="0.3">
      <c r="A739" s="53">
        <v>739</v>
      </c>
      <c r="B739" s="55" t="s">
        <v>596</v>
      </c>
      <c r="C739" s="58" t="s">
        <v>2401</v>
      </c>
    </row>
    <row r="740" spans="1:3" ht="7.8" customHeight="1" x14ac:dyDescent="0.3">
      <c r="A740" s="53">
        <v>740</v>
      </c>
      <c r="B740" s="55" t="s">
        <v>597</v>
      </c>
      <c r="C740" s="58" t="s">
        <v>2402</v>
      </c>
    </row>
    <row r="741" spans="1:3" ht="7.8" customHeight="1" x14ac:dyDescent="0.3">
      <c r="A741" s="53">
        <v>741</v>
      </c>
      <c r="B741" s="55" t="s">
        <v>471</v>
      </c>
      <c r="C741" s="58" t="s">
        <v>2403</v>
      </c>
    </row>
    <row r="742" spans="1:3" ht="7.8" customHeight="1" x14ac:dyDescent="0.3">
      <c r="A742" s="53">
        <v>742</v>
      </c>
      <c r="B742" s="55" t="s">
        <v>472</v>
      </c>
      <c r="C742" s="58" t="s">
        <v>2404</v>
      </c>
    </row>
    <row r="743" spans="1:3" ht="7.8" customHeight="1" x14ac:dyDescent="0.3">
      <c r="A743" s="53">
        <v>743</v>
      </c>
      <c r="B743" s="55" t="s">
        <v>473</v>
      </c>
      <c r="C743" s="58" t="s">
        <v>2405</v>
      </c>
    </row>
    <row r="744" spans="1:3" ht="7.8" customHeight="1" x14ac:dyDescent="0.3">
      <c r="A744" s="53">
        <v>744</v>
      </c>
      <c r="B744" s="55" t="s">
        <v>505</v>
      </c>
      <c r="C744" s="58" t="s">
        <v>1953</v>
      </c>
    </row>
    <row r="745" spans="1:3" ht="7.8" customHeight="1" x14ac:dyDescent="0.3">
      <c r="A745" s="53">
        <v>745</v>
      </c>
      <c r="B745" s="55" t="s">
        <v>407</v>
      </c>
      <c r="C745" s="58" t="s">
        <v>2414</v>
      </c>
    </row>
    <row r="746" spans="1:3" ht="7.8" customHeight="1" x14ac:dyDescent="0.3">
      <c r="A746" s="53">
        <v>746</v>
      </c>
      <c r="B746" s="55" t="s">
        <v>408</v>
      </c>
      <c r="C746" s="58" t="s">
        <v>2415</v>
      </c>
    </row>
    <row r="747" spans="1:3" ht="7.8" customHeight="1" x14ac:dyDescent="0.3">
      <c r="A747" s="53">
        <v>747</v>
      </c>
      <c r="B747" s="55" t="s">
        <v>409</v>
      </c>
      <c r="C747" s="58" t="s">
        <v>2416</v>
      </c>
    </row>
    <row r="748" spans="1:3" ht="7.8" customHeight="1" x14ac:dyDescent="0.3">
      <c r="A748" s="53">
        <v>748</v>
      </c>
      <c r="B748" s="55" t="s">
        <v>410</v>
      </c>
      <c r="C748" s="58" t="s">
        <v>2417</v>
      </c>
    </row>
    <row r="749" spans="1:3" ht="7.8" customHeight="1" x14ac:dyDescent="0.3">
      <c r="A749" s="53">
        <v>749</v>
      </c>
      <c r="B749" s="55" t="s">
        <v>411</v>
      </c>
      <c r="C749" s="58" t="s">
        <v>2418</v>
      </c>
    </row>
    <row r="750" spans="1:3" ht="7.8" customHeight="1" x14ac:dyDescent="0.3">
      <c r="A750" s="53">
        <v>750</v>
      </c>
      <c r="B750" s="55" t="s">
        <v>412</v>
      </c>
      <c r="C750" s="58" t="s">
        <v>2419</v>
      </c>
    </row>
    <row r="751" spans="1:3" ht="7.8" customHeight="1" x14ac:dyDescent="0.3">
      <c r="A751" s="53">
        <v>751</v>
      </c>
      <c r="B751" s="55" t="s">
        <v>413</v>
      </c>
      <c r="C751" s="58" t="s">
        <v>2420</v>
      </c>
    </row>
    <row r="752" spans="1:3" ht="7.8" customHeight="1" x14ac:dyDescent="0.3">
      <c r="A752" s="53">
        <v>752</v>
      </c>
      <c r="B752" s="55" t="s">
        <v>414</v>
      </c>
      <c r="C752" s="58" t="s">
        <v>2421</v>
      </c>
    </row>
    <row r="753" spans="1:3" ht="7.8" customHeight="1" x14ac:dyDescent="0.3">
      <c r="A753" s="53">
        <v>753</v>
      </c>
      <c r="B753" s="55" t="s">
        <v>415</v>
      </c>
      <c r="C753" s="58" t="s">
        <v>2422</v>
      </c>
    </row>
    <row r="754" spans="1:3" ht="7.8" customHeight="1" x14ac:dyDescent="0.3">
      <c r="A754" s="53">
        <v>754</v>
      </c>
      <c r="B754" s="55" t="s">
        <v>416</v>
      </c>
      <c r="C754" s="58" t="s">
        <v>2423</v>
      </c>
    </row>
    <row r="755" spans="1:3" ht="7.8" customHeight="1" x14ac:dyDescent="0.3">
      <c r="A755" s="53">
        <v>755</v>
      </c>
      <c r="B755" s="55" t="s">
        <v>417</v>
      </c>
      <c r="C755" s="58" t="s">
        <v>2424</v>
      </c>
    </row>
    <row r="756" spans="1:3" ht="7.8" customHeight="1" x14ac:dyDescent="0.3">
      <c r="A756" s="53">
        <v>756</v>
      </c>
      <c r="B756" s="55" t="s">
        <v>418</v>
      </c>
      <c r="C756" s="58" t="s">
        <v>2425</v>
      </c>
    </row>
    <row r="757" spans="1:3" ht="7.8" customHeight="1" x14ac:dyDescent="0.3">
      <c r="A757" s="53">
        <v>757</v>
      </c>
      <c r="B757" s="55" t="s">
        <v>419</v>
      </c>
      <c r="C757" s="58" t="s">
        <v>2426</v>
      </c>
    </row>
    <row r="758" spans="1:3" ht="7.8" customHeight="1" x14ac:dyDescent="0.3">
      <c r="A758" s="53">
        <v>758</v>
      </c>
      <c r="B758" s="55" t="s">
        <v>420</v>
      </c>
      <c r="C758" s="58" t="s">
        <v>2427</v>
      </c>
    </row>
    <row r="759" spans="1:3" ht="7.8" customHeight="1" x14ac:dyDescent="0.3">
      <c r="A759" s="53">
        <v>759</v>
      </c>
      <c r="B759" s="55" t="s">
        <v>421</v>
      </c>
      <c r="C759" s="58" t="s">
        <v>2428</v>
      </c>
    </row>
    <row r="760" spans="1:3" ht="7.8" customHeight="1" x14ac:dyDescent="0.3">
      <c r="A760" s="53">
        <v>760</v>
      </c>
      <c r="B760" s="55" t="s">
        <v>666</v>
      </c>
      <c r="C760" s="58" t="s">
        <v>2430</v>
      </c>
    </row>
    <row r="761" spans="1:3" ht="7.8" customHeight="1" x14ac:dyDescent="0.3">
      <c r="A761" s="53">
        <v>761</v>
      </c>
      <c r="B761" s="55" t="s">
        <v>667</v>
      </c>
      <c r="C761" s="58" t="s">
        <v>2429</v>
      </c>
    </row>
    <row r="762" spans="1:3" ht="7.8" customHeight="1" x14ac:dyDescent="0.3">
      <c r="A762" s="53">
        <v>762</v>
      </c>
      <c r="B762" s="55" t="s">
        <v>668</v>
      </c>
      <c r="C762" s="58" t="s">
        <v>2431</v>
      </c>
    </row>
    <row r="763" spans="1:3" ht="7.8" customHeight="1" x14ac:dyDescent="0.3">
      <c r="A763" s="53">
        <v>763</v>
      </c>
      <c r="B763" s="55" t="s">
        <v>669</v>
      </c>
      <c r="C763" s="58" t="s">
        <v>1954</v>
      </c>
    </row>
    <row r="764" spans="1:3" ht="7.8" customHeight="1" x14ac:dyDescent="0.3">
      <c r="A764" s="53">
        <v>764</v>
      </c>
      <c r="B764" s="55" t="s">
        <v>670</v>
      </c>
      <c r="C764" s="58" t="s">
        <v>2243</v>
      </c>
    </row>
    <row r="765" spans="1:3" ht="7.8" customHeight="1" x14ac:dyDescent="0.3">
      <c r="A765" s="53">
        <v>765</v>
      </c>
      <c r="B765" s="55" t="s">
        <v>671</v>
      </c>
      <c r="C765" s="58" t="s">
        <v>2432</v>
      </c>
    </row>
    <row r="766" spans="1:3" ht="7.8" customHeight="1" x14ac:dyDescent="0.3">
      <c r="A766" s="53">
        <v>766</v>
      </c>
      <c r="B766" s="55" t="s">
        <v>672</v>
      </c>
      <c r="C766" s="58" t="s">
        <v>1955</v>
      </c>
    </row>
    <row r="767" spans="1:3" ht="7.8" customHeight="1" x14ac:dyDescent="0.3">
      <c r="A767" s="53">
        <v>767</v>
      </c>
      <c r="B767" s="55" t="s">
        <v>547</v>
      </c>
      <c r="C767" s="58" t="s">
        <v>1956</v>
      </c>
    </row>
    <row r="768" spans="1:3" ht="7.8" customHeight="1" x14ac:dyDescent="0.3">
      <c r="A768" s="53">
        <v>768</v>
      </c>
      <c r="B768" s="55" t="s">
        <v>548</v>
      </c>
      <c r="C768" s="58" t="s">
        <v>2244</v>
      </c>
    </row>
    <row r="769" spans="1:3" ht="7.8" customHeight="1" x14ac:dyDescent="0.3">
      <c r="A769" s="53">
        <v>769</v>
      </c>
      <c r="B769" s="55" t="s">
        <v>549</v>
      </c>
      <c r="C769" s="58" t="s">
        <v>2245</v>
      </c>
    </row>
    <row r="770" spans="1:3" ht="7.8" customHeight="1" x14ac:dyDescent="0.3">
      <c r="A770" s="53">
        <v>770</v>
      </c>
      <c r="B770" s="55" t="s">
        <v>550</v>
      </c>
      <c r="C770" s="58" t="s">
        <v>1957</v>
      </c>
    </row>
    <row r="771" spans="1:3" ht="7.8" customHeight="1" x14ac:dyDescent="0.3">
      <c r="A771" s="53">
        <v>771</v>
      </c>
      <c r="B771" s="55" t="s">
        <v>551</v>
      </c>
      <c r="C771" s="58" t="s">
        <v>2246</v>
      </c>
    </row>
    <row r="772" spans="1:3" ht="7.8" customHeight="1" x14ac:dyDescent="0.3">
      <c r="A772" s="53">
        <v>772</v>
      </c>
      <c r="B772" s="55" t="s">
        <v>552</v>
      </c>
      <c r="C772" s="58" t="s">
        <v>2247</v>
      </c>
    </row>
    <row r="773" spans="1:3" ht="7.8" customHeight="1" x14ac:dyDescent="0.3">
      <c r="A773" s="53">
        <v>773</v>
      </c>
      <c r="B773" s="55" t="s">
        <v>553</v>
      </c>
      <c r="C773" s="58" t="s">
        <v>2248</v>
      </c>
    </row>
    <row r="774" spans="1:3" ht="7.8" customHeight="1" x14ac:dyDescent="0.3">
      <c r="A774" s="53">
        <v>774</v>
      </c>
      <c r="B774" s="55" t="s">
        <v>1096</v>
      </c>
      <c r="C774" s="58" t="s">
        <v>1733</v>
      </c>
    </row>
    <row r="775" spans="1:3" ht="7.8" customHeight="1" x14ac:dyDescent="0.3">
      <c r="A775" s="53">
        <v>775</v>
      </c>
      <c r="B775" s="55" t="s">
        <v>1097</v>
      </c>
      <c r="C775" s="58" t="s">
        <v>1734</v>
      </c>
    </row>
    <row r="776" spans="1:3" ht="7.8" customHeight="1" x14ac:dyDescent="0.3">
      <c r="A776" s="53">
        <v>776</v>
      </c>
      <c r="B776" s="55" t="s">
        <v>1098</v>
      </c>
      <c r="C776" s="58" t="s">
        <v>1735</v>
      </c>
    </row>
    <row r="777" spans="1:3" ht="7.8" customHeight="1" x14ac:dyDescent="0.3">
      <c r="A777" s="53">
        <v>777</v>
      </c>
      <c r="B777" s="55" t="s">
        <v>1099</v>
      </c>
      <c r="C777" s="58" t="s">
        <v>1736</v>
      </c>
    </row>
    <row r="778" spans="1:3" ht="7.8" customHeight="1" x14ac:dyDescent="0.3">
      <c r="A778" s="53">
        <v>778</v>
      </c>
      <c r="B778" s="55" t="s">
        <v>1100</v>
      </c>
      <c r="C778" s="58" t="s">
        <v>1737</v>
      </c>
    </row>
    <row r="779" spans="1:3" ht="7.8" customHeight="1" x14ac:dyDescent="0.3">
      <c r="A779" s="53">
        <v>779</v>
      </c>
      <c r="B779" s="55" t="s">
        <v>1101</v>
      </c>
      <c r="C779" s="58" t="s">
        <v>1738</v>
      </c>
    </row>
    <row r="780" spans="1:3" ht="7.8" customHeight="1" x14ac:dyDescent="0.3">
      <c r="A780" s="53">
        <v>780</v>
      </c>
      <c r="B780" s="55" t="s">
        <v>1102</v>
      </c>
      <c r="C780" s="58" t="s">
        <v>1739</v>
      </c>
    </row>
    <row r="781" spans="1:3" ht="7.8" customHeight="1" x14ac:dyDescent="0.3">
      <c r="A781" s="53">
        <v>781</v>
      </c>
      <c r="B781" s="55" t="s">
        <v>1105</v>
      </c>
      <c r="C781" s="58" t="s">
        <v>2249</v>
      </c>
    </row>
    <row r="782" spans="1:3" ht="7.8" customHeight="1" x14ac:dyDescent="0.3">
      <c r="A782" s="53">
        <v>782</v>
      </c>
      <c r="B782" s="55" t="s">
        <v>1106</v>
      </c>
      <c r="C782" s="58" t="s">
        <v>2250</v>
      </c>
    </row>
    <row r="783" spans="1:3" ht="7.8" customHeight="1" x14ac:dyDescent="0.3">
      <c r="A783" s="53">
        <v>783</v>
      </c>
      <c r="B783" s="55" t="s">
        <v>1110</v>
      </c>
      <c r="C783" s="58" t="s">
        <v>1958</v>
      </c>
    </row>
    <row r="784" spans="1:3" ht="7.8" customHeight="1" x14ac:dyDescent="0.3">
      <c r="A784" s="53">
        <v>784</v>
      </c>
      <c r="B784" s="55" t="s">
        <v>1551</v>
      </c>
      <c r="C784" s="58" t="s">
        <v>2379</v>
      </c>
    </row>
    <row r="785" spans="1:3" ht="7.8" customHeight="1" x14ac:dyDescent="0.3">
      <c r="A785" s="53">
        <v>785</v>
      </c>
      <c r="B785" s="55" t="s">
        <v>1115</v>
      </c>
      <c r="C785" s="58" t="s">
        <v>1740</v>
      </c>
    </row>
    <row r="786" spans="1:3" ht="7.8" customHeight="1" x14ac:dyDescent="0.3">
      <c r="A786" s="53">
        <v>786</v>
      </c>
      <c r="B786" s="55" t="s">
        <v>1116</v>
      </c>
      <c r="C786" s="58" t="s">
        <v>1741</v>
      </c>
    </row>
    <row r="787" spans="1:3" ht="7.8" customHeight="1" x14ac:dyDescent="0.3">
      <c r="A787" s="53">
        <v>787</v>
      </c>
      <c r="B787" s="55" t="s">
        <v>1117</v>
      </c>
      <c r="C787" s="58" t="s">
        <v>1742</v>
      </c>
    </row>
    <row r="788" spans="1:3" ht="7.8" customHeight="1" x14ac:dyDescent="0.3">
      <c r="A788" s="53">
        <v>788</v>
      </c>
      <c r="B788" s="55" t="s">
        <v>1118</v>
      </c>
      <c r="C788" s="58" t="s">
        <v>1743</v>
      </c>
    </row>
    <row r="789" spans="1:3" ht="7.8" customHeight="1" x14ac:dyDescent="0.3">
      <c r="A789" s="53">
        <v>789</v>
      </c>
      <c r="B789" s="55" t="s">
        <v>1121</v>
      </c>
      <c r="C789" s="58" t="s">
        <v>2251</v>
      </c>
    </row>
    <row r="790" spans="1:3" ht="7.8" customHeight="1" x14ac:dyDescent="0.3">
      <c r="A790" s="53">
        <v>790</v>
      </c>
      <c r="B790" s="55" t="s">
        <v>1122</v>
      </c>
      <c r="C790" s="58" t="s">
        <v>2252</v>
      </c>
    </row>
    <row r="791" spans="1:3" ht="7.8" customHeight="1" x14ac:dyDescent="0.3">
      <c r="A791" s="53">
        <v>791</v>
      </c>
      <c r="B791" s="55" t="s">
        <v>1124</v>
      </c>
      <c r="C791" s="58" t="s">
        <v>1124</v>
      </c>
    </row>
    <row r="792" spans="1:3" ht="7.8" customHeight="1" x14ac:dyDescent="0.3">
      <c r="A792" s="53">
        <v>792</v>
      </c>
      <c r="B792" s="55" t="s">
        <v>1125</v>
      </c>
      <c r="C792" s="58" t="s">
        <v>2253</v>
      </c>
    </row>
    <row r="793" spans="1:3" ht="7.8" customHeight="1" x14ac:dyDescent="0.3">
      <c r="A793" s="53">
        <v>793</v>
      </c>
      <c r="B793" s="55" t="s">
        <v>1126</v>
      </c>
      <c r="C793" s="58" t="s">
        <v>1744</v>
      </c>
    </row>
    <row r="794" spans="1:3" ht="7.8" customHeight="1" x14ac:dyDescent="0.3">
      <c r="A794" s="53">
        <v>794</v>
      </c>
      <c r="B794" s="55" t="s">
        <v>1129</v>
      </c>
      <c r="C794" s="58" t="s">
        <v>1745</v>
      </c>
    </row>
    <row r="795" spans="1:3" ht="7.8" customHeight="1" x14ac:dyDescent="0.3">
      <c r="A795" s="53">
        <v>795</v>
      </c>
      <c r="B795" s="55" t="s">
        <v>1130</v>
      </c>
      <c r="C795" s="58" t="s">
        <v>1746</v>
      </c>
    </row>
    <row r="796" spans="1:3" ht="7.8" customHeight="1" x14ac:dyDescent="0.3">
      <c r="A796" s="53">
        <v>796</v>
      </c>
      <c r="B796" s="55" t="s">
        <v>1133</v>
      </c>
      <c r="C796" s="58" t="s">
        <v>2254</v>
      </c>
    </row>
    <row r="797" spans="1:3" ht="7.8" customHeight="1" x14ac:dyDescent="0.3">
      <c r="A797" s="53">
        <v>797</v>
      </c>
      <c r="B797" s="55" t="s">
        <v>1134</v>
      </c>
      <c r="C797" s="58" t="s">
        <v>1747</v>
      </c>
    </row>
    <row r="798" spans="1:3" ht="7.8" customHeight="1" x14ac:dyDescent="0.3">
      <c r="A798" s="53">
        <v>798</v>
      </c>
      <c r="B798" s="55" t="s">
        <v>1135</v>
      </c>
      <c r="C798" s="58" t="s">
        <v>2257</v>
      </c>
    </row>
    <row r="799" spans="1:3" ht="7.8" customHeight="1" x14ac:dyDescent="0.3">
      <c r="A799" s="53">
        <v>799</v>
      </c>
      <c r="B799" s="55" t="s">
        <v>1136</v>
      </c>
      <c r="C799" s="58" t="s">
        <v>2255</v>
      </c>
    </row>
    <row r="800" spans="1:3" ht="7.8" customHeight="1" x14ac:dyDescent="0.3">
      <c r="A800" s="53">
        <v>800</v>
      </c>
      <c r="B800" s="55" t="s">
        <v>1137</v>
      </c>
      <c r="C800" s="58" t="s">
        <v>2256</v>
      </c>
    </row>
    <row r="801" spans="1:3" ht="7.8" customHeight="1" x14ac:dyDescent="0.3">
      <c r="A801" s="53">
        <v>801</v>
      </c>
      <c r="B801" s="55" t="s">
        <v>1142</v>
      </c>
      <c r="C801" s="58" t="s">
        <v>1748</v>
      </c>
    </row>
    <row r="802" spans="1:3" ht="7.8" customHeight="1" x14ac:dyDescent="0.3">
      <c r="A802" s="53">
        <v>802</v>
      </c>
      <c r="B802" s="55" t="s">
        <v>1143</v>
      </c>
      <c r="C802" s="58" t="s">
        <v>1959</v>
      </c>
    </row>
    <row r="803" spans="1:3" ht="7.8" customHeight="1" x14ac:dyDescent="0.3">
      <c r="A803" s="53">
        <v>803</v>
      </c>
      <c r="B803" s="55" t="s">
        <v>1144</v>
      </c>
      <c r="C803" s="58" t="s">
        <v>1960</v>
      </c>
    </row>
    <row r="804" spans="1:3" ht="7.8" customHeight="1" x14ac:dyDescent="0.3">
      <c r="A804" s="53">
        <v>804</v>
      </c>
      <c r="B804" s="55" t="s">
        <v>1145</v>
      </c>
      <c r="C804" s="58" t="s">
        <v>1749</v>
      </c>
    </row>
    <row r="805" spans="1:3" ht="7.8" customHeight="1" x14ac:dyDescent="0.3">
      <c r="A805" s="53">
        <v>805</v>
      </c>
      <c r="B805" s="55" t="s">
        <v>1148</v>
      </c>
      <c r="C805" s="58" t="s">
        <v>1961</v>
      </c>
    </row>
    <row r="806" spans="1:3" ht="7.8" customHeight="1" x14ac:dyDescent="0.3">
      <c r="A806" s="53">
        <v>806</v>
      </c>
      <c r="B806" s="55" t="s">
        <v>1149</v>
      </c>
      <c r="C806" s="58" t="s">
        <v>1750</v>
      </c>
    </row>
    <row r="807" spans="1:3" ht="7.8" customHeight="1" x14ac:dyDescent="0.3">
      <c r="A807" s="53">
        <v>807</v>
      </c>
      <c r="B807" s="55" t="s">
        <v>1150</v>
      </c>
      <c r="C807" s="58" t="s">
        <v>1751</v>
      </c>
    </row>
    <row r="808" spans="1:3" ht="7.8" customHeight="1" x14ac:dyDescent="0.3">
      <c r="A808" s="53">
        <v>808</v>
      </c>
      <c r="B808" s="55" t="s">
        <v>1151</v>
      </c>
      <c r="C808" s="58" t="s">
        <v>1962</v>
      </c>
    </row>
    <row r="809" spans="1:3" ht="7.8" customHeight="1" x14ac:dyDescent="0.3">
      <c r="A809" s="53">
        <v>809</v>
      </c>
      <c r="B809" s="55" t="s">
        <v>1152</v>
      </c>
      <c r="C809" s="58" t="s">
        <v>2258</v>
      </c>
    </row>
    <row r="810" spans="1:3" ht="7.8" customHeight="1" x14ac:dyDescent="0.3">
      <c r="A810" s="53">
        <v>810</v>
      </c>
      <c r="B810" s="55" t="s">
        <v>1153</v>
      </c>
      <c r="C810" s="58" t="s">
        <v>2259</v>
      </c>
    </row>
    <row r="811" spans="1:3" ht="7.8" customHeight="1" x14ac:dyDescent="0.3">
      <c r="A811" s="53">
        <v>811</v>
      </c>
      <c r="B811" s="55" t="s">
        <v>1154</v>
      </c>
      <c r="C811" s="58" t="s">
        <v>1963</v>
      </c>
    </row>
    <row r="812" spans="1:3" ht="7.8" customHeight="1" x14ac:dyDescent="0.3">
      <c r="A812" s="53">
        <v>812</v>
      </c>
      <c r="B812" s="55" t="s">
        <v>1157</v>
      </c>
      <c r="C812" s="58" t="s">
        <v>1964</v>
      </c>
    </row>
    <row r="813" spans="1:3" ht="7.8" customHeight="1" x14ac:dyDescent="0.3">
      <c r="A813" s="53">
        <v>813</v>
      </c>
      <c r="B813" s="55" t="s">
        <v>1158</v>
      </c>
      <c r="C813" s="58" t="s">
        <v>1158</v>
      </c>
    </row>
    <row r="814" spans="1:3" ht="7.8" customHeight="1" x14ac:dyDescent="0.3">
      <c r="A814" s="53">
        <v>814</v>
      </c>
      <c r="B814" s="55" t="s">
        <v>1159</v>
      </c>
      <c r="C814" s="58" t="s">
        <v>2260</v>
      </c>
    </row>
    <row r="815" spans="1:3" ht="7.8" customHeight="1" x14ac:dyDescent="0.3">
      <c r="A815" s="53">
        <v>815</v>
      </c>
      <c r="B815" s="55" t="s">
        <v>1160</v>
      </c>
      <c r="C815" s="58" t="s">
        <v>1752</v>
      </c>
    </row>
    <row r="816" spans="1:3" ht="7.8" customHeight="1" x14ac:dyDescent="0.3">
      <c r="A816" s="53">
        <v>816</v>
      </c>
      <c r="B816" s="55" t="s">
        <v>1161</v>
      </c>
      <c r="C816" s="58" t="s">
        <v>2261</v>
      </c>
    </row>
    <row r="817" spans="1:3" ht="7.8" customHeight="1" x14ac:dyDescent="0.3">
      <c r="A817" s="53">
        <v>817</v>
      </c>
      <c r="B817" s="55" t="s">
        <v>1162</v>
      </c>
      <c r="C817" s="58" t="s">
        <v>1753</v>
      </c>
    </row>
    <row r="818" spans="1:3" ht="7.8" customHeight="1" x14ac:dyDescent="0.3">
      <c r="A818" s="53">
        <v>818</v>
      </c>
      <c r="B818" s="55" t="s">
        <v>1163</v>
      </c>
      <c r="C818" s="58" t="s">
        <v>2262</v>
      </c>
    </row>
    <row r="819" spans="1:3" ht="7.8" customHeight="1" x14ac:dyDescent="0.3">
      <c r="A819" s="53">
        <v>819</v>
      </c>
      <c r="B819" s="55" t="s">
        <v>1164</v>
      </c>
      <c r="C819" s="58" t="s">
        <v>1754</v>
      </c>
    </row>
    <row r="820" spans="1:3" ht="7.8" customHeight="1" x14ac:dyDescent="0.3">
      <c r="A820" s="53">
        <v>820</v>
      </c>
      <c r="B820" s="55" t="s">
        <v>1165</v>
      </c>
      <c r="C820" s="58" t="s">
        <v>1755</v>
      </c>
    </row>
    <row r="821" spans="1:3" ht="7.8" customHeight="1" x14ac:dyDescent="0.3">
      <c r="A821" s="53">
        <v>821</v>
      </c>
      <c r="B821" s="55" t="s">
        <v>1166</v>
      </c>
      <c r="C821" s="58" t="s">
        <v>1756</v>
      </c>
    </row>
    <row r="822" spans="1:3" ht="7.8" customHeight="1" x14ac:dyDescent="0.3">
      <c r="A822" s="53">
        <v>822</v>
      </c>
      <c r="B822" s="55" t="s">
        <v>1167</v>
      </c>
      <c r="C822" s="58" t="s">
        <v>1757</v>
      </c>
    </row>
    <row r="823" spans="1:3" ht="7.8" customHeight="1" x14ac:dyDescent="0.3">
      <c r="A823" s="53">
        <v>823</v>
      </c>
      <c r="B823" s="55" t="s">
        <v>1168</v>
      </c>
      <c r="C823" s="58" t="s">
        <v>1758</v>
      </c>
    </row>
    <row r="824" spans="1:3" ht="7.8" customHeight="1" x14ac:dyDescent="0.3">
      <c r="A824" s="53">
        <v>824</v>
      </c>
      <c r="B824" s="55" t="s">
        <v>1169</v>
      </c>
      <c r="C824" s="58" t="s">
        <v>2263</v>
      </c>
    </row>
    <row r="825" spans="1:3" ht="7.8" customHeight="1" x14ac:dyDescent="0.3">
      <c r="A825" s="53">
        <v>825</v>
      </c>
      <c r="B825" s="55" t="s">
        <v>1170</v>
      </c>
      <c r="C825" s="58" t="s">
        <v>1965</v>
      </c>
    </row>
    <row r="826" spans="1:3" ht="7.8" customHeight="1" x14ac:dyDescent="0.3">
      <c r="A826" s="53">
        <v>826</v>
      </c>
      <c r="B826" s="55" t="s">
        <v>1171</v>
      </c>
      <c r="C826" s="58" t="s">
        <v>1759</v>
      </c>
    </row>
    <row r="827" spans="1:3" ht="7.8" customHeight="1" x14ac:dyDescent="0.3">
      <c r="A827" s="53">
        <v>827</v>
      </c>
      <c r="B827" s="55" t="s">
        <v>1172</v>
      </c>
      <c r="C827" s="58" t="s">
        <v>2264</v>
      </c>
    </row>
    <row r="828" spans="1:3" ht="7.8" customHeight="1" x14ac:dyDescent="0.3">
      <c r="A828" s="53">
        <v>828</v>
      </c>
      <c r="B828" s="55" t="s">
        <v>1173</v>
      </c>
      <c r="C828" s="58" t="s">
        <v>1760</v>
      </c>
    </row>
    <row r="829" spans="1:3" ht="7.8" customHeight="1" x14ac:dyDescent="0.3">
      <c r="A829" s="53">
        <v>829</v>
      </c>
      <c r="B829" s="55" t="s">
        <v>1174</v>
      </c>
      <c r="C829" s="58" t="s">
        <v>2265</v>
      </c>
    </row>
    <row r="830" spans="1:3" ht="7.8" customHeight="1" x14ac:dyDescent="0.3">
      <c r="A830" s="53">
        <v>830</v>
      </c>
      <c r="B830" s="55" t="s">
        <v>1175</v>
      </c>
      <c r="C830" s="58" t="s">
        <v>2266</v>
      </c>
    </row>
    <row r="831" spans="1:3" ht="7.8" customHeight="1" x14ac:dyDescent="0.3">
      <c r="A831" s="53">
        <v>831</v>
      </c>
      <c r="B831" s="55" t="s">
        <v>1176</v>
      </c>
      <c r="C831" s="58" t="s">
        <v>1966</v>
      </c>
    </row>
    <row r="832" spans="1:3" ht="7.8" customHeight="1" x14ac:dyDescent="0.3">
      <c r="A832" s="53">
        <v>832</v>
      </c>
      <c r="B832" s="55" t="s">
        <v>1177</v>
      </c>
      <c r="C832" s="58" t="s">
        <v>2267</v>
      </c>
    </row>
    <row r="833" spans="1:3" ht="7.8" customHeight="1" x14ac:dyDescent="0.3">
      <c r="A833" s="53">
        <v>833</v>
      </c>
      <c r="B833" s="55" t="s">
        <v>1178</v>
      </c>
      <c r="C833" s="58" t="s">
        <v>1761</v>
      </c>
    </row>
    <row r="834" spans="1:3" ht="7.8" customHeight="1" x14ac:dyDescent="0.3">
      <c r="A834" s="53">
        <v>834</v>
      </c>
      <c r="B834" s="55" t="s">
        <v>1179</v>
      </c>
      <c r="C834" s="58" t="s">
        <v>1762</v>
      </c>
    </row>
    <row r="835" spans="1:3" ht="7.8" customHeight="1" x14ac:dyDescent="0.3">
      <c r="A835" s="53">
        <v>835</v>
      </c>
      <c r="B835" s="55" t="s">
        <v>1180</v>
      </c>
      <c r="C835" s="58" t="s">
        <v>1967</v>
      </c>
    </row>
    <row r="836" spans="1:3" ht="7.8" customHeight="1" x14ac:dyDescent="0.3">
      <c r="A836" s="53">
        <v>836</v>
      </c>
      <c r="B836" s="55" t="s">
        <v>1181</v>
      </c>
      <c r="C836" s="58" t="s">
        <v>1968</v>
      </c>
    </row>
    <row r="837" spans="1:3" ht="7.8" customHeight="1" x14ac:dyDescent="0.3">
      <c r="A837" s="53">
        <v>837</v>
      </c>
      <c r="B837" s="55" t="s">
        <v>1182</v>
      </c>
      <c r="C837" s="58" t="s">
        <v>1969</v>
      </c>
    </row>
    <row r="838" spans="1:3" ht="7.8" customHeight="1" x14ac:dyDescent="0.3">
      <c r="A838" s="53">
        <v>838</v>
      </c>
      <c r="B838" s="55" t="s">
        <v>1183</v>
      </c>
      <c r="C838" s="58" t="s">
        <v>2268</v>
      </c>
    </row>
    <row r="839" spans="1:3" ht="7.8" customHeight="1" x14ac:dyDescent="0.3">
      <c r="A839" s="53">
        <v>839</v>
      </c>
      <c r="B839" s="55" t="s">
        <v>1184</v>
      </c>
      <c r="C839" s="58" t="s">
        <v>1763</v>
      </c>
    </row>
    <row r="840" spans="1:3" ht="7.8" customHeight="1" x14ac:dyDescent="0.3">
      <c r="A840" s="53">
        <v>840</v>
      </c>
      <c r="B840" s="55" t="s">
        <v>1185</v>
      </c>
      <c r="C840" s="58" t="s">
        <v>1764</v>
      </c>
    </row>
    <row r="841" spans="1:3" ht="7.8" customHeight="1" x14ac:dyDescent="0.3">
      <c r="A841" s="53">
        <v>841</v>
      </c>
      <c r="B841" s="55" t="s">
        <v>1186</v>
      </c>
      <c r="C841" s="58" t="s">
        <v>2269</v>
      </c>
    </row>
    <row r="842" spans="1:3" ht="7.8" customHeight="1" x14ac:dyDescent="0.3">
      <c r="A842" s="53">
        <v>842</v>
      </c>
      <c r="B842" s="55" t="s">
        <v>1187</v>
      </c>
      <c r="C842" s="58" t="s">
        <v>2270</v>
      </c>
    </row>
    <row r="843" spans="1:3" ht="7.8" customHeight="1" x14ac:dyDescent="0.3">
      <c r="A843" s="53">
        <v>843</v>
      </c>
      <c r="B843" s="55" t="s">
        <v>1188</v>
      </c>
      <c r="C843" s="58" t="s">
        <v>1970</v>
      </c>
    </row>
    <row r="844" spans="1:3" ht="7.8" customHeight="1" x14ac:dyDescent="0.3">
      <c r="A844" s="53">
        <v>844</v>
      </c>
      <c r="B844" s="55" t="s">
        <v>1189</v>
      </c>
      <c r="C844" s="58" t="s">
        <v>1765</v>
      </c>
    </row>
    <row r="845" spans="1:3" ht="7.8" customHeight="1" x14ac:dyDescent="0.3">
      <c r="A845" s="53">
        <v>845</v>
      </c>
      <c r="B845" s="55" t="s">
        <v>1190</v>
      </c>
      <c r="C845" s="58" t="s">
        <v>1766</v>
      </c>
    </row>
    <row r="846" spans="1:3" ht="7.8" customHeight="1" x14ac:dyDescent="0.3">
      <c r="A846" s="53">
        <v>846</v>
      </c>
      <c r="B846" s="55" t="s">
        <v>1191</v>
      </c>
      <c r="C846" s="58" t="s">
        <v>2271</v>
      </c>
    </row>
    <row r="847" spans="1:3" ht="7.8" customHeight="1" x14ac:dyDescent="0.3">
      <c r="A847" s="53">
        <v>847</v>
      </c>
      <c r="B847" s="55" t="s">
        <v>1192</v>
      </c>
      <c r="C847" s="58" t="s">
        <v>1767</v>
      </c>
    </row>
    <row r="848" spans="1:3" ht="7.8" customHeight="1" x14ac:dyDescent="0.3">
      <c r="A848" s="53">
        <v>848</v>
      </c>
      <c r="B848" s="55" t="s">
        <v>1193</v>
      </c>
      <c r="C848" s="58" t="s">
        <v>1768</v>
      </c>
    </row>
    <row r="849" spans="1:3" ht="7.8" customHeight="1" x14ac:dyDescent="0.3">
      <c r="A849" s="53">
        <v>849</v>
      </c>
      <c r="B849" s="55" t="s">
        <v>1194</v>
      </c>
      <c r="C849" s="58" t="s">
        <v>1769</v>
      </c>
    </row>
    <row r="850" spans="1:3" ht="7.8" customHeight="1" x14ac:dyDescent="0.3">
      <c r="A850" s="53">
        <v>850</v>
      </c>
      <c r="B850" s="55" t="s">
        <v>1195</v>
      </c>
      <c r="C850" s="58" t="s">
        <v>1971</v>
      </c>
    </row>
    <row r="851" spans="1:3" ht="7.8" customHeight="1" x14ac:dyDescent="0.3">
      <c r="A851" s="53">
        <v>851</v>
      </c>
      <c r="B851" s="55" t="s">
        <v>1196</v>
      </c>
      <c r="C851" s="58" t="s">
        <v>1196</v>
      </c>
    </row>
    <row r="852" spans="1:3" ht="7.8" customHeight="1" x14ac:dyDescent="0.3">
      <c r="A852" s="53">
        <v>852</v>
      </c>
      <c r="B852" s="55" t="s">
        <v>1197</v>
      </c>
      <c r="C852" s="58" t="s">
        <v>1770</v>
      </c>
    </row>
    <row r="853" spans="1:3" ht="7.8" customHeight="1" x14ac:dyDescent="0.3">
      <c r="A853" s="53">
        <v>853</v>
      </c>
      <c r="B853" s="55" t="s">
        <v>1198</v>
      </c>
      <c r="C853" s="58" t="s">
        <v>1771</v>
      </c>
    </row>
    <row r="854" spans="1:3" ht="7.8" customHeight="1" x14ac:dyDescent="0.3">
      <c r="A854" s="53">
        <v>854</v>
      </c>
      <c r="B854" s="55" t="s">
        <v>1199</v>
      </c>
      <c r="C854" s="58" t="s">
        <v>1772</v>
      </c>
    </row>
    <row r="855" spans="1:3" ht="7.8" customHeight="1" x14ac:dyDescent="0.3">
      <c r="A855" s="53">
        <v>855</v>
      </c>
      <c r="B855" s="55" t="s">
        <v>1200</v>
      </c>
      <c r="C855" s="58" t="s">
        <v>1972</v>
      </c>
    </row>
    <row r="856" spans="1:3" ht="7.8" customHeight="1" x14ac:dyDescent="0.3">
      <c r="A856" s="53">
        <v>856</v>
      </c>
      <c r="B856" s="55" t="s">
        <v>1201</v>
      </c>
      <c r="C856" s="58" t="s">
        <v>1973</v>
      </c>
    </row>
    <row r="857" spans="1:3" ht="7.8" customHeight="1" x14ac:dyDescent="0.3">
      <c r="A857" s="53">
        <v>857</v>
      </c>
      <c r="B857" s="55" t="s">
        <v>1213</v>
      </c>
      <c r="C857" s="58" t="s">
        <v>1773</v>
      </c>
    </row>
    <row r="858" spans="1:3" ht="7.8" customHeight="1" x14ac:dyDescent="0.3">
      <c r="A858" s="53">
        <v>858</v>
      </c>
      <c r="B858" s="55" t="s">
        <v>1214</v>
      </c>
      <c r="C858" s="58" t="s">
        <v>1791</v>
      </c>
    </row>
    <row r="859" spans="1:3" ht="7.8" customHeight="1" x14ac:dyDescent="0.3">
      <c r="A859" s="53">
        <v>859</v>
      </c>
      <c r="B859" s="55" t="s">
        <v>1215</v>
      </c>
      <c r="C859" s="58" t="s">
        <v>1774</v>
      </c>
    </row>
    <row r="860" spans="1:3" ht="7.8" customHeight="1" x14ac:dyDescent="0.3">
      <c r="A860" s="53">
        <v>860</v>
      </c>
      <c r="B860" s="55" t="s">
        <v>1216</v>
      </c>
      <c r="C860" s="58" t="s">
        <v>2272</v>
      </c>
    </row>
    <row r="861" spans="1:3" ht="7.8" customHeight="1" x14ac:dyDescent="0.3">
      <c r="A861" s="53">
        <v>861</v>
      </c>
      <c r="B861" s="55" t="s">
        <v>1217</v>
      </c>
      <c r="C861" s="58" t="s">
        <v>1217</v>
      </c>
    </row>
    <row r="862" spans="1:3" ht="7.8" customHeight="1" x14ac:dyDescent="0.3">
      <c r="A862" s="53">
        <v>862</v>
      </c>
      <c r="B862" s="55" t="s">
        <v>1247</v>
      </c>
      <c r="C862" s="58" t="s">
        <v>1775</v>
      </c>
    </row>
    <row r="863" spans="1:3" ht="7.8" customHeight="1" x14ac:dyDescent="0.3">
      <c r="A863" s="53">
        <v>863</v>
      </c>
      <c r="B863" s="55" t="s">
        <v>1248</v>
      </c>
      <c r="C863" s="58" t="s">
        <v>1815</v>
      </c>
    </row>
    <row r="864" spans="1:3" ht="7.8" customHeight="1" x14ac:dyDescent="0.3">
      <c r="A864" s="53">
        <v>864</v>
      </c>
      <c r="B864" s="55" t="s">
        <v>1249</v>
      </c>
      <c r="C864" s="58" t="s">
        <v>2274</v>
      </c>
    </row>
    <row r="865" spans="1:3" ht="7.8" customHeight="1" x14ac:dyDescent="0.3">
      <c r="A865" s="53">
        <v>865</v>
      </c>
      <c r="B865" s="55" t="s">
        <v>1250</v>
      </c>
      <c r="C865" s="58" t="s">
        <v>2273</v>
      </c>
    </row>
    <row r="866" spans="1:3" ht="7.8" customHeight="1" x14ac:dyDescent="0.3">
      <c r="A866" s="53">
        <v>866</v>
      </c>
      <c r="B866" s="55" t="s">
        <v>1205</v>
      </c>
      <c r="C866" s="58" t="s">
        <v>1776</v>
      </c>
    </row>
    <row r="867" spans="1:3" ht="7.8" customHeight="1" x14ac:dyDescent="0.3">
      <c r="A867" s="53">
        <v>867</v>
      </c>
      <c r="B867" s="55" t="s">
        <v>1206</v>
      </c>
      <c r="C867" s="58" t="s">
        <v>1974</v>
      </c>
    </row>
    <row r="868" spans="1:3" ht="7.8" customHeight="1" x14ac:dyDescent="0.3">
      <c r="A868" s="53">
        <v>868</v>
      </c>
      <c r="B868" s="55" t="s">
        <v>1207</v>
      </c>
      <c r="C868" s="58" t="s">
        <v>1777</v>
      </c>
    </row>
    <row r="869" spans="1:3" ht="7.8" customHeight="1" x14ac:dyDescent="0.3">
      <c r="A869" s="53">
        <v>869</v>
      </c>
      <c r="B869" s="55" t="s">
        <v>1208</v>
      </c>
      <c r="C869" s="58" t="s">
        <v>1778</v>
      </c>
    </row>
    <row r="870" spans="1:3" ht="7.8" customHeight="1" x14ac:dyDescent="0.3">
      <c r="A870" s="53">
        <v>870</v>
      </c>
      <c r="B870" s="55" t="s">
        <v>1209</v>
      </c>
      <c r="C870" s="58" t="s">
        <v>1779</v>
      </c>
    </row>
    <row r="871" spans="1:3" ht="7.8" customHeight="1" x14ac:dyDescent="0.3">
      <c r="A871" s="53">
        <v>871</v>
      </c>
      <c r="B871" s="55" t="s">
        <v>1253</v>
      </c>
      <c r="C871" s="58" t="s">
        <v>1780</v>
      </c>
    </row>
    <row r="872" spans="1:3" ht="7.8" customHeight="1" x14ac:dyDescent="0.3">
      <c r="A872" s="53">
        <v>872</v>
      </c>
      <c r="B872" s="55" t="s">
        <v>1254</v>
      </c>
      <c r="C872" s="58" t="s">
        <v>1254</v>
      </c>
    </row>
    <row r="873" spans="1:3" ht="7.8" customHeight="1" x14ac:dyDescent="0.3">
      <c r="A873" s="53">
        <v>873</v>
      </c>
      <c r="B873" s="55" t="s">
        <v>1255</v>
      </c>
      <c r="C873" s="58" t="s">
        <v>1781</v>
      </c>
    </row>
    <row r="874" spans="1:3" ht="7.8" customHeight="1" x14ac:dyDescent="0.3">
      <c r="A874" s="53">
        <v>874</v>
      </c>
      <c r="B874" s="55" t="s">
        <v>1256</v>
      </c>
      <c r="C874" s="58" t="s">
        <v>1782</v>
      </c>
    </row>
    <row r="875" spans="1:3" ht="7.8" customHeight="1" x14ac:dyDescent="0.3">
      <c r="A875" s="53">
        <v>875</v>
      </c>
      <c r="B875" s="55" t="s">
        <v>1268</v>
      </c>
      <c r="C875" s="58" t="s">
        <v>1975</v>
      </c>
    </row>
    <row r="876" spans="1:3" ht="7.8" customHeight="1" x14ac:dyDescent="0.3">
      <c r="A876" s="53">
        <v>876</v>
      </c>
      <c r="B876" s="55" t="s">
        <v>1269</v>
      </c>
      <c r="C876" s="58" t="s">
        <v>1976</v>
      </c>
    </row>
    <row r="877" spans="1:3" ht="7.8" customHeight="1" x14ac:dyDescent="0.3">
      <c r="A877" s="53">
        <v>877</v>
      </c>
      <c r="B877" s="55" t="s">
        <v>1270</v>
      </c>
      <c r="C877" s="58" t="s">
        <v>1977</v>
      </c>
    </row>
    <row r="878" spans="1:3" ht="7.8" customHeight="1" x14ac:dyDescent="0.3">
      <c r="A878" s="53">
        <v>878</v>
      </c>
      <c r="B878" s="55" t="s">
        <v>1271</v>
      </c>
      <c r="C878" s="58" t="s">
        <v>1783</v>
      </c>
    </row>
    <row r="879" spans="1:3" ht="7.8" customHeight="1" x14ac:dyDescent="0.3">
      <c r="A879" s="53">
        <v>879</v>
      </c>
      <c r="B879" s="55" t="s">
        <v>1272</v>
      </c>
      <c r="C879" s="58" t="s">
        <v>1272</v>
      </c>
    </row>
    <row r="880" spans="1:3" ht="7.8" customHeight="1" x14ac:dyDescent="0.3">
      <c r="A880" s="53">
        <v>880</v>
      </c>
      <c r="B880" s="55" t="s">
        <v>1276</v>
      </c>
      <c r="C880" s="58" t="s">
        <v>2275</v>
      </c>
    </row>
    <row r="881" spans="1:3" ht="7.8" customHeight="1" x14ac:dyDescent="0.3">
      <c r="A881" s="53">
        <v>881</v>
      </c>
      <c r="B881" s="55" t="s">
        <v>1277</v>
      </c>
      <c r="C881" s="58" t="s">
        <v>1784</v>
      </c>
    </row>
    <row r="882" spans="1:3" ht="7.8" customHeight="1" x14ac:dyDescent="0.3">
      <c r="A882" s="53">
        <v>882</v>
      </c>
      <c r="B882" s="55" t="s">
        <v>1278</v>
      </c>
      <c r="C882" s="58" t="s">
        <v>1278</v>
      </c>
    </row>
    <row r="883" spans="1:3" ht="7.8" customHeight="1" x14ac:dyDescent="0.3">
      <c r="A883" s="53">
        <v>883</v>
      </c>
      <c r="B883" s="55" t="s">
        <v>1279</v>
      </c>
      <c r="C883" s="58" t="s">
        <v>1978</v>
      </c>
    </row>
    <row r="884" spans="1:3" ht="7.8" customHeight="1" x14ac:dyDescent="0.3">
      <c r="A884" s="53">
        <v>884</v>
      </c>
      <c r="B884" s="55" t="s">
        <v>1280</v>
      </c>
      <c r="C884" s="58" t="s">
        <v>1979</v>
      </c>
    </row>
    <row r="885" spans="1:3" ht="7.8" customHeight="1" x14ac:dyDescent="0.3">
      <c r="A885" s="53">
        <v>885</v>
      </c>
      <c r="B885" s="55" t="s">
        <v>1281</v>
      </c>
      <c r="C885" s="58" t="s">
        <v>1785</v>
      </c>
    </row>
    <row r="886" spans="1:3" ht="7.8" customHeight="1" x14ac:dyDescent="0.3">
      <c r="A886" s="53">
        <v>886</v>
      </c>
      <c r="B886" s="55" t="s">
        <v>1282</v>
      </c>
      <c r="C886" s="58" t="s">
        <v>2192</v>
      </c>
    </row>
    <row r="887" spans="1:3" ht="7.8" customHeight="1" x14ac:dyDescent="0.3">
      <c r="A887" s="53">
        <v>887</v>
      </c>
      <c r="B887" s="55" t="s">
        <v>1283</v>
      </c>
      <c r="C887" s="58" t="s">
        <v>2276</v>
      </c>
    </row>
    <row r="888" spans="1:3" ht="7.8" customHeight="1" x14ac:dyDescent="0.3">
      <c r="A888" s="53">
        <v>888</v>
      </c>
      <c r="B888" s="55" t="s">
        <v>1284</v>
      </c>
      <c r="C888" s="58" t="s">
        <v>2277</v>
      </c>
    </row>
    <row r="889" spans="1:3" ht="7.8" customHeight="1" x14ac:dyDescent="0.3">
      <c r="A889" s="53">
        <v>889</v>
      </c>
      <c r="B889" s="55" t="s">
        <v>1285</v>
      </c>
      <c r="C889" s="58" t="s">
        <v>2278</v>
      </c>
    </row>
    <row r="890" spans="1:3" ht="7.8" customHeight="1" x14ac:dyDescent="0.3">
      <c r="A890" s="53">
        <v>890</v>
      </c>
      <c r="B890" s="55" t="s">
        <v>1286</v>
      </c>
      <c r="C890" s="58" t="s">
        <v>2193</v>
      </c>
    </row>
    <row r="891" spans="1:3" ht="7.8" customHeight="1" x14ac:dyDescent="0.3">
      <c r="A891" s="53">
        <v>891</v>
      </c>
      <c r="B891" s="55" t="s">
        <v>1287</v>
      </c>
      <c r="C891" s="58" t="s">
        <v>1786</v>
      </c>
    </row>
    <row r="892" spans="1:3" ht="7.8" customHeight="1" x14ac:dyDescent="0.3">
      <c r="A892" s="53">
        <v>892</v>
      </c>
      <c r="B892" s="55" t="s">
        <v>1288</v>
      </c>
      <c r="C892" s="58" t="s">
        <v>2194</v>
      </c>
    </row>
    <row r="893" spans="1:3" ht="7.8" customHeight="1" x14ac:dyDescent="0.3">
      <c r="A893" s="53">
        <v>893</v>
      </c>
      <c r="B893" s="55" t="s">
        <v>1289</v>
      </c>
      <c r="C893" s="58" t="s">
        <v>1980</v>
      </c>
    </row>
    <row r="894" spans="1:3" ht="7.8" customHeight="1" x14ac:dyDescent="0.3">
      <c r="A894" s="53">
        <v>894</v>
      </c>
      <c r="B894" s="55" t="s">
        <v>1290</v>
      </c>
      <c r="C894" s="58" t="s">
        <v>1981</v>
      </c>
    </row>
    <row r="895" spans="1:3" ht="7.8" customHeight="1" x14ac:dyDescent="0.3">
      <c r="A895" s="53">
        <v>895</v>
      </c>
      <c r="B895" s="55" t="s">
        <v>1291</v>
      </c>
      <c r="C895" s="58" t="s">
        <v>1787</v>
      </c>
    </row>
    <row r="896" spans="1:3" ht="7.8" customHeight="1" x14ac:dyDescent="0.3">
      <c r="A896" s="53">
        <v>896</v>
      </c>
      <c r="B896" s="55" t="s">
        <v>1292</v>
      </c>
      <c r="C896" s="58" t="s">
        <v>2195</v>
      </c>
    </row>
    <row r="897" spans="1:3" ht="7.8" customHeight="1" x14ac:dyDescent="0.3">
      <c r="A897" s="53">
        <v>897</v>
      </c>
      <c r="B897" s="55" t="s">
        <v>1293</v>
      </c>
      <c r="C897" s="58" t="s">
        <v>1789</v>
      </c>
    </row>
    <row r="898" spans="1:3" ht="7.8" customHeight="1" x14ac:dyDescent="0.3">
      <c r="A898" s="53">
        <v>898</v>
      </c>
      <c r="B898" s="55" t="s">
        <v>1294</v>
      </c>
      <c r="C898" s="58" t="s">
        <v>1982</v>
      </c>
    </row>
    <row r="899" spans="1:3" ht="7.8" customHeight="1" x14ac:dyDescent="0.3">
      <c r="A899" s="53">
        <v>899</v>
      </c>
      <c r="B899" s="55" t="s">
        <v>1296</v>
      </c>
      <c r="C899" s="58" t="s">
        <v>2196</v>
      </c>
    </row>
    <row r="900" spans="1:3" ht="7.8" customHeight="1" x14ac:dyDescent="0.3">
      <c r="A900" s="53">
        <v>900</v>
      </c>
      <c r="B900" s="55" t="s">
        <v>1297</v>
      </c>
      <c r="C900" s="58" t="s">
        <v>1790</v>
      </c>
    </row>
    <row r="901" spans="1:3" ht="7.8" customHeight="1" x14ac:dyDescent="0.3">
      <c r="A901" s="53">
        <v>901</v>
      </c>
      <c r="B901" s="55" t="s">
        <v>1298</v>
      </c>
      <c r="C901" s="58" t="s">
        <v>2197</v>
      </c>
    </row>
    <row r="902" spans="1:3" ht="7.8" customHeight="1" x14ac:dyDescent="0.3">
      <c r="A902" s="53">
        <v>902</v>
      </c>
      <c r="B902" s="55" t="s">
        <v>1299</v>
      </c>
      <c r="C902" s="58" t="s">
        <v>2198</v>
      </c>
    </row>
    <row r="903" spans="1:3" ht="7.8" customHeight="1" x14ac:dyDescent="0.3">
      <c r="A903" s="53">
        <v>903</v>
      </c>
      <c r="B903" s="55" t="s">
        <v>1300</v>
      </c>
      <c r="C903" s="58" t="s">
        <v>1983</v>
      </c>
    </row>
    <row r="904" spans="1:3" ht="7.8" customHeight="1" x14ac:dyDescent="0.3">
      <c r="A904" s="53">
        <v>904</v>
      </c>
      <c r="B904" s="55" t="s">
        <v>1301</v>
      </c>
      <c r="C904" s="58" t="s">
        <v>1792</v>
      </c>
    </row>
    <row r="905" spans="1:3" ht="7.8" customHeight="1" x14ac:dyDescent="0.3">
      <c r="A905" s="53">
        <v>905</v>
      </c>
      <c r="B905" s="55" t="s">
        <v>1302</v>
      </c>
      <c r="C905" s="58" t="s">
        <v>2279</v>
      </c>
    </row>
    <row r="906" spans="1:3" ht="7.8" customHeight="1" x14ac:dyDescent="0.3">
      <c r="A906" s="53">
        <v>906</v>
      </c>
      <c r="B906" s="55" t="s">
        <v>1303</v>
      </c>
      <c r="C906" s="58" t="s">
        <v>2280</v>
      </c>
    </row>
    <row r="907" spans="1:3" ht="7.8" customHeight="1" x14ac:dyDescent="0.3">
      <c r="A907" s="53">
        <v>907</v>
      </c>
      <c r="B907" s="55" t="s">
        <v>1304</v>
      </c>
      <c r="C907" s="58" t="s">
        <v>1793</v>
      </c>
    </row>
    <row r="908" spans="1:3" ht="7.8" customHeight="1" x14ac:dyDescent="0.3">
      <c r="A908" s="53">
        <v>908</v>
      </c>
      <c r="B908" s="55" t="s">
        <v>1305</v>
      </c>
      <c r="C908" s="58" t="s">
        <v>1984</v>
      </c>
    </row>
    <row r="909" spans="1:3" ht="7.8" customHeight="1" x14ac:dyDescent="0.3">
      <c r="A909" s="53">
        <v>909</v>
      </c>
      <c r="B909" s="55" t="s">
        <v>1306</v>
      </c>
      <c r="C909" s="58" t="s">
        <v>2281</v>
      </c>
    </row>
    <row r="910" spans="1:3" ht="7.8" customHeight="1" x14ac:dyDescent="0.3">
      <c r="A910" s="53">
        <v>910</v>
      </c>
      <c r="B910" s="55" t="s">
        <v>1307</v>
      </c>
      <c r="C910" s="58" t="s">
        <v>2282</v>
      </c>
    </row>
    <row r="911" spans="1:3" ht="7.8" customHeight="1" x14ac:dyDescent="0.3">
      <c r="A911" s="53">
        <v>911</v>
      </c>
      <c r="B911" s="55" t="s">
        <v>1308</v>
      </c>
      <c r="C911" s="58" t="s">
        <v>1985</v>
      </c>
    </row>
    <row r="912" spans="1:3" ht="7.8" customHeight="1" x14ac:dyDescent="0.3">
      <c r="A912" s="53">
        <v>912</v>
      </c>
      <c r="B912" s="55" t="s">
        <v>1309</v>
      </c>
      <c r="C912" s="58" t="s">
        <v>1986</v>
      </c>
    </row>
    <row r="913" spans="1:3" ht="7.8" customHeight="1" x14ac:dyDescent="0.3">
      <c r="A913" s="53">
        <v>913</v>
      </c>
      <c r="B913" s="55" t="s">
        <v>1310</v>
      </c>
      <c r="C913" s="58" t="s">
        <v>2199</v>
      </c>
    </row>
    <row r="914" spans="1:3" ht="7.8" customHeight="1" x14ac:dyDescent="0.3">
      <c r="A914" s="53">
        <v>914</v>
      </c>
      <c r="B914" s="55" t="s">
        <v>1311</v>
      </c>
      <c r="C914" s="58" t="s">
        <v>1794</v>
      </c>
    </row>
    <row r="915" spans="1:3" ht="7.8" customHeight="1" x14ac:dyDescent="0.3">
      <c r="A915" s="53">
        <v>915</v>
      </c>
      <c r="B915" s="55" t="s">
        <v>1312</v>
      </c>
      <c r="C915" s="58" t="s">
        <v>1987</v>
      </c>
    </row>
    <row r="916" spans="1:3" ht="7.8" customHeight="1" x14ac:dyDescent="0.3">
      <c r="A916" s="53">
        <v>916</v>
      </c>
      <c r="B916" s="55" t="s">
        <v>1313</v>
      </c>
      <c r="C916" s="58" t="s">
        <v>1988</v>
      </c>
    </row>
    <row r="917" spans="1:3" ht="7.8" customHeight="1" x14ac:dyDescent="0.3">
      <c r="A917" s="53">
        <v>917</v>
      </c>
      <c r="B917" s="55" t="s">
        <v>1314</v>
      </c>
      <c r="C917" s="58" t="s">
        <v>1989</v>
      </c>
    </row>
    <row r="918" spans="1:3" ht="7.8" customHeight="1" x14ac:dyDescent="0.3">
      <c r="A918" s="53">
        <v>918</v>
      </c>
      <c r="B918" s="55" t="s">
        <v>1315</v>
      </c>
      <c r="C918" s="58" t="s">
        <v>1990</v>
      </c>
    </row>
    <row r="919" spans="1:3" ht="7.8" customHeight="1" x14ac:dyDescent="0.3">
      <c r="A919" s="53">
        <v>919</v>
      </c>
      <c r="B919" s="55" t="s">
        <v>1316</v>
      </c>
      <c r="C919" s="58" t="s">
        <v>1991</v>
      </c>
    </row>
    <row r="920" spans="1:3" ht="7.8" customHeight="1" x14ac:dyDescent="0.3">
      <c r="A920" s="53">
        <v>920</v>
      </c>
      <c r="B920" s="55" t="s">
        <v>1317</v>
      </c>
      <c r="C920" s="58" t="s">
        <v>1795</v>
      </c>
    </row>
    <row r="921" spans="1:3" ht="7.8" customHeight="1" x14ac:dyDescent="0.3">
      <c r="A921" s="53">
        <v>921</v>
      </c>
      <c r="B921" s="55" t="s">
        <v>1551</v>
      </c>
      <c r="C921" s="58" t="s">
        <v>2380</v>
      </c>
    </row>
    <row r="922" spans="1:3" ht="7.8" customHeight="1" x14ac:dyDescent="0.3">
      <c r="A922" s="53">
        <v>922</v>
      </c>
      <c r="B922" s="55" t="s">
        <v>1321</v>
      </c>
      <c r="C922" s="58" t="s">
        <v>1992</v>
      </c>
    </row>
    <row r="923" spans="1:3" ht="7.8" customHeight="1" x14ac:dyDescent="0.3">
      <c r="A923" s="53">
        <v>923</v>
      </c>
      <c r="B923" s="55" t="s">
        <v>1322</v>
      </c>
      <c r="C923" s="58" t="s">
        <v>1993</v>
      </c>
    </row>
    <row r="924" spans="1:3" ht="7.8" customHeight="1" x14ac:dyDescent="0.3">
      <c r="A924" s="53">
        <v>924</v>
      </c>
      <c r="B924" s="55" t="s">
        <v>1323</v>
      </c>
      <c r="C924" s="58" t="s">
        <v>1796</v>
      </c>
    </row>
    <row r="925" spans="1:3" ht="7.8" customHeight="1" x14ac:dyDescent="0.3">
      <c r="A925" s="53">
        <v>925</v>
      </c>
      <c r="B925" s="55" t="s">
        <v>1324</v>
      </c>
      <c r="C925" s="58" t="s">
        <v>1994</v>
      </c>
    </row>
    <row r="926" spans="1:3" ht="7.8" customHeight="1" x14ac:dyDescent="0.3">
      <c r="A926" s="53">
        <v>926</v>
      </c>
      <c r="B926" s="55" t="s">
        <v>1325</v>
      </c>
      <c r="C926" s="58" t="s">
        <v>2200</v>
      </c>
    </row>
    <row r="927" spans="1:3" ht="7.8" customHeight="1" x14ac:dyDescent="0.3">
      <c r="A927" s="53">
        <v>927</v>
      </c>
      <c r="B927" s="55" t="s">
        <v>1326</v>
      </c>
      <c r="C927" s="58" t="s">
        <v>1788</v>
      </c>
    </row>
    <row r="928" spans="1:3" ht="7.8" customHeight="1" x14ac:dyDescent="0.3">
      <c r="A928" s="53">
        <v>928</v>
      </c>
      <c r="B928" s="55" t="s">
        <v>1327</v>
      </c>
      <c r="C928" s="58" t="s">
        <v>2201</v>
      </c>
    </row>
    <row r="929" spans="1:3" ht="7.8" customHeight="1" x14ac:dyDescent="0.3">
      <c r="A929" s="53">
        <v>929</v>
      </c>
      <c r="B929" s="55" t="s">
        <v>1328</v>
      </c>
      <c r="C929" s="58" t="s">
        <v>1995</v>
      </c>
    </row>
    <row r="930" spans="1:3" ht="7.8" customHeight="1" x14ac:dyDescent="0.3">
      <c r="A930" s="53">
        <v>930</v>
      </c>
      <c r="B930" s="55" t="s">
        <v>1551</v>
      </c>
      <c r="C930" s="58" t="s">
        <v>1826</v>
      </c>
    </row>
    <row r="931" spans="1:3" ht="7.8" customHeight="1" x14ac:dyDescent="0.3">
      <c r="A931" s="53">
        <v>931</v>
      </c>
      <c r="B931" s="55" t="s">
        <v>1332</v>
      </c>
      <c r="C931" s="58" t="s">
        <v>1996</v>
      </c>
    </row>
    <row r="932" spans="1:3" ht="7.8" customHeight="1" x14ac:dyDescent="0.3">
      <c r="A932" s="53">
        <v>932</v>
      </c>
      <c r="B932" s="55" t="s">
        <v>1333</v>
      </c>
      <c r="C932" s="58" t="s">
        <v>2202</v>
      </c>
    </row>
    <row r="933" spans="1:3" ht="7.8" customHeight="1" x14ac:dyDescent="0.3">
      <c r="A933" s="53">
        <v>933</v>
      </c>
      <c r="B933" s="55" t="s">
        <v>1334</v>
      </c>
      <c r="C933" s="58" t="s">
        <v>1797</v>
      </c>
    </row>
    <row r="934" spans="1:3" ht="7.8" customHeight="1" x14ac:dyDescent="0.3">
      <c r="A934" s="53">
        <v>934</v>
      </c>
      <c r="B934" s="55" t="s">
        <v>1335</v>
      </c>
      <c r="C934" s="58" t="s">
        <v>1997</v>
      </c>
    </row>
    <row r="935" spans="1:3" ht="7.8" customHeight="1" x14ac:dyDescent="0.3">
      <c r="A935" s="53">
        <v>935</v>
      </c>
      <c r="B935" s="55" t="s">
        <v>1336</v>
      </c>
      <c r="C935" s="58" t="s">
        <v>2283</v>
      </c>
    </row>
    <row r="936" spans="1:3" ht="7.8" customHeight="1" x14ac:dyDescent="0.3">
      <c r="A936" s="53">
        <v>936</v>
      </c>
      <c r="B936" s="55" t="s">
        <v>1337</v>
      </c>
      <c r="C936" s="8" t="s">
        <v>2381</v>
      </c>
    </row>
    <row r="937" spans="1:3" ht="7.8" customHeight="1" x14ac:dyDescent="0.3">
      <c r="A937" s="53">
        <v>937</v>
      </c>
      <c r="B937" s="55" t="s">
        <v>1338</v>
      </c>
      <c r="C937" s="58" t="s">
        <v>2382</v>
      </c>
    </row>
    <row r="938" spans="1:3" ht="7.8" customHeight="1" x14ac:dyDescent="0.3">
      <c r="A938" s="53">
        <v>938</v>
      </c>
      <c r="B938" s="55" t="s">
        <v>1339</v>
      </c>
      <c r="C938" s="58" t="s">
        <v>2383</v>
      </c>
    </row>
    <row r="939" spans="1:3" ht="7.8" customHeight="1" x14ac:dyDescent="0.3">
      <c r="A939" s="53">
        <v>939</v>
      </c>
      <c r="B939" s="55" t="s">
        <v>1340</v>
      </c>
      <c r="C939" s="58" t="s">
        <v>2393</v>
      </c>
    </row>
    <row r="940" spans="1:3" ht="7.8" customHeight="1" x14ac:dyDescent="0.3">
      <c r="A940" s="53">
        <v>940</v>
      </c>
      <c r="B940" s="55" t="s">
        <v>1341</v>
      </c>
      <c r="C940" s="58" t="s">
        <v>2284</v>
      </c>
    </row>
    <row r="941" spans="1:3" ht="7.8" customHeight="1" x14ac:dyDescent="0.3">
      <c r="A941" s="53">
        <v>941</v>
      </c>
      <c r="B941" s="55" t="s">
        <v>1342</v>
      </c>
      <c r="C941" s="58" t="s">
        <v>1998</v>
      </c>
    </row>
    <row r="942" spans="1:3" ht="7.8" customHeight="1" x14ac:dyDescent="0.3">
      <c r="A942" s="53">
        <v>942</v>
      </c>
      <c r="B942" s="55" t="s">
        <v>1343</v>
      </c>
      <c r="C942" s="58" t="s">
        <v>1798</v>
      </c>
    </row>
    <row r="943" spans="1:3" ht="7.8" customHeight="1" x14ac:dyDescent="0.3">
      <c r="A943" s="53">
        <v>943</v>
      </c>
      <c r="B943" s="55" t="s">
        <v>1344</v>
      </c>
      <c r="C943" s="58" t="s">
        <v>1999</v>
      </c>
    </row>
    <row r="944" spans="1:3" ht="7.8" customHeight="1" x14ac:dyDescent="0.3">
      <c r="A944" s="53">
        <v>944</v>
      </c>
      <c r="B944" s="55" t="s">
        <v>1345</v>
      </c>
      <c r="C944" s="58" t="s">
        <v>2285</v>
      </c>
    </row>
    <row r="945" spans="1:3" ht="7.8" customHeight="1" x14ac:dyDescent="0.3">
      <c r="A945" s="53">
        <v>945</v>
      </c>
      <c r="B945" s="55" t="s">
        <v>1346</v>
      </c>
      <c r="C945" s="58" t="s">
        <v>2000</v>
      </c>
    </row>
    <row r="946" spans="1:3" ht="7.8" customHeight="1" x14ac:dyDescent="0.3">
      <c r="A946" s="53">
        <v>946</v>
      </c>
      <c r="B946" s="55" t="s">
        <v>1347</v>
      </c>
      <c r="C946" s="58" t="s">
        <v>2286</v>
      </c>
    </row>
    <row r="947" spans="1:3" ht="7.8" customHeight="1" x14ac:dyDescent="0.3">
      <c r="A947" s="53">
        <v>947</v>
      </c>
      <c r="B947" s="55" t="s">
        <v>1348</v>
      </c>
      <c r="C947" s="58" t="s">
        <v>1799</v>
      </c>
    </row>
    <row r="948" spans="1:3" ht="7.8" customHeight="1" x14ac:dyDescent="0.3">
      <c r="A948" s="53">
        <v>948</v>
      </c>
      <c r="B948" s="55" t="s">
        <v>1349</v>
      </c>
      <c r="C948" s="58" t="s">
        <v>1800</v>
      </c>
    </row>
    <row r="949" spans="1:3" ht="7.8" customHeight="1" x14ac:dyDescent="0.3">
      <c r="A949" s="53">
        <v>949</v>
      </c>
      <c r="B949" s="55" t="s">
        <v>1350</v>
      </c>
      <c r="C949" s="58" t="s">
        <v>1801</v>
      </c>
    </row>
    <row r="950" spans="1:3" ht="7.8" customHeight="1" x14ac:dyDescent="0.3">
      <c r="A950" s="53">
        <v>950</v>
      </c>
      <c r="B950" s="55" t="s">
        <v>1351</v>
      </c>
      <c r="C950" s="58" t="s">
        <v>2001</v>
      </c>
    </row>
    <row r="951" spans="1:3" ht="7.8" customHeight="1" x14ac:dyDescent="0.3">
      <c r="A951" s="53">
        <v>951</v>
      </c>
      <c r="B951" s="55" t="s">
        <v>1352</v>
      </c>
      <c r="C951" s="58" t="s">
        <v>2002</v>
      </c>
    </row>
    <row r="952" spans="1:3" ht="7.8" customHeight="1" x14ac:dyDescent="0.3">
      <c r="A952" s="53">
        <v>952</v>
      </c>
      <c r="B952" s="55" t="s">
        <v>1353</v>
      </c>
      <c r="C952" s="58" t="s">
        <v>2287</v>
      </c>
    </row>
    <row r="953" spans="1:3" ht="7.8" customHeight="1" x14ac:dyDescent="0.3">
      <c r="A953" s="53">
        <v>953</v>
      </c>
      <c r="B953" s="55" t="s">
        <v>1354</v>
      </c>
      <c r="C953" s="58" t="s">
        <v>2003</v>
      </c>
    </row>
    <row r="954" spans="1:3" ht="7.8" customHeight="1" x14ac:dyDescent="0.3">
      <c r="A954" s="53">
        <v>954</v>
      </c>
      <c r="B954" s="55" t="s">
        <v>1356</v>
      </c>
      <c r="C954" s="58" t="s">
        <v>1802</v>
      </c>
    </row>
    <row r="955" spans="1:3" ht="7.8" customHeight="1" x14ac:dyDescent="0.3">
      <c r="A955" s="53">
        <v>955</v>
      </c>
      <c r="B955" s="55" t="s">
        <v>1357</v>
      </c>
      <c r="C955" s="58" t="s">
        <v>2288</v>
      </c>
    </row>
    <row r="956" spans="1:3" ht="7.8" customHeight="1" x14ac:dyDescent="0.3">
      <c r="A956" s="53">
        <v>956</v>
      </c>
      <c r="B956" s="55" t="s">
        <v>1358</v>
      </c>
      <c r="C956" s="58" t="s">
        <v>2289</v>
      </c>
    </row>
    <row r="957" spans="1:3" ht="7.8" customHeight="1" x14ac:dyDescent="0.3">
      <c r="A957" s="53">
        <v>957</v>
      </c>
      <c r="B957" s="55" t="s">
        <v>1359</v>
      </c>
      <c r="C957" s="58" t="s">
        <v>2004</v>
      </c>
    </row>
    <row r="958" spans="1:3" ht="7.8" customHeight="1" x14ac:dyDescent="0.3">
      <c r="A958" s="53">
        <v>958</v>
      </c>
      <c r="B958" s="55" t="s">
        <v>1360</v>
      </c>
      <c r="C958" s="58" t="s">
        <v>1803</v>
      </c>
    </row>
    <row r="959" spans="1:3" ht="7.8" customHeight="1" x14ac:dyDescent="0.3">
      <c r="A959" s="53">
        <v>959</v>
      </c>
      <c r="B959" s="55" t="s">
        <v>1361</v>
      </c>
      <c r="C959" s="58" t="s">
        <v>2290</v>
      </c>
    </row>
    <row r="960" spans="1:3" ht="7.8" customHeight="1" x14ac:dyDescent="0.3">
      <c r="A960" s="53">
        <v>960</v>
      </c>
      <c r="B960" s="55" t="s">
        <v>1362</v>
      </c>
      <c r="C960" s="58" t="s">
        <v>1804</v>
      </c>
    </row>
    <row r="961" spans="1:3" ht="7.8" customHeight="1" x14ac:dyDescent="0.3">
      <c r="A961" s="53">
        <v>961</v>
      </c>
      <c r="B961" s="55" t="s">
        <v>1363</v>
      </c>
      <c r="C961" s="58" t="s">
        <v>1805</v>
      </c>
    </row>
    <row r="962" spans="1:3" ht="7.8" customHeight="1" x14ac:dyDescent="0.3">
      <c r="A962" s="53">
        <v>962</v>
      </c>
      <c r="B962" s="55" t="s">
        <v>1365</v>
      </c>
      <c r="C962" s="58" t="s">
        <v>1806</v>
      </c>
    </row>
    <row r="963" spans="1:3" ht="7.8" customHeight="1" x14ac:dyDescent="0.3">
      <c r="A963" s="53">
        <v>963</v>
      </c>
      <c r="B963" s="55" t="s">
        <v>1366</v>
      </c>
      <c r="C963" s="58" t="s">
        <v>1807</v>
      </c>
    </row>
    <row r="964" spans="1:3" ht="7.8" customHeight="1" x14ac:dyDescent="0.3">
      <c r="A964" s="53">
        <v>964</v>
      </c>
      <c r="B964" s="55" t="s">
        <v>1367</v>
      </c>
      <c r="C964" s="58" t="s">
        <v>2291</v>
      </c>
    </row>
    <row r="965" spans="1:3" ht="7.8" customHeight="1" x14ac:dyDescent="0.3">
      <c r="A965" s="53">
        <v>965</v>
      </c>
      <c r="B965" s="55" t="s">
        <v>1368</v>
      </c>
      <c r="C965" s="58" t="s">
        <v>1808</v>
      </c>
    </row>
    <row r="966" spans="1:3" ht="7.8" customHeight="1" x14ac:dyDescent="0.3">
      <c r="A966" s="53">
        <v>966</v>
      </c>
      <c r="B966" s="55" t="s">
        <v>1369</v>
      </c>
      <c r="C966" s="58" t="s">
        <v>1809</v>
      </c>
    </row>
    <row r="967" spans="1:3" ht="7.8" customHeight="1" x14ac:dyDescent="0.3">
      <c r="A967" s="53">
        <v>967</v>
      </c>
      <c r="B967" s="55" t="s">
        <v>1370</v>
      </c>
      <c r="C967" s="58" t="s">
        <v>2292</v>
      </c>
    </row>
    <row r="968" spans="1:3" ht="7.8" customHeight="1" x14ac:dyDescent="0.3">
      <c r="A968" s="53">
        <v>968</v>
      </c>
      <c r="B968" s="55" t="s">
        <v>1371</v>
      </c>
      <c r="C968" s="58" t="s">
        <v>2293</v>
      </c>
    </row>
    <row r="969" spans="1:3" ht="7.8" customHeight="1" x14ac:dyDescent="0.3">
      <c r="A969" s="53">
        <v>969</v>
      </c>
      <c r="B969" s="55" t="s">
        <v>1372</v>
      </c>
      <c r="C969" s="58" t="s">
        <v>1810</v>
      </c>
    </row>
    <row r="970" spans="1:3" ht="7.8" customHeight="1" x14ac:dyDescent="0.3">
      <c r="A970" s="53">
        <v>970</v>
      </c>
      <c r="B970" s="55" t="s">
        <v>1373</v>
      </c>
      <c r="C970" s="58" t="s">
        <v>1811</v>
      </c>
    </row>
    <row r="971" spans="1:3" ht="7.8" customHeight="1" x14ac:dyDescent="0.3">
      <c r="A971" s="53">
        <v>971</v>
      </c>
      <c r="B971" s="55" t="s">
        <v>1374</v>
      </c>
      <c r="C971" s="58" t="s">
        <v>2294</v>
      </c>
    </row>
  </sheetData>
  <conditionalFormatting sqref="C2:C21 C862:C971 C41:C96 C106:C110 C119:C860">
    <cfRule type="duplicateValues" dxfId="1" priority="2"/>
  </conditionalFormatting>
  <conditionalFormatting sqref="C97:C10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2024-04-05T20:17:27Z</dcterms:modified>
</cp:coreProperties>
</file>