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PISO\"/>
    </mc:Choice>
  </mc:AlternateContent>
  <xr:revisionPtr revIDLastSave="0" documentId="13_ncr:1_{6417E368-8F30-4FD0-887C-75E35A47AB93}" xr6:coauthVersionLast="47" xr6:coauthVersionMax="47" xr10:uidLastSave="{00000000-0000-0000-0000-000000000000}"/>
  <bookViews>
    <workbookView xWindow="-103" yWindow="-103" windowWidth="22149" windowHeight="13200" tabRatio="520" activeTab="3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Classes!$C$1:$C$33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7" l="1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2" i="17"/>
  <c r="U3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U2" i="17" l="1"/>
  <c r="T2" i="17"/>
  <c r="S2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<sst xmlns="http://schemas.openxmlformats.org/spreadsheetml/2006/main" count="1768" uniqueCount="257">
  <si>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</si>
  <si>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</si>
  <si>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</si>
  <si>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</si>
  <si>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</si>
  <si>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</si>
  <si>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</si>
  <si>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</si>
  <si>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</si>
  <si>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</si>
  <si>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</si>
  <si>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</si>
  <si>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</si>
  <si>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</si>
  <si>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</si>
  <si>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</si>
  <si>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</si>
  <si>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</si>
  <si>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</si>
  <si>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</si>
  <si>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</si>
  <si>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</si>
  <si>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</si>
  <si>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</si>
  <si>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</si>
  <si>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</si>
  <si>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</si>
  <si>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</si>
  <si>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</si>
  <si>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</si>
  <si>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</si>
  <si>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</si>
  <si>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</si>
  <si>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</si>
  <si>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</si>
  <si>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</si>
  <si>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</si>
  <si>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</si>
  <si>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</si>
  <si>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</si>
  <si>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</si>
  <si>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</si>
  <si>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</si>
  <si>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</si>
  <si>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</si>
  <si>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</si>
  <si>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</si>
  <si>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</si>
  <si>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</si>
  <si>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</si>
  <si>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</si>
  <si>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</si>
  <si>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</si>
  <si>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</si>
  <si>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</si>
  <si>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</si>
  <si>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</si>
  <si>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</si>
  <si>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</si>
  <si>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</si>
  <si>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</si>
  <si>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</si>
  <si>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</si>
  <si>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</si>
  <si>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</si>
  <si>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</si>
  <si>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</si>
  <si>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</si>
  <si>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</si>
  <si>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</si>
  <si>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</si>
  <si>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</si>
  <si>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</si>
  <si>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</si>
  <si>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</si>
  <si>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</si>
  <si>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</si>
  <si>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</si>
  <si>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</si>
  <si>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</si>
  <si>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</si>
  <si>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</si>
  <si>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</si>
  <si>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</si>
  <si>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</si>
  <si>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</si>
  <si>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</si>
  <si>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</si>
  <si>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</si>
  <si>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</si>
  <si>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</si>
  <si>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</si>
  <si>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</si>
  <si>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</si>
  <si>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</si>
  <si>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</si>
  <si>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</si>
  <si>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Argamassa</t>
  </si>
  <si>
    <t>Colante</t>
  </si>
  <si>
    <t>Graute</t>
  </si>
  <si>
    <t>Polimérica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</si>
  <si>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</si>
  <si>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</si>
  <si>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</si>
  <si>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</si>
  <si>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Argamassa para colar peças cerámicas ou porcelanatos em pisos ou paredes.</t>
  </si>
  <si>
    <t>Niveladora</t>
  </si>
  <si>
    <t>Composição</t>
  </si>
  <si>
    <t>Rejunte</t>
  </si>
  <si>
    <t>Argamassa para rejuntamento.</t>
  </si>
  <si>
    <t>Mortero de lechada.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</si>
  <si>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</si>
  <si>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</si>
  <si>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</si>
  <si>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</si>
  <si>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</si>
  <si>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</si>
  <si>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</si>
  <si>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</si>
  <si>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</si>
  <si>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</si>
  <si>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</si>
  <si>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</si>
  <si>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</si>
  <si>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</si>
  <si>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</si>
  <si>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</si>
  <si>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</si>
  <si>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</si>
  <si>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</si>
  <si>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ARG.AC.I</t>
  </si>
  <si>
    <t>ARG.AC.III</t>
  </si>
  <si>
    <t>ARG.AC.II</t>
  </si>
  <si>
    <t>ARG.AC.IIIE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</si>
  <si>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</si>
  <si>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</si>
  <si>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</si>
  <si>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</si>
  <si>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</si>
  <si>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</si>
  <si>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</si>
  <si>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Piso</t>
  </si>
  <si>
    <t>Taco</t>
  </si>
  <si>
    <t>Contínuo</t>
  </si>
  <si>
    <t>Intertravado</t>
  </si>
  <si>
    <t>Drenante</t>
  </si>
  <si>
    <t>Fulget</t>
  </si>
  <si>
    <t>Paginado</t>
  </si>
  <si>
    <t>Elevado</t>
  </si>
  <si>
    <t>Modular.Automotivo</t>
  </si>
  <si>
    <t>Carpete</t>
  </si>
  <si>
    <t>Vinílico</t>
  </si>
  <si>
    <t>Pedra.Natural</t>
  </si>
  <si>
    <t>Acessível</t>
  </si>
  <si>
    <t>Tátil.Alerta</t>
  </si>
  <si>
    <t>Tátil.Direcional</t>
  </si>
  <si>
    <t>Pedra.Sintética</t>
  </si>
  <si>
    <t>Bloco.Vídro</t>
  </si>
  <si>
    <t>Manta</t>
  </si>
  <si>
    <t>Cimentado</t>
  </si>
  <si>
    <t>Bloquete.Grama</t>
  </si>
  <si>
    <t>Bloquete.Carro</t>
  </si>
  <si>
    <t>Asfaltado</t>
  </si>
  <si>
    <t>Concretado</t>
  </si>
  <si>
    <t>Resistente</t>
  </si>
  <si>
    <t>Piso asfaltado de alta resistência para tráfico veicular.</t>
  </si>
  <si>
    <t>Piso concretado de alta resistência para tráfico veicular.</t>
  </si>
  <si>
    <t>Piso de placas de alta resistência para suporte veicular.</t>
  </si>
  <si>
    <t>Piso de bloquetes de concreto de alta resistência para suporte veicular.</t>
  </si>
  <si>
    <t>Piso para acessibilidade tipo tátil de alerta.</t>
  </si>
  <si>
    <t>Piso para acessibilidade tipo tátil que indica direção.</t>
  </si>
  <si>
    <t>Piso intertravado para calçadas de pedestres.</t>
  </si>
  <si>
    <t>Piso tipo filget para jardins, piscinas e exteriores.</t>
  </si>
  <si>
    <t>Piso tipo bloquetes vazados para permitir o crescimento de grama entre as peças.</t>
  </si>
  <si>
    <t>Piso de taco de madeira.</t>
  </si>
  <si>
    <t>Piso vinílico.</t>
  </si>
  <si>
    <t>Piso de peças cerâmicas.</t>
  </si>
  <si>
    <t>Piso de peças de porcelanato.</t>
  </si>
  <si>
    <t>Piso de pedra natural, tipo granitos, mármores, ardózias, etc.</t>
  </si>
  <si>
    <t xml:space="preserve">Pisos de pedras sintéticas tipo Silestone, </t>
  </si>
  <si>
    <t>Pisos elevados para escritórios e datacenters.</t>
  </si>
  <si>
    <t>Pisos de elementos translúcidos ou transparentes como bloques de vidros ou vidros especiais.</t>
  </si>
  <si>
    <t>Pisos de material têxtil tipo carpetes.</t>
  </si>
  <si>
    <t>Pisos de mantas contínuas ou revestimentos de isolamento.</t>
  </si>
  <si>
    <t>Pisos contínuos cimentados.</t>
  </si>
  <si>
    <t>Pisos verdes de grama natural ou artificial.</t>
  </si>
  <si>
    <t>Piso asfáltico de alta resistencia para tráfico vehicular.</t>
  </si>
  <si>
    <t>Piso de concreto de alta resistencia para tránsito vehicular.</t>
  </si>
  <si>
    <t>Piso de placa de alta resistencia para soporte de vehículos.</t>
  </si>
  <si>
    <t>Piso de bloques de concreto de alta resistencia para soporte vehicular.</t>
  </si>
  <si>
    <t>Suelo para accesibilidad tipo alerta táctil.</t>
  </si>
  <si>
    <t>Piso para accesibilidad táctil que indica la dirección.</t>
  </si>
  <si>
    <t>Piso entrelazado para aceras peatonales.</t>
  </si>
  <si>
    <t>Pavimentos Filget para jardines, piscinas y exteriores.</t>
  </si>
  <si>
    <t>Pavimento tipo bloque hueco para permitir que el césped crezca entre las piezas.</t>
  </si>
  <si>
    <t>Suelo de parquet de madera.</t>
  </si>
  <si>
    <t>Pisos de vinilo.</t>
  </si>
  <si>
    <t>Pisos de baldosas de cerámica.</t>
  </si>
  <si>
    <t>Piso de gres porcelánico.</t>
  </si>
  <si>
    <t>Suelos de piedra natural, como granitos, mármoles, pizarras, etc.</t>
  </si>
  <si>
    <t>Suelos de piedra sintética tipo Silestone,</t>
  </si>
  <si>
    <t>Pisos elevados para oficinas y centros de datos.</t>
  </si>
  <si>
    <t>Suelos con elementos translúcidos o transparentes como bloques de vidrio o vidrios especiales.</t>
  </si>
  <si>
    <t>Pisos textiles tipo alfombra.</t>
  </si>
  <si>
    <t>Pisos de manta continua o revestimientos aislantes.</t>
  </si>
  <si>
    <t>Pisos cementados continuos.</t>
  </si>
  <si>
    <t>Suelos verdes de césped natural o artificial.</t>
  </si>
  <si>
    <t>ARG.1.02.6</t>
  </si>
  <si>
    <t>ARG.1.6</t>
  </si>
  <si>
    <t>"Catálogo de componentes para pisos e forros."</t>
  </si>
  <si>
    <t>"Peça para piso cerâmico Eliane."</t>
  </si>
  <si>
    <t>"Argamassa para contrapiso com traço '1-0,25-6'. Norma NBR 13753:1996 (5.5.2)."</t>
  </si>
  <si>
    <t>"Argamassa de regularização com traço '1-6'. Norma NBR 13753:1996 (5.5.3)."</t>
  </si>
  <si>
    <t>Pisos</t>
  </si>
  <si>
    <t xml:space="preserve">Formalizar elementos de pisos não estruturais em projeto BIM. Ontologia orientativa da relação de correspondência entre Classes IFC e categorias Revit. </t>
  </si>
  <si>
    <t xml:space="preserve">Formalización  de elementos de pisos no estructurales en un projeto BIM. Ontología orientativa de la relación de correspondencia entre Clases IFC y categorías de Revit. </t>
  </si>
  <si>
    <t>Gramado</t>
  </si>
  <si>
    <t>Ontologia para descrever pisos não estruturais.</t>
  </si>
  <si>
    <t>Baritada</t>
  </si>
  <si>
    <t>Argamassa utilizada para proteção radiológica, usar em centros de saúde e clinicas de radioterapia, radiologia, medicina nuclear, etc.</t>
  </si>
  <si>
    <t>Mortero utilizado para protección radiológica. Usar en centros de salud y clinicas de radioterapia, radiología, medicina nuclear, etc.</t>
  </si>
  <si>
    <t>ARG.BARI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</si>
  <si>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</si>
  <si>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</si>
  <si>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</si>
  <si>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Assentamento</t>
  </si>
  <si>
    <t>Argamassa para assentamento de tijolos e blocos.</t>
  </si>
  <si>
    <t>Mortero para la colocación de ladrillos y bloques.</t>
  </si>
  <si>
    <t>Chapisco</t>
  </si>
  <si>
    <t>Argamassa para chapiscar.</t>
  </si>
  <si>
    <t>Mortero para enlucido.</t>
  </si>
  <si>
    <t>Emboço</t>
  </si>
  <si>
    <t>Argamassa para de emboço regularizadora da superfície.</t>
  </si>
  <si>
    <t>Mortero para enlucir la superficie a regularizar.</t>
  </si>
  <si>
    <t>Reboco</t>
  </si>
  <si>
    <t>Argamassa para reboco final.</t>
  </si>
  <si>
    <t>Mortero para enlucido final.</t>
  </si>
  <si>
    <t>Argamassa para os contrapisos.</t>
  </si>
  <si>
    <t>Mortero para contrapisos.</t>
  </si>
  <si>
    <t>Mortero para pegar piezas cerámicas o porcelanatos en suelos o paredes.</t>
  </si>
  <si>
    <t>categoria.revit</t>
  </si>
  <si>
    <t>classe.ifc</t>
  </si>
  <si>
    <t>PIS.01</t>
  </si>
  <si>
    <t>Peça.Cerâmica</t>
  </si>
  <si>
    <t>é.coberto.com</t>
  </si>
  <si>
    <t>"IfcCoveringFLOORING"</t>
  </si>
  <si>
    <t>"OST_FloorsFinish1"</t>
  </si>
  <si>
    <t>PIS.02</t>
  </si>
  <si>
    <t>Peça.Porcelanato</t>
  </si>
  <si>
    <t>"Piso paginado de taco."</t>
  </si>
  <si>
    <t>"Piso paginado de cerâmica."</t>
  </si>
  <si>
    <t>TAC.7x21</t>
  </si>
  <si>
    <t>"Peça de taco para pisos de madeira."</t>
  </si>
  <si>
    <t>"Salas"</t>
  </si>
  <si>
    <t>"Madipé"</t>
  </si>
  <si>
    <t>paginado.como</t>
  </si>
  <si>
    <t>"escamas"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</si>
</sst>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4" fillId="10" borderId="4" xfId="0" applyFont="1" applyFill="1" applyBorder="1" applyAlignment="1">
      <alignment horizontal="center" vertical="top"/>
    </xf>
    <xf numFmtId="0" fontId="4" fillId="21" borderId="4" xfId="0" applyFont="1" applyFill="1" applyBorder="1" applyAlignment="1">
      <alignment vertical="top"/>
    </xf>
    <xf numFmtId="0" fontId="4" fillId="18" borderId="4" xfId="0" applyFont="1" applyFill="1" applyBorder="1" applyAlignment="1">
      <alignment horizontal="left" vertical="top" wrapText="1"/>
    </xf>
    <xf numFmtId="0" fontId="4" fillId="12" borderId="4" xfId="0" applyFont="1" applyFill="1" applyBorder="1" applyAlignment="1">
      <alignment horizontal="center" vertical="top"/>
    </xf>
    <xf numFmtId="0" fontId="4" fillId="11" borderId="4" xfId="0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47" fontId="4" fillId="21" borderId="4" xfId="0" applyNumberFormat="1" applyFont="1" applyFill="1" applyBorder="1" applyAlignment="1">
      <alignment vertical="top"/>
    </xf>
    <xf numFmtId="0" fontId="2" fillId="18" borderId="4" xfId="0" applyFont="1" applyFill="1" applyBorder="1" applyAlignment="1">
      <alignment horizontal="left" vertical="top"/>
    </xf>
    <xf numFmtId="0" fontId="2" fillId="11" borderId="4" xfId="0" applyFont="1" applyFill="1" applyBorder="1" applyAlignment="1">
      <alignment horizontal="left" vertical="top" wrapText="1"/>
    </xf>
    <xf numFmtId="0" fontId="2" fillId="20" borderId="4" xfId="0" applyFont="1" applyFill="1" applyBorder="1" applyAlignment="1">
      <alignment vertical="top"/>
    </xf>
    <xf numFmtId="0" fontId="2" fillId="11" borderId="4" xfId="0" applyFont="1" applyFill="1" applyBorder="1" applyAlignment="1">
      <alignment horizontal="left" vertical="top"/>
    </xf>
    <xf numFmtId="0" fontId="6" fillId="12" borderId="4" xfId="0" applyFont="1" applyFill="1" applyBorder="1" applyAlignment="1">
      <alignment horizontal="center" vertical="top"/>
    </xf>
    <xf numFmtId="0" fontId="12" fillId="0" borderId="0" xfId="0" applyFont="1" applyAlignment="1">
      <alignment vertical="top"/>
    </xf>
    <xf numFmtId="0" fontId="2" fillId="18" borderId="4" xfId="0" applyFont="1" applyFill="1" applyBorder="1" applyAlignment="1">
      <alignment vertical="top"/>
    </xf>
    <xf numFmtId="0" fontId="2" fillId="11" borderId="4" xfId="0" applyFont="1" applyFill="1" applyBorder="1" applyAlignment="1">
      <alignment horizontal="center" vertical="top"/>
    </xf>
    <xf numFmtId="0" fontId="4" fillId="19" borderId="4" xfId="0" applyFont="1" applyFill="1" applyBorder="1" applyAlignment="1">
      <alignment horizontal="center" vertical="top" wrapText="1"/>
    </xf>
    <xf numFmtId="0" fontId="6" fillId="11" borderId="4" xfId="0" applyFont="1" applyFill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left" vertical="top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265" zoomScaleNormal="265" workbookViewId="0">
      <pane ySplit="1" topLeftCell="A14" activePane="bottomLeft" state="frozen"/>
      <selection pane="bottomLeft" activeCell="B24" sqref="B24"/>
    </sheetView>
  </sheetViews>
  <sheetFormatPr defaultColWidth="9.07421875" defaultRowHeight="9.5500000000000007" customHeight="1" x14ac:dyDescent="0.4"/>
  <cols>
    <col min="1" max="1" width="9.3046875" style="35" customWidth="1"/>
    <col min="2" max="2" width="72.921875" style="35" customWidth="1"/>
    <col min="3" max="16384" width="9.07421875" style="35"/>
  </cols>
  <sheetData>
    <row r="1" spans="1:2" ht="9.5500000000000007" customHeight="1" x14ac:dyDescent="0.4">
      <c r="A1" s="13" t="s">
        <v>45</v>
      </c>
      <c r="B1" s="13" t="s">
        <v>46</v>
      </c>
    </row>
    <row r="2" spans="1:2" ht="9.5500000000000007" customHeight="1" x14ac:dyDescent="0.4">
      <c r="A2" s="14" t="s">
        <v>47</v>
      </c>
      <c r="B2" s="14" t="s">
        <v>48</v>
      </c>
    </row>
    <row r="3" spans="1:2" ht="9.5500000000000007" customHeight="1" x14ac:dyDescent="0.4">
      <c r="A3" s="14" t="s">
        <v>49</v>
      </c>
      <c r="B3" s="14" t="s">
        <v>213</v>
      </c>
    </row>
    <row r="4" spans="1:2" ht="9.5500000000000007" customHeight="1" x14ac:dyDescent="0.4">
      <c r="A4" s="15" t="s">
        <v>50</v>
      </c>
      <c r="B4" s="15" t="s">
        <v>32</v>
      </c>
    </row>
    <row r="5" spans="1:2" ht="9.5500000000000007" customHeight="1" x14ac:dyDescent="0.4">
      <c r="A5" s="15" t="s">
        <v>51</v>
      </c>
      <c r="B5" s="15" t="str">
        <f>_xlfn.CONCAT(B4,"Prop")</f>
        <v>BIMProp</v>
      </c>
    </row>
    <row r="6" spans="1:2" ht="9.5500000000000007" customHeight="1" x14ac:dyDescent="0.4">
      <c r="A6" s="15" t="s">
        <v>52</v>
      </c>
      <c r="B6" s="15" t="str">
        <f>_xlfn.CONCAT(B4,"Data")</f>
        <v>BIMData</v>
      </c>
    </row>
    <row r="7" spans="1:2" ht="9.5500000000000007" customHeight="1" x14ac:dyDescent="0.4">
      <c r="A7" s="15" t="s">
        <v>53</v>
      </c>
      <c r="B7" s="15" t="s">
        <v>54</v>
      </c>
    </row>
    <row r="8" spans="1:2" ht="9.5500000000000007" customHeight="1" x14ac:dyDescent="0.4">
      <c r="A8" s="15" t="s">
        <v>55</v>
      </c>
      <c r="B8" s="15" t="s">
        <v>56</v>
      </c>
    </row>
    <row r="9" spans="1:2" ht="9.5500000000000007" customHeight="1" x14ac:dyDescent="0.4">
      <c r="A9" s="15" t="s">
        <v>57</v>
      </c>
      <c r="B9" s="15" t="s">
        <v>58</v>
      </c>
    </row>
    <row r="10" spans="1:2" ht="9.5500000000000007" customHeight="1" x14ac:dyDescent="0.4">
      <c r="A10" s="15" t="s">
        <v>59</v>
      </c>
      <c r="B10" s="15" t="s">
        <v>60</v>
      </c>
    </row>
    <row r="11" spans="1:2" ht="9.5500000000000007" customHeight="1" x14ac:dyDescent="0.4">
      <c r="A11" s="15" t="s">
        <v>61</v>
      </c>
      <c r="B11" s="15" t="s">
        <v>60</v>
      </c>
    </row>
    <row r="12" spans="1:2" ht="9.5500000000000007" customHeight="1" x14ac:dyDescent="0.4">
      <c r="A12" s="15" t="s">
        <v>62</v>
      </c>
      <c r="B12" s="15" t="s">
        <v>60</v>
      </c>
    </row>
    <row r="13" spans="1:2" ht="9.5500000000000007" customHeight="1" x14ac:dyDescent="0.4">
      <c r="A13" s="15" t="s">
        <v>63</v>
      </c>
      <c r="B13" s="15" t="s">
        <v>60</v>
      </c>
    </row>
    <row r="14" spans="1:2" ht="9.5500000000000007" customHeight="1" x14ac:dyDescent="0.4">
      <c r="A14" s="15" t="s">
        <v>64</v>
      </c>
      <c r="B14" s="15" t="s">
        <v>60</v>
      </c>
    </row>
    <row r="15" spans="1:2" ht="9.5500000000000007" customHeight="1" x14ac:dyDescent="0.4">
      <c r="A15" s="15" t="s">
        <v>65</v>
      </c>
      <c r="B15" s="15" t="s">
        <v>60</v>
      </c>
    </row>
    <row r="16" spans="1:2" ht="9.5500000000000007" customHeight="1" x14ac:dyDescent="0.4">
      <c r="A16" s="15" t="s">
        <v>66</v>
      </c>
      <c r="B16" s="15" t="s">
        <v>60</v>
      </c>
    </row>
    <row r="17" spans="1:2" ht="9.5500000000000007" customHeight="1" x14ac:dyDescent="0.4">
      <c r="A17" s="15" t="s">
        <v>67</v>
      </c>
      <c r="B17" s="15" t="s">
        <v>217</v>
      </c>
    </row>
    <row r="18" spans="1:2" ht="9.5500000000000007" customHeight="1" x14ac:dyDescent="0.4">
      <c r="A18" s="15" t="s">
        <v>68</v>
      </c>
      <c r="B18" s="37">
        <f ca="1">NOW()</f>
        <v>45915.59234722222</v>
      </c>
    </row>
    <row r="19" spans="1:2" ht="9.5500000000000007" customHeight="1" x14ac:dyDescent="0.4">
      <c r="A19" s="15" t="s">
        <v>69</v>
      </c>
      <c r="B19" s="36" t="s">
        <v>70</v>
      </c>
    </row>
    <row r="20" spans="1:2" ht="9.5500000000000007" customHeight="1" x14ac:dyDescent="0.4">
      <c r="A20" s="15" t="s">
        <v>71</v>
      </c>
      <c r="B20" s="15" t="s">
        <v>60</v>
      </c>
    </row>
    <row r="21" spans="1:2" ht="9.5500000000000007" customHeight="1" x14ac:dyDescent="0.4">
      <c r="A21" s="15" t="s">
        <v>72</v>
      </c>
      <c r="B21" s="15" t="s">
        <v>60</v>
      </c>
    </row>
    <row r="22" spans="1:2" ht="9.5500000000000007" customHeight="1" x14ac:dyDescent="0.4">
      <c r="A22" s="15" t="s">
        <v>73</v>
      </c>
      <c r="B22" s="16" t="s">
        <v>214</v>
      </c>
    </row>
    <row r="23" spans="1:2" ht="9.5500000000000007" customHeight="1" x14ac:dyDescent="0.4">
      <c r="A23" s="15" t="s">
        <v>74</v>
      </c>
      <c r="B23" s="16" t="s">
        <v>215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W33"/>
  <sheetViews>
    <sheetView zoomScale="205" zoomScaleNormal="205" workbookViewId="0">
      <pane ySplit="1" topLeftCell="A17" activePane="bottomLeft" state="frozen"/>
      <selection activeCell="A179" sqref="A179:XFD190"/>
      <selection pane="bottomLeft" activeCell="F40" sqref="F40"/>
    </sheetView>
  </sheetViews>
  <sheetFormatPr defaultColWidth="9.07421875" defaultRowHeight="6" customHeight="1" x14ac:dyDescent="0.4"/>
  <cols>
    <col min="1" max="1" width="2.3828125" customWidth="1"/>
    <col min="2" max="3" width="3.69140625" customWidth="1"/>
    <col min="4" max="4" width="5.921875" customWidth="1"/>
    <col min="5" max="5" width="5.53515625" customWidth="1"/>
    <col min="6" max="6" width="8.84375" customWidth="1"/>
    <col min="7" max="11" width="4.765625" style="28" bestFit="1" customWidth="1"/>
    <col min="12" max="12" width="4.69140625" customWidth="1"/>
    <col min="13" max="13" width="6.23046875" customWidth="1"/>
    <col min="14" max="14" width="6" customWidth="1"/>
    <col min="15" max="15" width="6.3828125" customWidth="1"/>
    <col min="16" max="16" width="51.07421875" bestFit="1" customWidth="1"/>
    <col min="17" max="17" width="50.3828125" bestFit="1" customWidth="1"/>
    <col min="18" max="18" width="3" style="35" bestFit="1" customWidth="1"/>
    <col min="19" max="19" width="3.3828125" style="35" bestFit="1" customWidth="1"/>
    <col min="20" max="20" width="6.53515625" style="35" customWidth="1"/>
    <col min="21" max="21" width="5.84375" style="35" customWidth="1"/>
    <col min="22" max="22" width="5.921875" style="35" customWidth="1"/>
    <col min="23" max="23" width="6.84375" style="28" customWidth="1"/>
  </cols>
  <sheetData>
    <row r="1" spans="1:23" s="34" customFormat="1" ht="29.6" customHeight="1" x14ac:dyDescent="0.2">
      <c r="A1" s="30">
        <v>1</v>
      </c>
      <c r="B1" s="31" t="s">
        <v>42</v>
      </c>
      <c r="C1" s="31" t="s">
        <v>40</v>
      </c>
      <c r="D1" s="31" t="s">
        <v>41</v>
      </c>
      <c r="E1" s="31" t="s">
        <v>39</v>
      </c>
      <c r="F1" s="31" t="s">
        <v>36</v>
      </c>
      <c r="G1" s="32" t="s">
        <v>0</v>
      </c>
      <c r="H1" s="32" t="s">
        <v>1</v>
      </c>
      <c r="I1" s="32" t="s">
        <v>2</v>
      </c>
      <c r="J1" s="32" t="s">
        <v>3</v>
      </c>
      <c r="K1" s="32" t="s">
        <v>4</v>
      </c>
      <c r="L1" s="33" t="s">
        <v>5</v>
      </c>
      <c r="M1" s="33" t="s">
        <v>6</v>
      </c>
      <c r="N1" s="33" t="s">
        <v>83</v>
      </c>
      <c r="O1" s="33" t="s">
        <v>7</v>
      </c>
      <c r="P1" s="33" t="s">
        <v>37</v>
      </c>
      <c r="Q1" s="33" t="s">
        <v>43</v>
      </c>
      <c r="R1" s="65" t="s">
        <v>84</v>
      </c>
      <c r="S1" s="65" t="s">
        <v>33</v>
      </c>
      <c r="T1" s="65" t="s">
        <v>38</v>
      </c>
      <c r="U1" s="65" t="s">
        <v>35</v>
      </c>
      <c r="V1" s="65" t="s">
        <v>34</v>
      </c>
      <c r="W1" s="30" t="s">
        <v>8</v>
      </c>
    </row>
    <row r="2" spans="1:23" ht="6" customHeight="1" x14ac:dyDescent="0.4">
      <c r="A2" s="23">
        <v>2</v>
      </c>
      <c r="B2" s="2" t="s">
        <v>44</v>
      </c>
      <c r="C2" s="24" t="s">
        <v>85</v>
      </c>
      <c r="D2" s="2" t="s">
        <v>86</v>
      </c>
      <c r="E2" s="2" t="s">
        <v>87</v>
      </c>
      <c r="F2" s="25" t="s">
        <v>88</v>
      </c>
      <c r="G2" s="29" t="s">
        <v>9</v>
      </c>
      <c r="H2" s="29" t="s">
        <v>9</v>
      </c>
      <c r="I2" s="29" t="s">
        <v>9</v>
      </c>
      <c r="J2" s="29" t="s">
        <v>9</v>
      </c>
      <c r="K2" s="29" t="s">
        <v>9</v>
      </c>
      <c r="L2" s="26" t="str">
        <f t="shared" ref="L2:M30" si="0">CONCATENATE("", C2)</f>
        <v>Gestão</v>
      </c>
      <c r="M2" s="26" t="str">
        <f t="shared" si="0"/>
        <v>Produzido</v>
      </c>
      <c r="N2" s="26" t="str">
        <f>(SUBSTITUTE(SUBSTITUTE(CONCATENATE("",E2),"."," ")," De "," de "))</f>
        <v>Informação</v>
      </c>
      <c r="O2" s="21" t="str">
        <f>F2</f>
        <v>Contêiner</v>
      </c>
      <c r="P2" s="21" t="s">
        <v>92</v>
      </c>
      <c r="Q2" s="21" t="s">
        <v>89</v>
      </c>
      <c r="R2" s="27" t="s">
        <v>9</v>
      </c>
      <c r="S2" s="27" t="str">
        <f t="shared" ref="S2:U30" si="1">SUBSTITUTE(C2, ".", " ")</f>
        <v>Gestão</v>
      </c>
      <c r="T2" s="27" t="str">
        <f t="shared" si="1"/>
        <v>Produzido</v>
      </c>
      <c r="U2" s="27" t="str">
        <f t="shared" si="1"/>
        <v>Informação</v>
      </c>
      <c r="V2" s="27" t="s">
        <v>85</v>
      </c>
      <c r="W2" s="1" t="str">
        <f>CONCATENATE("Key-Piso-",A2)</f>
        <v>Key-Piso-2</v>
      </c>
    </row>
    <row r="3" spans="1:23" ht="6" customHeight="1" x14ac:dyDescent="0.4">
      <c r="A3" s="23">
        <v>3</v>
      </c>
      <c r="B3" s="2" t="s">
        <v>44</v>
      </c>
      <c r="C3" s="24" t="s">
        <v>141</v>
      </c>
      <c r="D3" s="2" t="s">
        <v>107</v>
      </c>
      <c r="E3" s="2" t="s">
        <v>97</v>
      </c>
      <c r="F3" s="25" t="s">
        <v>225</v>
      </c>
      <c r="G3" s="29" t="s">
        <v>9</v>
      </c>
      <c r="H3" s="29" t="s">
        <v>9</v>
      </c>
      <c r="I3" s="29" t="s">
        <v>9</v>
      </c>
      <c r="J3" s="29" t="s">
        <v>9</v>
      </c>
      <c r="K3" s="29" t="s">
        <v>9</v>
      </c>
      <c r="L3" s="26" t="str">
        <f t="shared" si="0"/>
        <v>Piso</v>
      </c>
      <c r="M3" s="26" t="str">
        <f t="shared" si="0"/>
        <v>Composição</v>
      </c>
      <c r="N3" s="26" t="str">
        <f t="shared" ref="N3:N33" si="2">(SUBSTITUTE(SUBSTITUTE(CONCATENATE("",E3),"."," ")," De "," de "))</f>
        <v>Argamassa</v>
      </c>
      <c r="O3" s="21" t="str">
        <f t="shared" ref="O3:O33" si="3">F3</f>
        <v>Assentamento</v>
      </c>
      <c r="P3" s="39" t="s">
        <v>226</v>
      </c>
      <c r="Q3" s="38" t="s">
        <v>227</v>
      </c>
      <c r="R3" s="27" t="s">
        <v>9</v>
      </c>
      <c r="S3" s="27" t="str">
        <f t="shared" si="1"/>
        <v>Piso</v>
      </c>
      <c r="T3" s="27" t="str">
        <f t="shared" si="1"/>
        <v>Composição</v>
      </c>
      <c r="U3" s="27" t="str">
        <f t="shared" si="1"/>
        <v>Argamassa</v>
      </c>
      <c r="V3" s="27" t="s">
        <v>90</v>
      </c>
      <c r="W3" s="1" t="str">
        <f t="shared" ref="W3:W33" si="4">CONCATENATE("Key-Piso-",A3)</f>
        <v>Key-Piso-3</v>
      </c>
    </row>
    <row r="4" spans="1:23" ht="6" customHeight="1" x14ac:dyDescent="0.4">
      <c r="A4" s="23">
        <v>4</v>
      </c>
      <c r="B4" s="2" t="s">
        <v>44</v>
      </c>
      <c r="C4" s="24" t="s">
        <v>141</v>
      </c>
      <c r="D4" s="2" t="s">
        <v>107</v>
      </c>
      <c r="E4" s="2" t="s">
        <v>97</v>
      </c>
      <c r="F4" s="25" t="s">
        <v>228</v>
      </c>
      <c r="G4" s="29" t="s">
        <v>9</v>
      </c>
      <c r="H4" s="29" t="s">
        <v>9</v>
      </c>
      <c r="I4" s="29" t="s">
        <v>9</v>
      </c>
      <c r="J4" s="29" t="s">
        <v>9</v>
      </c>
      <c r="K4" s="29" t="s">
        <v>9</v>
      </c>
      <c r="L4" s="26" t="str">
        <f t="shared" si="0"/>
        <v>Piso</v>
      </c>
      <c r="M4" s="26" t="str">
        <f t="shared" si="0"/>
        <v>Composição</v>
      </c>
      <c r="N4" s="26" t="str">
        <f t="shared" si="2"/>
        <v>Argamassa</v>
      </c>
      <c r="O4" s="21" t="str">
        <f t="shared" si="3"/>
        <v>Chapisco</v>
      </c>
      <c r="P4" s="39" t="s">
        <v>229</v>
      </c>
      <c r="Q4" s="38" t="s">
        <v>230</v>
      </c>
      <c r="R4" s="27" t="s">
        <v>9</v>
      </c>
      <c r="S4" s="27" t="str">
        <f t="shared" si="1"/>
        <v>Piso</v>
      </c>
      <c r="T4" s="27" t="str">
        <f t="shared" si="1"/>
        <v>Composição</v>
      </c>
      <c r="U4" s="27" t="str">
        <f t="shared" si="1"/>
        <v>Argamassa</v>
      </c>
      <c r="V4" s="27" t="s">
        <v>90</v>
      </c>
      <c r="W4" s="1" t="str">
        <f t="shared" si="4"/>
        <v>Key-Piso-4</v>
      </c>
    </row>
    <row r="5" spans="1:23" ht="6" customHeight="1" x14ac:dyDescent="0.4">
      <c r="A5" s="23">
        <v>5</v>
      </c>
      <c r="B5" s="2" t="s">
        <v>44</v>
      </c>
      <c r="C5" s="24" t="s">
        <v>141</v>
      </c>
      <c r="D5" s="2" t="s">
        <v>107</v>
      </c>
      <c r="E5" s="2" t="s">
        <v>97</v>
      </c>
      <c r="F5" s="25" t="s">
        <v>231</v>
      </c>
      <c r="G5" s="29" t="s">
        <v>9</v>
      </c>
      <c r="H5" s="29" t="s">
        <v>9</v>
      </c>
      <c r="I5" s="29" t="s">
        <v>9</v>
      </c>
      <c r="J5" s="29" t="s">
        <v>9</v>
      </c>
      <c r="K5" s="29" t="s">
        <v>9</v>
      </c>
      <c r="L5" s="26" t="str">
        <f t="shared" si="0"/>
        <v>Piso</v>
      </c>
      <c r="M5" s="26" t="str">
        <f t="shared" si="0"/>
        <v>Composição</v>
      </c>
      <c r="N5" s="26" t="str">
        <f t="shared" si="2"/>
        <v>Argamassa</v>
      </c>
      <c r="O5" s="21" t="str">
        <f t="shared" si="3"/>
        <v>Emboço</v>
      </c>
      <c r="P5" s="39" t="s">
        <v>232</v>
      </c>
      <c r="Q5" s="38" t="s">
        <v>233</v>
      </c>
      <c r="R5" s="27" t="s">
        <v>9</v>
      </c>
      <c r="S5" s="27" t="str">
        <f t="shared" si="1"/>
        <v>Piso</v>
      </c>
      <c r="T5" s="27" t="str">
        <f t="shared" si="1"/>
        <v>Composição</v>
      </c>
      <c r="U5" s="27" t="str">
        <f t="shared" si="1"/>
        <v>Argamassa</v>
      </c>
      <c r="V5" s="27" t="s">
        <v>90</v>
      </c>
      <c r="W5" s="1" t="str">
        <f t="shared" si="4"/>
        <v>Key-Piso-5</v>
      </c>
    </row>
    <row r="6" spans="1:23" ht="6" customHeight="1" x14ac:dyDescent="0.4">
      <c r="A6" s="23">
        <v>6</v>
      </c>
      <c r="B6" s="2" t="s">
        <v>44</v>
      </c>
      <c r="C6" s="24" t="s">
        <v>141</v>
      </c>
      <c r="D6" s="2" t="s">
        <v>107</v>
      </c>
      <c r="E6" s="2" t="s">
        <v>97</v>
      </c>
      <c r="F6" s="25" t="s">
        <v>234</v>
      </c>
      <c r="G6" s="29" t="s">
        <v>9</v>
      </c>
      <c r="H6" s="29" t="s">
        <v>9</v>
      </c>
      <c r="I6" s="29" t="s">
        <v>9</v>
      </c>
      <c r="J6" s="29" t="s">
        <v>9</v>
      </c>
      <c r="K6" s="29" t="s">
        <v>9</v>
      </c>
      <c r="L6" s="26" t="str">
        <f t="shared" si="0"/>
        <v>Piso</v>
      </c>
      <c r="M6" s="26" t="str">
        <f t="shared" si="0"/>
        <v>Composição</v>
      </c>
      <c r="N6" s="26" t="str">
        <f t="shared" si="2"/>
        <v>Argamassa</v>
      </c>
      <c r="O6" s="21" t="str">
        <f t="shared" si="3"/>
        <v>Reboco</v>
      </c>
      <c r="P6" s="39" t="s">
        <v>235</v>
      </c>
      <c r="Q6" s="38" t="s">
        <v>236</v>
      </c>
      <c r="R6" s="27" t="s">
        <v>9</v>
      </c>
      <c r="S6" s="27" t="str">
        <f t="shared" si="1"/>
        <v>Piso</v>
      </c>
      <c r="T6" s="27" t="str">
        <f t="shared" si="1"/>
        <v>Composição</v>
      </c>
      <c r="U6" s="27" t="str">
        <f t="shared" si="1"/>
        <v>Argamassa</v>
      </c>
      <c r="V6" s="27" t="s">
        <v>90</v>
      </c>
      <c r="W6" s="1" t="str">
        <f t="shared" si="4"/>
        <v>Key-Piso-6</v>
      </c>
    </row>
    <row r="7" spans="1:23" ht="6" customHeight="1" x14ac:dyDescent="0.4">
      <c r="A7" s="23">
        <v>7</v>
      </c>
      <c r="B7" s="2" t="s">
        <v>44</v>
      </c>
      <c r="C7" s="24" t="s">
        <v>141</v>
      </c>
      <c r="D7" s="2" t="s">
        <v>107</v>
      </c>
      <c r="E7" s="2" t="s">
        <v>97</v>
      </c>
      <c r="F7" s="25" t="s">
        <v>106</v>
      </c>
      <c r="G7" s="29" t="s">
        <v>9</v>
      </c>
      <c r="H7" s="29" t="s">
        <v>9</v>
      </c>
      <c r="I7" s="29" t="s">
        <v>9</v>
      </c>
      <c r="J7" s="29" t="s">
        <v>9</v>
      </c>
      <c r="K7" s="29" t="s">
        <v>9</v>
      </c>
      <c r="L7" s="26" t="str">
        <f t="shared" si="0"/>
        <v>Piso</v>
      </c>
      <c r="M7" s="26" t="str">
        <f t="shared" si="0"/>
        <v>Composição</v>
      </c>
      <c r="N7" s="26" t="str">
        <f t="shared" si="2"/>
        <v>Argamassa</v>
      </c>
      <c r="O7" s="21" t="str">
        <f t="shared" si="3"/>
        <v>Niveladora</v>
      </c>
      <c r="P7" s="39" t="s">
        <v>237</v>
      </c>
      <c r="Q7" s="39" t="s">
        <v>238</v>
      </c>
      <c r="R7" s="27" t="s">
        <v>9</v>
      </c>
      <c r="S7" s="27" t="str">
        <f t="shared" si="1"/>
        <v>Piso</v>
      </c>
      <c r="T7" s="27" t="str">
        <f t="shared" si="1"/>
        <v>Composição</v>
      </c>
      <c r="U7" s="27" t="str">
        <f t="shared" si="1"/>
        <v>Argamassa</v>
      </c>
      <c r="V7" s="27" t="s">
        <v>90</v>
      </c>
      <c r="W7" s="1" t="str">
        <f t="shared" si="4"/>
        <v>Key-Piso-7</v>
      </c>
    </row>
    <row r="8" spans="1:23" ht="6" customHeight="1" x14ac:dyDescent="0.4">
      <c r="A8" s="23">
        <v>8</v>
      </c>
      <c r="B8" s="2" t="s">
        <v>44</v>
      </c>
      <c r="C8" s="24" t="s">
        <v>141</v>
      </c>
      <c r="D8" s="2" t="s">
        <v>107</v>
      </c>
      <c r="E8" s="2" t="s">
        <v>97</v>
      </c>
      <c r="F8" s="25" t="s">
        <v>98</v>
      </c>
      <c r="G8" s="29" t="s">
        <v>9</v>
      </c>
      <c r="H8" s="29" t="s">
        <v>9</v>
      </c>
      <c r="I8" s="29" t="s">
        <v>9</v>
      </c>
      <c r="J8" s="29" t="s">
        <v>9</v>
      </c>
      <c r="K8" s="29" t="s">
        <v>9</v>
      </c>
      <c r="L8" s="26" t="str">
        <f t="shared" si="0"/>
        <v>Piso</v>
      </c>
      <c r="M8" s="26" t="str">
        <f t="shared" si="0"/>
        <v>Composição</v>
      </c>
      <c r="N8" s="26" t="str">
        <f t="shared" si="2"/>
        <v>Argamassa</v>
      </c>
      <c r="O8" s="21" t="str">
        <f t="shared" si="3"/>
        <v>Colante</v>
      </c>
      <c r="P8" s="39" t="s">
        <v>105</v>
      </c>
      <c r="Q8" s="38" t="s">
        <v>239</v>
      </c>
      <c r="R8" s="27" t="s">
        <v>9</v>
      </c>
      <c r="S8" s="27" t="str">
        <f t="shared" si="1"/>
        <v>Piso</v>
      </c>
      <c r="T8" s="27" t="str">
        <f t="shared" si="1"/>
        <v>Composição</v>
      </c>
      <c r="U8" s="27" t="str">
        <f t="shared" si="1"/>
        <v>Argamassa</v>
      </c>
      <c r="V8" s="27" t="s">
        <v>90</v>
      </c>
      <c r="W8" s="1" t="str">
        <f t="shared" si="4"/>
        <v>Key-Piso-8</v>
      </c>
    </row>
    <row r="9" spans="1:23" ht="6" customHeight="1" x14ac:dyDescent="0.4">
      <c r="A9" s="23">
        <v>9</v>
      </c>
      <c r="B9" s="2" t="s">
        <v>44</v>
      </c>
      <c r="C9" s="24" t="s">
        <v>141</v>
      </c>
      <c r="D9" s="2" t="s">
        <v>107</v>
      </c>
      <c r="E9" s="2" t="s">
        <v>97</v>
      </c>
      <c r="F9" s="64" t="s">
        <v>99</v>
      </c>
      <c r="G9" s="29" t="s">
        <v>9</v>
      </c>
      <c r="H9" s="29" t="s">
        <v>9</v>
      </c>
      <c r="I9" s="29" t="s">
        <v>9</v>
      </c>
      <c r="J9" s="29" t="s">
        <v>9</v>
      </c>
      <c r="K9" s="29" t="s">
        <v>9</v>
      </c>
      <c r="L9" s="26" t="str">
        <f t="shared" si="0"/>
        <v>Piso</v>
      </c>
      <c r="M9" s="26" t="str">
        <f t="shared" si="0"/>
        <v>Composição</v>
      </c>
      <c r="N9" s="26" t="str">
        <f t="shared" si="2"/>
        <v>Argamassa</v>
      </c>
      <c r="O9" s="21" t="str">
        <f t="shared" si="3"/>
        <v>Graute</v>
      </c>
      <c r="P9" s="27" t="s">
        <v>101</v>
      </c>
      <c r="Q9" s="27" t="s">
        <v>103</v>
      </c>
      <c r="R9" s="27" t="s">
        <v>9</v>
      </c>
      <c r="S9" s="27" t="str">
        <f t="shared" si="1"/>
        <v>Piso</v>
      </c>
      <c r="T9" s="27" t="str">
        <f t="shared" si="1"/>
        <v>Composição</v>
      </c>
      <c r="U9" s="27" t="str">
        <f t="shared" si="1"/>
        <v>Argamassa</v>
      </c>
      <c r="V9" s="27" t="s">
        <v>90</v>
      </c>
      <c r="W9" s="1" t="str">
        <f t="shared" si="4"/>
        <v>Key-Piso-9</v>
      </c>
    </row>
    <row r="10" spans="1:23" ht="6" customHeight="1" x14ac:dyDescent="0.4">
      <c r="A10" s="23">
        <v>10</v>
      </c>
      <c r="B10" s="2" t="s">
        <v>44</v>
      </c>
      <c r="C10" s="24" t="s">
        <v>141</v>
      </c>
      <c r="D10" s="2" t="s">
        <v>107</v>
      </c>
      <c r="E10" s="2" t="s">
        <v>97</v>
      </c>
      <c r="F10" s="64" t="s">
        <v>100</v>
      </c>
      <c r="G10" s="29" t="s">
        <v>9</v>
      </c>
      <c r="H10" s="29" t="s">
        <v>9</v>
      </c>
      <c r="I10" s="29" t="s">
        <v>9</v>
      </c>
      <c r="J10" s="29" t="s">
        <v>9</v>
      </c>
      <c r="K10" s="29" t="s">
        <v>9</v>
      </c>
      <c r="L10" s="26" t="str">
        <f t="shared" si="0"/>
        <v>Piso</v>
      </c>
      <c r="M10" s="26" t="str">
        <f t="shared" si="0"/>
        <v>Composição</v>
      </c>
      <c r="N10" s="26" t="str">
        <f t="shared" si="2"/>
        <v>Argamassa</v>
      </c>
      <c r="O10" s="21" t="str">
        <f t="shared" si="3"/>
        <v>Polimérica</v>
      </c>
      <c r="P10" s="27" t="s">
        <v>102</v>
      </c>
      <c r="Q10" s="27" t="s">
        <v>104</v>
      </c>
      <c r="R10" s="27" t="s">
        <v>9</v>
      </c>
      <c r="S10" s="27" t="str">
        <f t="shared" si="1"/>
        <v>Piso</v>
      </c>
      <c r="T10" s="27" t="str">
        <f t="shared" si="1"/>
        <v>Composição</v>
      </c>
      <c r="U10" s="27" t="str">
        <f t="shared" si="1"/>
        <v>Argamassa</v>
      </c>
      <c r="V10" s="27" t="s">
        <v>90</v>
      </c>
      <c r="W10" s="1" t="str">
        <f t="shared" si="4"/>
        <v>Key-Piso-10</v>
      </c>
    </row>
    <row r="11" spans="1:23" ht="6" customHeight="1" x14ac:dyDescent="0.4">
      <c r="A11" s="23">
        <v>11</v>
      </c>
      <c r="B11" s="2" t="s">
        <v>44</v>
      </c>
      <c r="C11" s="24" t="s">
        <v>141</v>
      </c>
      <c r="D11" s="2" t="s">
        <v>107</v>
      </c>
      <c r="E11" s="2" t="s">
        <v>97</v>
      </c>
      <c r="F11" s="64" t="s">
        <v>108</v>
      </c>
      <c r="G11" s="29" t="s">
        <v>9</v>
      </c>
      <c r="H11" s="29" t="s">
        <v>9</v>
      </c>
      <c r="I11" s="29" t="s">
        <v>9</v>
      </c>
      <c r="J11" s="29" t="s">
        <v>9</v>
      </c>
      <c r="K11" s="29" t="s">
        <v>9</v>
      </c>
      <c r="L11" s="26" t="str">
        <f t="shared" si="0"/>
        <v>Piso</v>
      </c>
      <c r="M11" s="26" t="str">
        <f t="shared" si="0"/>
        <v>Composição</v>
      </c>
      <c r="N11" s="26" t="str">
        <f t="shared" si="2"/>
        <v>Argamassa</v>
      </c>
      <c r="O11" s="21" t="str">
        <f t="shared" si="3"/>
        <v>Rejunte</v>
      </c>
      <c r="P11" s="27" t="s">
        <v>109</v>
      </c>
      <c r="Q11" s="27" t="s">
        <v>110</v>
      </c>
      <c r="R11" s="27" t="s">
        <v>9</v>
      </c>
      <c r="S11" s="27" t="str">
        <f t="shared" si="1"/>
        <v>Piso</v>
      </c>
      <c r="T11" s="27" t="str">
        <f t="shared" si="1"/>
        <v>Composição</v>
      </c>
      <c r="U11" s="27" t="str">
        <f t="shared" si="1"/>
        <v>Argamassa</v>
      </c>
      <c r="V11" s="27" t="s">
        <v>90</v>
      </c>
      <c r="W11" s="1" t="str">
        <f t="shared" si="4"/>
        <v>Key-Piso-11</v>
      </c>
    </row>
    <row r="12" spans="1:23" ht="6" customHeight="1" x14ac:dyDescent="0.4">
      <c r="A12" s="23">
        <v>12</v>
      </c>
      <c r="B12" s="2" t="s">
        <v>44</v>
      </c>
      <c r="C12" s="24" t="s">
        <v>141</v>
      </c>
      <c r="D12" s="2" t="s">
        <v>107</v>
      </c>
      <c r="E12" s="2" t="s">
        <v>97</v>
      </c>
      <c r="F12" s="64" t="s">
        <v>218</v>
      </c>
      <c r="G12" s="29" t="s">
        <v>9</v>
      </c>
      <c r="H12" s="29" t="s">
        <v>9</v>
      </c>
      <c r="I12" s="29" t="s">
        <v>9</v>
      </c>
      <c r="J12" s="29" t="s">
        <v>9</v>
      </c>
      <c r="K12" s="29" t="s">
        <v>9</v>
      </c>
      <c r="L12" s="26" t="str">
        <f t="shared" si="0"/>
        <v>Piso</v>
      </c>
      <c r="M12" s="26" t="str">
        <f t="shared" si="0"/>
        <v>Composição</v>
      </c>
      <c r="N12" s="26" t="str">
        <f t="shared" si="2"/>
        <v>Argamassa</v>
      </c>
      <c r="O12" s="21" t="str">
        <f t="shared" si="3"/>
        <v>Baritada</v>
      </c>
      <c r="P12" s="27" t="s">
        <v>219</v>
      </c>
      <c r="Q12" s="27" t="s">
        <v>220</v>
      </c>
      <c r="R12" s="27" t="s">
        <v>9</v>
      </c>
      <c r="S12" s="27" t="str">
        <f t="shared" si="1"/>
        <v>Piso</v>
      </c>
      <c r="T12" s="27" t="str">
        <f t="shared" si="1"/>
        <v>Composição</v>
      </c>
      <c r="U12" s="27" t="str">
        <f t="shared" si="1"/>
        <v>Argamassa</v>
      </c>
      <c r="V12" s="27" t="s">
        <v>90</v>
      </c>
      <c r="W12" s="1" t="str">
        <f t="shared" si="4"/>
        <v>Key-Piso-12</v>
      </c>
    </row>
    <row r="13" spans="1:23" ht="6" customHeight="1" x14ac:dyDescent="0.4">
      <c r="A13" s="23">
        <v>13</v>
      </c>
      <c r="B13" s="2" t="s">
        <v>44</v>
      </c>
      <c r="C13" s="24" t="s">
        <v>141</v>
      </c>
      <c r="D13" s="2" t="s">
        <v>107</v>
      </c>
      <c r="E13" s="2" t="s">
        <v>164</v>
      </c>
      <c r="F13" s="2" t="s">
        <v>162</v>
      </c>
      <c r="G13" s="29" t="s">
        <v>9</v>
      </c>
      <c r="H13" s="29" t="s">
        <v>9</v>
      </c>
      <c r="I13" s="29" t="s">
        <v>9</v>
      </c>
      <c r="J13" s="29" t="s">
        <v>9</v>
      </c>
      <c r="K13" s="29" t="s">
        <v>9</v>
      </c>
      <c r="L13" s="26" t="str">
        <f t="shared" si="0"/>
        <v>Piso</v>
      </c>
      <c r="M13" s="26" t="str">
        <f t="shared" si="0"/>
        <v>Composição</v>
      </c>
      <c r="N13" s="26" t="str">
        <f t="shared" si="2"/>
        <v>Resistente</v>
      </c>
      <c r="O13" s="21" t="str">
        <f t="shared" si="3"/>
        <v>Asfaltado</v>
      </c>
      <c r="P13" s="21" t="s">
        <v>165</v>
      </c>
      <c r="Q13" s="38" t="s">
        <v>186</v>
      </c>
      <c r="R13" s="27" t="s">
        <v>9</v>
      </c>
      <c r="S13" s="27" t="str">
        <f t="shared" si="1"/>
        <v>Piso</v>
      </c>
      <c r="T13" s="27" t="str">
        <f t="shared" si="1"/>
        <v>Composição</v>
      </c>
      <c r="U13" s="27" t="str">
        <f t="shared" si="1"/>
        <v>Resistente</v>
      </c>
      <c r="V13" s="27" t="s">
        <v>90</v>
      </c>
      <c r="W13" s="1" t="str">
        <f t="shared" si="4"/>
        <v>Key-Piso-13</v>
      </c>
    </row>
    <row r="14" spans="1:23" ht="6" customHeight="1" x14ac:dyDescent="0.4">
      <c r="A14" s="23">
        <v>14</v>
      </c>
      <c r="B14" s="2" t="s">
        <v>44</v>
      </c>
      <c r="C14" s="24" t="s">
        <v>141</v>
      </c>
      <c r="D14" s="2" t="s">
        <v>107</v>
      </c>
      <c r="E14" s="2" t="s">
        <v>164</v>
      </c>
      <c r="F14" s="2" t="s">
        <v>163</v>
      </c>
      <c r="G14" s="29" t="s">
        <v>9</v>
      </c>
      <c r="H14" s="29" t="s">
        <v>9</v>
      </c>
      <c r="I14" s="29" t="s">
        <v>9</v>
      </c>
      <c r="J14" s="29" t="s">
        <v>9</v>
      </c>
      <c r="K14" s="29" t="s">
        <v>9</v>
      </c>
      <c r="L14" s="26" t="str">
        <f t="shared" si="0"/>
        <v>Piso</v>
      </c>
      <c r="M14" s="26" t="str">
        <f t="shared" si="0"/>
        <v>Composição</v>
      </c>
      <c r="N14" s="26" t="str">
        <f t="shared" si="2"/>
        <v>Resistente</v>
      </c>
      <c r="O14" s="21" t="str">
        <f t="shared" si="3"/>
        <v>Concretado</v>
      </c>
      <c r="P14" s="21" t="s">
        <v>166</v>
      </c>
      <c r="Q14" s="38" t="s">
        <v>187</v>
      </c>
      <c r="R14" s="27" t="s">
        <v>9</v>
      </c>
      <c r="S14" s="27" t="str">
        <f t="shared" si="1"/>
        <v>Piso</v>
      </c>
      <c r="T14" s="27" t="str">
        <f t="shared" si="1"/>
        <v>Composição</v>
      </c>
      <c r="U14" s="27" t="str">
        <f t="shared" si="1"/>
        <v>Resistente</v>
      </c>
      <c r="V14" s="27" t="s">
        <v>90</v>
      </c>
      <c r="W14" s="1" t="str">
        <f t="shared" si="4"/>
        <v>Key-Piso-14</v>
      </c>
    </row>
    <row r="15" spans="1:23" ht="6" customHeight="1" x14ac:dyDescent="0.4">
      <c r="A15" s="23">
        <v>15</v>
      </c>
      <c r="B15" s="2" t="s">
        <v>44</v>
      </c>
      <c r="C15" s="24" t="s">
        <v>141</v>
      </c>
      <c r="D15" s="2" t="s">
        <v>107</v>
      </c>
      <c r="E15" s="2" t="s">
        <v>164</v>
      </c>
      <c r="F15" s="2" t="s">
        <v>149</v>
      </c>
      <c r="G15" s="29" t="s">
        <v>9</v>
      </c>
      <c r="H15" s="29" t="s">
        <v>9</v>
      </c>
      <c r="I15" s="29" t="s">
        <v>9</v>
      </c>
      <c r="J15" s="29" t="s">
        <v>9</v>
      </c>
      <c r="K15" s="29" t="s">
        <v>9</v>
      </c>
      <c r="L15" s="26" t="str">
        <f t="shared" si="0"/>
        <v>Piso</v>
      </c>
      <c r="M15" s="26" t="str">
        <f t="shared" si="0"/>
        <v>Composição</v>
      </c>
      <c r="N15" s="26" t="str">
        <f t="shared" si="2"/>
        <v>Resistente</v>
      </c>
      <c r="O15" s="21" t="str">
        <f t="shared" si="3"/>
        <v>Modular.Automotivo</v>
      </c>
      <c r="P15" s="21" t="s">
        <v>167</v>
      </c>
      <c r="Q15" s="38" t="s">
        <v>188</v>
      </c>
      <c r="R15" s="27" t="s">
        <v>9</v>
      </c>
      <c r="S15" s="27" t="str">
        <f t="shared" si="1"/>
        <v>Piso</v>
      </c>
      <c r="T15" s="27" t="str">
        <f t="shared" si="1"/>
        <v>Composição</v>
      </c>
      <c r="U15" s="27" t="str">
        <f t="shared" si="1"/>
        <v>Resistente</v>
      </c>
      <c r="V15" s="27" t="s">
        <v>90</v>
      </c>
      <c r="W15" s="1" t="str">
        <f t="shared" si="4"/>
        <v>Key-Piso-15</v>
      </c>
    </row>
    <row r="16" spans="1:23" ht="6" customHeight="1" x14ac:dyDescent="0.4">
      <c r="A16" s="23">
        <v>16</v>
      </c>
      <c r="B16" s="2" t="s">
        <v>44</v>
      </c>
      <c r="C16" s="24" t="s">
        <v>141</v>
      </c>
      <c r="D16" s="2" t="s">
        <v>107</v>
      </c>
      <c r="E16" s="2" t="s">
        <v>164</v>
      </c>
      <c r="F16" s="2" t="s">
        <v>161</v>
      </c>
      <c r="G16" s="29" t="s">
        <v>9</v>
      </c>
      <c r="H16" s="29" t="s">
        <v>9</v>
      </c>
      <c r="I16" s="29" t="s">
        <v>9</v>
      </c>
      <c r="J16" s="29" t="s">
        <v>9</v>
      </c>
      <c r="K16" s="29" t="s">
        <v>9</v>
      </c>
      <c r="L16" s="26" t="str">
        <f t="shared" si="0"/>
        <v>Piso</v>
      </c>
      <c r="M16" s="26" t="str">
        <f t="shared" si="0"/>
        <v>Composição</v>
      </c>
      <c r="N16" s="26" t="str">
        <f t="shared" si="2"/>
        <v>Resistente</v>
      </c>
      <c r="O16" s="21" t="str">
        <f t="shared" si="3"/>
        <v>Bloquete.Carro</v>
      </c>
      <c r="P16" s="21" t="s">
        <v>168</v>
      </c>
      <c r="Q16" s="38" t="s">
        <v>189</v>
      </c>
      <c r="R16" s="27" t="s">
        <v>9</v>
      </c>
      <c r="S16" s="27" t="str">
        <f t="shared" si="1"/>
        <v>Piso</v>
      </c>
      <c r="T16" s="27" t="str">
        <f t="shared" si="1"/>
        <v>Composição</v>
      </c>
      <c r="U16" s="27" t="str">
        <f t="shared" si="1"/>
        <v>Resistente</v>
      </c>
      <c r="V16" s="27" t="s">
        <v>90</v>
      </c>
      <c r="W16" s="1" t="str">
        <f t="shared" si="4"/>
        <v>Key-Piso-16</v>
      </c>
    </row>
    <row r="17" spans="1:23" ht="6" customHeight="1" x14ac:dyDescent="0.4">
      <c r="A17" s="23">
        <v>17</v>
      </c>
      <c r="B17" s="2" t="s">
        <v>44</v>
      </c>
      <c r="C17" s="24" t="s">
        <v>141</v>
      </c>
      <c r="D17" s="2" t="s">
        <v>107</v>
      </c>
      <c r="E17" s="2" t="s">
        <v>153</v>
      </c>
      <c r="F17" s="2" t="s">
        <v>154</v>
      </c>
      <c r="G17" s="29" t="s">
        <v>9</v>
      </c>
      <c r="H17" s="29" t="s">
        <v>9</v>
      </c>
      <c r="I17" s="29" t="s">
        <v>9</v>
      </c>
      <c r="J17" s="29" t="s">
        <v>9</v>
      </c>
      <c r="K17" s="29" t="s">
        <v>9</v>
      </c>
      <c r="L17" s="26" t="str">
        <f t="shared" si="0"/>
        <v>Piso</v>
      </c>
      <c r="M17" s="26" t="str">
        <f t="shared" si="0"/>
        <v>Composição</v>
      </c>
      <c r="N17" s="26" t="str">
        <f t="shared" si="2"/>
        <v>Acessível</v>
      </c>
      <c r="O17" s="21" t="str">
        <f t="shared" si="3"/>
        <v>Tátil.Alerta</v>
      </c>
      <c r="P17" s="21" t="s">
        <v>169</v>
      </c>
      <c r="Q17" s="38" t="s">
        <v>190</v>
      </c>
      <c r="R17" s="27" t="s">
        <v>9</v>
      </c>
      <c r="S17" s="27" t="str">
        <f t="shared" si="1"/>
        <v>Piso</v>
      </c>
      <c r="T17" s="27" t="str">
        <f t="shared" si="1"/>
        <v>Composição</v>
      </c>
      <c r="U17" s="27" t="str">
        <f t="shared" si="1"/>
        <v>Acessível</v>
      </c>
      <c r="V17" s="27" t="s">
        <v>90</v>
      </c>
      <c r="W17" s="1" t="str">
        <f t="shared" si="4"/>
        <v>Key-Piso-17</v>
      </c>
    </row>
    <row r="18" spans="1:23" ht="6" customHeight="1" x14ac:dyDescent="0.4">
      <c r="A18" s="23">
        <v>18</v>
      </c>
      <c r="B18" s="2" t="s">
        <v>44</v>
      </c>
      <c r="C18" s="24" t="s">
        <v>141</v>
      </c>
      <c r="D18" s="2" t="s">
        <v>107</v>
      </c>
      <c r="E18" s="2" t="s">
        <v>153</v>
      </c>
      <c r="F18" s="2" t="s">
        <v>155</v>
      </c>
      <c r="G18" s="29" t="s">
        <v>9</v>
      </c>
      <c r="H18" s="29" t="s">
        <v>9</v>
      </c>
      <c r="I18" s="29" t="s">
        <v>9</v>
      </c>
      <c r="J18" s="29" t="s">
        <v>9</v>
      </c>
      <c r="K18" s="29" t="s">
        <v>9</v>
      </c>
      <c r="L18" s="26" t="str">
        <f t="shared" si="0"/>
        <v>Piso</v>
      </c>
      <c r="M18" s="26" t="str">
        <f t="shared" si="0"/>
        <v>Composição</v>
      </c>
      <c r="N18" s="26" t="str">
        <f t="shared" si="2"/>
        <v>Acessível</v>
      </c>
      <c r="O18" s="21" t="str">
        <f t="shared" si="3"/>
        <v>Tátil.Direcional</v>
      </c>
      <c r="P18" s="21" t="s">
        <v>170</v>
      </c>
      <c r="Q18" s="38" t="s">
        <v>191</v>
      </c>
      <c r="R18" s="27" t="s">
        <v>9</v>
      </c>
      <c r="S18" s="27" t="str">
        <f t="shared" si="1"/>
        <v>Piso</v>
      </c>
      <c r="T18" s="27" t="str">
        <f t="shared" si="1"/>
        <v>Composição</v>
      </c>
      <c r="U18" s="27" t="str">
        <f t="shared" si="1"/>
        <v>Acessível</v>
      </c>
      <c r="V18" s="27" t="s">
        <v>90</v>
      </c>
      <c r="W18" s="1" t="str">
        <f t="shared" si="4"/>
        <v>Key-Piso-18</v>
      </c>
    </row>
    <row r="19" spans="1:23" ht="6" customHeight="1" x14ac:dyDescent="0.4">
      <c r="A19" s="23">
        <v>19</v>
      </c>
      <c r="B19" s="2" t="s">
        <v>44</v>
      </c>
      <c r="C19" s="24" t="s">
        <v>141</v>
      </c>
      <c r="D19" s="2" t="s">
        <v>107</v>
      </c>
      <c r="E19" s="2" t="s">
        <v>145</v>
      </c>
      <c r="F19" s="2" t="s">
        <v>144</v>
      </c>
      <c r="G19" s="29" t="s">
        <v>9</v>
      </c>
      <c r="H19" s="29" t="s">
        <v>9</v>
      </c>
      <c r="I19" s="29" t="s">
        <v>9</v>
      </c>
      <c r="J19" s="29" t="s">
        <v>9</v>
      </c>
      <c r="K19" s="29" t="s">
        <v>9</v>
      </c>
      <c r="L19" s="26" t="str">
        <f t="shared" si="0"/>
        <v>Piso</v>
      </c>
      <c r="M19" s="26" t="str">
        <f t="shared" si="0"/>
        <v>Composição</v>
      </c>
      <c r="N19" s="26" t="str">
        <f t="shared" si="2"/>
        <v>Drenante</v>
      </c>
      <c r="O19" s="21" t="str">
        <f t="shared" si="3"/>
        <v>Intertravado</v>
      </c>
      <c r="P19" s="21" t="s">
        <v>171</v>
      </c>
      <c r="Q19" s="38" t="s">
        <v>192</v>
      </c>
      <c r="R19" s="27" t="s">
        <v>9</v>
      </c>
      <c r="S19" s="27" t="str">
        <f t="shared" si="1"/>
        <v>Piso</v>
      </c>
      <c r="T19" s="27" t="str">
        <f t="shared" si="1"/>
        <v>Composição</v>
      </c>
      <c r="U19" s="27" t="str">
        <f t="shared" si="1"/>
        <v>Drenante</v>
      </c>
      <c r="V19" s="27" t="s">
        <v>90</v>
      </c>
      <c r="W19" s="1" t="str">
        <f t="shared" si="4"/>
        <v>Key-Piso-19</v>
      </c>
    </row>
    <row r="20" spans="1:23" ht="6" customHeight="1" x14ac:dyDescent="0.4">
      <c r="A20" s="23">
        <v>20</v>
      </c>
      <c r="B20" s="2" t="s">
        <v>44</v>
      </c>
      <c r="C20" s="24" t="s">
        <v>141</v>
      </c>
      <c r="D20" s="2" t="s">
        <v>107</v>
      </c>
      <c r="E20" s="2" t="s">
        <v>145</v>
      </c>
      <c r="F20" s="2" t="s">
        <v>146</v>
      </c>
      <c r="G20" s="29" t="s">
        <v>9</v>
      </c>
      <c r="H20" s="29" t="s">
        <v>9</v>
      </c>
      <c r="I20" s="29" t="s">
        <v>9</v>
      </c>
      <c r="J20" s="29" t="s">
        <v>9</v>
      </c>
      <c r="K20" s="29" t="s">
        <v>9</v>
      </c>
      <c r="L20" s="26" t="str">
        <f t="shared" si="0"/>
        <v>Piso</v>
      </c>
      <c r="M20" s="26" t="str">
        <f t="shared" si="0"/>
        <v>Composição</v>
      </c>
      <c r="N20" s="26" t="str">
        <f t="shared" si="2"/>
        <v>Drenante</v>
      </c>
      <c r="O20" s="21" t="str">
        <f t="shared" si="3"/>
        <v>Fulget</v>
      </c>
      <c r="P20" s="21" t="s">
        <v>172</v>
      </c>
      <c r="Q20" s="38" t="s">
        <v>193</v>
      </c>
      <c r="R20" s="27" t="s">
        <v>9</v>
      </c>
      <c r="S20" s="27" t="str">
        <f t="shared" si="1"/>
        <v>Piso</v>
      </c>
      <c r="T20" s="27" t="str">
        <f t="shared" si="1"/>
        <v>Composição</v>
      </c>
      <c r="U20" s="27" t="str">
        <f t="shared" si="1"/>
        <v>Drenante</v>
      </c>
      <c r="V20" s="27" t="s">
        <v>90</v>
      </c>
      <c r="W20" s="1" t="str">
        <f t="shared" si="4"/>
        <v>Key-Piso-20</v>
      </c>
    </row>
    <row r="21" spans="1:23" ht="6" customHeight="1" x14ac:dyDescent="0.4">
      <c r="A21" s="23">
        <v>21</v>
      </c>
      <c r="B21" s="2" t="s">
        <v>44</v>
      </c>
      <c r="C21" s="24" t="s">
        <v>141</v>
      </c>
      <c r="D21" s="2" t="s">
        <v>107</v>
      </c>
      <c r="E21" s="2" t="s">
        <v>145</v>
      </c>
      <c r="F21" s="2" t="s">
        <v>160</v>
      </c>
      <c r="G21" s="29" t="s">
        <v>9</v>
      </c>
      <c r="H21" s="29" t="s">
        <v>9</v>
      </c>
      <c r="I21" s="29" t="s">
        <v>9</v>
      </c>
      <c r="J21" s="29" t="s">
        <v>9</v>
      </c>
      <c r="K21" s="29" t="s">
        <v>9</v>
      </c>
      <c r="L21" s="26" t="str">
        <f t="shared" si="0"/>
        <v>Piso</v>
      </c>
      <c r="M21" s="26" t="str">
        <f t="shared" si="0"/>
        <v>Composição</v>
      </c>
      <c r="N21" s="26" t="str">
        <f t="shared" si="2"/>
        <v>Drenante</v>
      </c>
      <c r="O21" s="21" t="str">
        <f t="shared" si="3"/>
        <v>Bloquete.Grama</v>
      </c>
      <c r="P21" s="21" t="s">
        <v>173</v>
      </c>
      <c r="Q21" s="38" t="s">
        <v>194</v>
      </c>
      <c r="R21" s="27" t="s">
        <v>9</v>
      </c>
      <c r="S21" s="27" t="str">
        <f t="shared" si="1"/>
        <v>Piso</v>
      </c>
      <c r="T21" s="27" t="str">
        <f t="shared" si="1"/>
        <v>Composição</v>
      </c>
      <c r="U21" s="27" t="str">
        <f t="shared" si="1"/>
        <v>Drenante</v>
      </c>
      <c r="V21" s="27" t="s">
        <v>90</v>
      </c>
      <c r="W21" s="1" t="str">
        <f t="shared" si="4"/>
        <v>Key-Piso-21</v>
      </c>
    </row>
    <row r="22" spans="1:23" ht="6" customHeight="1" x14ac:dyDescent="0.4">
      <c r="A22" s="23">
        <v>22</v>
      </c>
      <c r="B22" s="2" t="s">
        <v>44</v>
      </c>
      <c r="C22" s="24" t="s">
        <v>141</v>
      </c>
      <c r="D22" s="2" t="s">
        <v>107</v>
      </c>
      <c r="E22" s="2" t="s">
        <v>147</v>
      </c>
      <c r="F22" s="2" t="s">
        <v>142</v>
      </c>
      <c r="G22" s="29" t="s">
        <v>9</v>
      </c>
      <c r="H22" s="29" t="s">
        <v>9</v>
      </c>
      <c r="I22" s="29" t="s">
        <v>9</v>
      </c>
      <c r="J22" s="29" t="s">
        <v>9</v>
      </c>
      <c r="K22" s="29" t="s">
        <v>9</v>
      </c>
      <c r="L22" s="26" t="str">
        <f t="shared" si="0"/>
        <v>Piso</v>
      </c>
      <c r="M22" s="26" t="str">
        <f t="shared" si="0"/>
        <v>Composição</v>
      </c>
      <c r="N22" s="26" t="str">
        <f t="shared" si="2"/>
        <v>Paginado</v>
      </c>
      <c r="O22" s="21" t="str">
        <f t="shared" si="3"/>
        <v>Taco</v>
      </c>
      <c r="P22" s="21" t="s">
        <v>174</v>
      </c>
      <c r="Q22" s="38" t="s">
        <v>195</v>
      </c>
      <c r="R22" s="27" t="s">
        <v>9</v>
      </c>
      <c r="S22" s="27" t="str">
        <f t="shared" si="1"/>
        <v>Piso</v>
      </c>
      <c r="T22" s="27" t="str">
        <f t="shared" si="1"/>
        <v>Composição</v>
      </c>
      <c r="U22" s="27" t="str">
        <f t="shared" si="1"/>
        <v>Paginado</v>
      </c>
      <c r="V22" s="27" t="s">
        <v>90</v>
      </c>
      <c r="W22" s="1" t="str">
        <f t="shared" si="4"/>
        <v>Key-Piso-22</v>
      </c>
    </row>
    <row r="23" spans="1:23" ht="6" customHeight="1" x14ac:dyDescent="0.4">
      <c r="A23" s="23">
        <v>23</v>
      </c>
      <c r="B23" s="2" t="s">
        <v>44</v>
      </c>
      <c r="C23" s="24" t="s">
        <v>141</v>
      </c>
      <c r="D23" s="2" t="s">
        <v>107</v>
      </c>
      <c r="E23" s="2" t="s">
        <v>147</v>
      </c>
      <c r="F23" s="2" t="s">
        <v>151</v>
      </c>
      <c r="G23" s="29" t="s">
        <v>9</v>
      </c>
      <c r="H23" s="29" t="s">
        <v>9</v>
      </c>
      <c r="I23" s="29" t="s">
        <v>9</v>
      </c>
      <c r="J23" s="29" t="s">
        <v>9</v>
      </c>
      <c r="K23" s="29" t="s">
        <v>9</v>
      </c>
      <c r="L23" s="26" t="str">
        <f t="shared" si="0"/>
        <v>Piso</v>
      </c>
      <c r="M23" s="26" t="str">
        <f t="shared" si="0"/>
        <v>Composição</v>
      </c>
      <c r="N23" s="26" t="str">
        <f t="shared" si="2"/>
        <v>Paginado</v>
      </c>
      <c r="O23" s="21" t="str">
        <f t="shared" si="3"/>
        <v>Vinílico</v>
      </c>
      <c r="P23" s="21" t="s">
        <v>175</v>
      </c>
      <c r="Q23" s="38" t="s">
        <v>196</v>
      </c>
      <c r="R23" s="27" t="s">
        <v>9</v>
      </c>
      <c r="S23" s="27" t="str">
        <f t="shared" si="1"/>
        <v>Piso</v>
      </c>
      <c r="T23" s="27" t="str">
        <f t="shared" si="1"/>
        <v>Composição</v>
      </c>
      <c r="U23" s="27" t="str">
        <f t="shared" si="1"/>
        <v>Paginado</v>
      </c>
      <c r="V23" s="27" t="s">
        <v>90</v>
      </c>
      <c r="W23" s="1" t="str">
        <f t="shared" si="4"/>
        <v>Key-Piso-23</v>
      </c>
    </row>
    <row r="24" spans="1:23" ht="6" customHeight="1" x14ac:dyDescent="0.4">
      <c r="A24" s="23">
        <v>24</v>
      </c>
      <c r="B24" s="2" t="s">
        <v>44</v>
      </c>
      <c r="C24" s="24" t="s">
        <v>141</v>
      </c>
      <c r="D24" s="2" t="s">
        <v>107</v>
      </c>
      <c r="E24" s="2" t="s">
        <v>147</v>
      </c>
      <c r="F24" s="2" t="s">
        <v>243</v>
      </c>
      <c r="G24" s="29" t="s">
        <v>9</v>
      </c>
      <c r="H24" s="29" t="s">
        <v>9</v>
      </c>
      <c r="I24" s="29" t="s">
        <v>9</v>
      </c>
      <c r="J24" s="29" t="s">
        <v>9</v>
      </c>
      <c r="K24" s="29" t="s">
        <v>9</v>
      </c>
      <c r="L24" s="26" t="str">
        <f t="shared" si="0"/>
        <v>Piso</v>
      </c>
      <c r="M24" s="26" t="str">
        <f t="shared" si="0"/>
        <v>Composição</v>
      </c>
      <c r="N24" s="26" t="str">
        <f t="shared" si="2"/>
        <v>Paginado</v>
      </c>
      <c r="O24" s="21" t="str">
        <f t="shared" si="3"/>
        <v>Peça.Cerâmica</v>
      </c>
      <c r="P24" s="21" t="s">
        <v>176</v>
      </c>
      <c r="Q24" s="38" t="s">
        <v>197</v>
      </c>
      <c r="R24" s="27" t="s">
        <v>9</v>
      </c>
      <c r="S24" s="27" t="str">
        <f t="shared" si="1"/>
        <v>Piso</v>
      </c>
      <c r="T24" s="27" t="str">
        <f t="shared" si="1"/>
        <v>Composição</v>
      </c>
      <c r="U24" s="27" t="str">
        <f t="shared" si="1"/>
        <v>Paginado</v>
      </c>
      <c r="V24" s="27" t="s">
        <v>90</v>
      </c>
      <c r="W24" s="1" t="str">
        <f t="shared" si="4"/>
        <v>Key-Piso-24</v>
      </c>
    </row>
    <row r="25" spans="1:23" ht="6" customHeight="1" x14ac:dyDescent="0.4">
      <c r="A25" s="23">
        <v>25</v>
      </c>
      <c r="B25" s="2" t="s">
        <v>44</v>
      </c>
      <c r="C25" s="24" t="s">
        <v>141</v>
      </c>
      <c r="D25" s="2" t="s">
        <v>107</v>
      </c>
      <c r="E25" s="2" t="s">
        <v>147</v>
      </c>
      <c r="F25" s="2" t="s">
        <v>248</v>
      </c>
      <c r="G25" s="29" t="s">
        <v>9</v>
      </c>
      <c r="H25" s="29" t="s">
        <v>9</v>
      </c>
      <c r="I25" s="29" t="s">
        <v>9</v>
      </c>
      <c r="J25" s="29" t="s">
        <v>9</v>
      </c>
      <c r="K25" s="29" t="s">
        <v>9</v>
      </c>
      <c r="L25" s="26" t="str">
        <f t="shared" si="0"/>
        <v>Piso</v>
      </c>
      <c r="M25" s="26" t="str">
        <f t="shared" si="0"/>
        <v>Composição</v>
      </c>
      <c r="N25" s="26" t="str">
        <f t="shared" si="2"/>
        <v>Paginado</v>
      </c>
      <c r="O25" s="21" t="str">
        <f t="shared" si="3"/>
        <v>Peça.Porcelanato</v>
      </c>
      <c r="P25" s="21" t="s">
        <v>177</v>
      </c>
      <c r="Q25" s="38" t="s">
        <v>198</v>
      </c>
      <c r="R25" s="27" t="s">
        <v>9</v>
      </c>
      <c r="S25" s="27" t="str">
        <f t="shared" si="1"/>
        <v>Piso</v>
      </c>
      <c r="T25" s="27" t="str">
        <f t="shared" si="1"/>
        <v>Composição</v>
      </c>
      <c r="U25" s="27" t="str">
        <f t="shared" si="1"/>
        <v>Paginado</v>
      </c>
      <c r="V25" s="27" t="s">
        <v>90</v>
      </c>
      <c r="W25" s="1" t="str">
        <f t="shared" si="4"/>
        <v>Key-Piso-25</v>
      </c>
    </row>
    <row r="26" spans="1:23" ht="6" customHeight="1" x14ac:dyDescent="0.4">
      <c r="A26" s="23">
        <v>26</v>
      </c>
      <c r="B26" s="2" t="s">
        <v>44</v>
      </c>
      <c r="C26" s="24" t="s">
        <v>141</v>
      </c>
      <c r="D26" s="2" t="s">
        <v>107</v>
      </c>
      <c r="E26" s="2" t="s">
        <v>147</v>
      </c>
      <c r="F26" s="2" t="s">
        <v>152</v>
      </c>
      <c r="G26" s="29" t="s">
        <v>9</v>
      </c>
      <c r="H26" s="29" t="s">
        <v>9</v>
      </c>
      <c r="I26" s="29" t="s">
        <v>9</v>
      </c>
      <c r="J26" s="29" t="s">
        <v>9</v>
      </c>
      <c r="K26" s="29" t="s">
        <v>9</v>
      </c>
      <c r="L26" s="26" t="str">
        <f t="shared" si="0"/>
        <v>Piso</v>
      </c>
      <c r="M26" s="26" t="str">
        <f t="shared" si="0"/>
        <v>Composição</v>
      </c>
      <c r="N26" s="26" t="str">
        <f t="shared" si="2"/>
        <v>Paginado</v>
      </c>
      <c r="O26" s="21" t="str">
        <f t="shared" si="3"/>
        <v>Pedra.Natural</v>
      </c>
      <c r="P26" s="21" t="s">
        <v>178</v>
      </c>
      <c r="Q26" s="38" t="s">
        <v>199</v>
      </c>
      <c r="R26" s="27" t="s">
        <v>9</v>
      </c>
      <c r="S26" s="27" t="str">
        <f t="shared" si="1"/>
        <v>Piso</v>
      </c>
      <c r="T26" s="27" t="str">
        <f t="shared" si="1"/>
        <v>Composição</v>
      </c>
      <c r="U26" s="27" t="str">
        <f t="shared" si="1"/>
        <v>Paginado</v>
      </c>
      <c r="V26" s="27" t="s">
        <v>90</v>
      </c>
      <c r="W26" s="1" t="str">
        <f t="shared" si="4"/>
        <v>Key-Piso-26</v>
      </c>
    </row>
    <row r="27" spans="1:23" ht="6" customHeight="1" x14ac:dyDescent="0.4">
      <c r="A27" s="23">
        <v>27</v>
      </c>
      <c r="B27" s="2" t="s">
        <v>44</v>
      </c>
      <c r="C27" s="24" t="s">
        <v>141</v>
      </c>
      <c r="D27" s="2" t="s">
        <v>107</v>
      </c>
      <c r="E27" s="2" t="s">
        <v>147</v>
      </c>
      <c r="F27" s="2" t="s">
        <v>156</v>
      </c>
      <c r="G27" s="29" t="s">
        <v>9</v>
      </c>
      <c r="H27" s="29" t="s">
        <v>9</v>
      </c>
      <c r="I27" s="29" t="s">
        <v>9</v>
      </c>
      <c r="J27" s="29" t="s">
        <v>9</v>
      </c>
      <c r="K27" s="29" t="s">
        <v>9</v>
      </c>
      <c r="L27" s="26" t="str">
        <f t="shared" si="0"/>
        <v>Piso</v>
      </c>
      <c r="M27" s="26" t="str">
        <f t="shared" si="0"/>
        <v>Composição</v>
      </c>
      <c r="N27" s="26" t="str">
        <f t="shared" si="2"/>
        <v>Paginado</v>
      </c>
      <c r="O27" s="21" t="str">
        <f t="shared" si="3"/>
        <v>Pedra.Sintética</v>
      </c>
      <c r="P27" s="21" t="s">
        <v>179</v>
      </c>
      <c r="Q27" s="38" t="s">
        <v>200</v>
      </c>
      <c r="R27" s="27" t="s">
        <v>9</v>
      </c>
      <c r="S27" s="27" t="str">
        <f t="shared" si="1"/>
        <v>Piso</v>
      </c>
      <c r="T27" s="27" t="str">
        <f t="shared" si="1"/>
        <v>Composição</v>
      </c>
      <c r="U27" s="27" t="str">
        <f t="shared" si="1"/>
        <v>Paginado</v>
      </c>
      <c r="V27" s="27" t="s">
        <v>90</v>
      </c>
      <c r="W27" s="1" t="str">
        <f t="shared" si="4"/>
        <v>Key-Piso-27</v>
      </c>
    </row>
    <row r="28" spans="1:23" ht="6" customHeight="1" x14ac:dyDescent="0.4">
      <c r="A28" s="23">
        <v>28</v>
      </c>
      <c r="B28" s="2" t="s">
        <v>44</v>
      </c>
      <c r="C28" s="24" t="s">
        <v>141</v>
      </c>
      <c r="D28" s="2" t="s">
        <v>107</v>
      </c>
      <c r="E28" s="2" t="s">
        <v>147</v>
      </c>
      <c r="F28" s="2" t="s">
        <v>148</v>
      </c>
      <c r="G28" s="29" t="s">
        <v>9</v>
      </c>
      <c r="H28" s="29" t="s">
        <v>9</v>
      </c>
      <c r="I28" s="29" t="s">
        <v>9</v>
      </c>
      <c r="J28" s="29" t="s">
        <v>9</v>
      </c>
      <c r="K28" s="29" t="s">
        <v>9</v>
      </c>
      <c r="L28" s="26" t="str">
        <f t="shared" si="0"/>
        <v>Piso</v>
      </c>
      <c r="M28" s="26" t="str">
        <f t="shared" si="0"/>
        <v>Composição</v>
      </c>
      <c r="N28" s="26" t="str">
        <f t="shared" si="2"/>
        <v>Paginado</v>
      </c>
      <c r="O28" s="21" t="str">
        <f t="shared" si="3"/>
        <v>Elevado</v>
      </c>
      <c r="P28" s="21" t="s">
        <v>180</v>
      </c>
      <c r="Q28" s="38" t="s">
        <v>201</v>
      </c>
      <c r="R28" s="27" t="s">
        <v>9</v>
      </c>
      <c r="S28" s="27" t="str">
        <f t="shared" si="1"/>
        <v>Piso</v>
      </c>
      <c r="T28" s="27" t="str">
        <f t="shared" si="1"/>
        <v>Composição</v>
      </c>
      <c r="U28" s="27" t="str">
        <f t="shared" si="1"/>
        <v>Paginado</v>
      </c>
      <c r="V28" s="27" t="s">
        <v>90</v>
      </c>
      <c r="W28" s="1" t="str">
        <f t="shared" si="4"/>
        <v>Key-Piso-28</v>
      </c>
    </row>
    <row r="29" spans="1:23" ht="6" customHeight="1" x14ac:dyDescent="0.4">
      <c r="A29" s="23">
        <v>29</v>
      </c>
      <c r="B29" s="2" t="s">
        <v>44</v>
      </c>
      <c r="C29" s="24" t="s">
        <v>141</v>
      </c>
      <c r="D29" s="2" t="s">
        <v>107</v>
      </c>
      <c r="E29" s="2" t="s">
        <v>147</v>
      </c>
      <c r="F29" s="2" t="s">
        <v>157</v>
      </c>
      <c r="G29" s="29" t="s">
        <v>9</v>
      </c>
      <c r="H29" s="29" t="s">
        <v>9</v>
      </c>
      <c r="I29" s="29" t="s">
        <v>9</v>
      </c>
      <c r="J29" s="29" t="s">
        <v>9</v>
      </c>
      <c r="K29" s="29" t="s">
        <v>9</v>
      </c>
      <c r="L29" s="26" t="str">
        <f t="shared" si="0"/>
        <v>Piso</v>
      </c>
      <c r="M29" s="26" t="str">
        <f t="shared" si="0"/>
        <v>Composição</v>
      </c>
      <c r="N29" s="26" t="str">
        <f t="shared" si="2"/>
        <v>Paginado</v>
      </c>
      <c r="O29" s="21" t="str">
        <f t="shared" si="3"/>
        <v>Bloco.Vídro</v>
      </c>
      <c r="P29" s="21" t="s">
        <v>181</v>
      </c>
      <c r="Q29" s="38" t="s">
        <v>202</v>
      </c>
      <c r="R29" s="27" t="s">
        <v>9</v>
      </c>
      <c r="S29" s="27" t="str">
        <f t="shared" si="1"/>
        <v>Piso</v>
      </c>
      <c r="T29" s="27" t="str">
        <f t="shared" si="1"/>
        <v>Composição</v>
      </c>
      <c r="U29" s="27" t="str">
        <f t="shared" si="1"/>
        <v>Paginado</v>
      </c>
      <c r="V29" s="27" t="s">
        <v>90</v>
      </c>
      <c r="W29" s="1" t="str">
        <f t="shared" si="4"/>
        <v>Key-Piso-29</v>
      </c>
    </row>
    <row r="30" spans="1:23" ht="6" customHeight="1" x14ac:dyDescent="0.4">
      <c r="A30" s="23">
        <v>30</v>
      </c>
      <c r="B30" s="2" t="s">
        <v>44</v>
      </c>
      <c r="C30" s="24" t="s">
        <v>141</v>
      </c>
      <c r="D30" s="2" t="s">
        <v>107</v>
      </c>
      <c r="E30" s="2" t="s">
        <v>143</v>
      </c>
      <c r="F30" s="2" t="s">
        <v>150</v>
      </c>
      <c r="G30" s="29" t="s">
        <v>9</v>
      </c>
      <c r="H30" s="29" t="s">
        <v>9</v>
      </c>
      <c r="I30" s="29" t="s">
        <v>9</v>
      </c>
      <c r="J30" s="29" t="s">
        <v>9</v>
      </c>
      <c r="K30" s="29" t="s">
        <v>9</v>
      </c>
      <c r="L30" s="26" t="str">
        <f t="shared" si="0"/>
        <v>Piso</v>
      </c>
      <c r="M30" s="26" t="str">
        <f t="shared" si="0"/>
        <v>Composição</v>
      </c>
      <c r="N30" s="26" t="str">
        <f t="shared" si="2"/>
        <v>Contínuo</v>
      </c>
      <c r="O30" s="21" t="str">
        <f t="shared" si="3"/>
        <v>Carpete</v>
      </c>
      <c r="P30" s="21" t="s">
        <v>182</v>
      </c>
      <c r="Q30" s="38" t="s">
        <v>203</v>
      </c>
      <c r="R30" s="27" t="s">
        <v>9</v>
      </c>
      <c r="S30" s="27" t="str">
        <f t="shared" si="1"/>
        <v>Piso</v>
      </c>
      <c r="T30" s="27" t="str">
        <f t="shared" si="1"/>
        <v>Composição</v>
      </c>
      <c r="U30" s="27" t="str">
        <f t="shared" si="1"/>
        <v>Contínuo</v>
      </c>
      <c r="V30" s="27" t="s">
        <v>90</v>
      </c>
      <c r="W30" s="1" t="str">
        <f t="shared" si="4"/>
        <v>Key-Piso-30</v>
      </c>
    </row>
    <row r="31" spans="1:23" ht="6" customHeight="1" x14ac:dyDescent="0.4">
      <c r="A31" s="23">
        <v>31</v>
      </c>
      <c r="B31" s="2" t="s">
        <v>44</v>
      </c>
      <c r="C31" s="24" t="s">
        <v>141</v>
      </c>
      <c r="D31" s="2" t="s">
        <v>107</v>
      </c>
      <c r="E31" s="2" t="s">
        <v>143</v>
      </c>
      <c r="F31" s="2" t="s">
        <v>158</v>
      </c>
      <c r="G31" s="29" t="s">
        <v>9</v>
      </c>
      <c r="H31" s="29" t="s">
        <v>9</v>
      </c>
      <c r="I31" s="29" t="s">
        <v>9</v>
      </c>
      <c r="J31" s="29" t="s">
        <v>9</v>
      </c>
      <c r="K31" s="29" t="s">
        <v>9</v>
      </c>
      <c r="L31" s="26" t="str">
        <f t="shared" ref="L31:M33" si="5">CONCATENATE("", C31)</f>
        <v>Piso</v>
      </c>
      <c r="M31" s="26" t="str">
        <f t="shared" si="5"/>
        <v>Composição</v>
      </c>
      <c r="N31" s="26" t="str">
        <f t="shared" si="2"/>
        <v>Contínuo</v>
      </c>
      <c r="O31" s="21" t="str">
        <f t="shared" si="3"/>
        <v>Manta</v>
      </c>
      <c r="P31" s="21" t="s">
        <v>183</v>
      </c>
      <c r="Q31" s="38" t="s">
        <v>204</v>
      </c>
      <c r="R31" s="27" t="s">
        <v>9</v>
      </c>
      <c r="S31" s="27" t="str">
        <f t="shared" ref="S31:U33" si="6">SUBSTITUTE(C31, ".", " ")</f>
        <v>Piso</v>
      </c>
      <c r="T31" s="27" t="str">
        <f t="shared" si="6"/>
        <v>Composição</v>
      </c>
      <c r="U31" s="27" t="str">
        <f t="shared" si="6"/>
        <v>Contínuo</v>
      </c>
      <c r="V31" s="27" t="s">
        <v>90</v>
      </c>
      <c r="W31" s="1" t="str">
        <f t="shared" si="4"/>
        <v>Key-Piso-31</v>
      </c>
    </row>
    <row r="32" spans="1:23" ht="6" customHeight="1" x14ac:dyDescent="0.4">
      <c r="A32" s="23">
        <v>32</v>
      </c>
      <c r="B32" s="2" t="s">
        <v>44</v>
      </c>
      <c r="C32" s="24" t="s">
        <v>141</v>
      </c>
      <c r="D32" s="2" t="s">
        <v>107</v>
      </c>
      <c r="E32" s="2" t="s">
        <v>143</v>
      </c>
      <c r="F32" s="2" t="s">
        <v>159</v>
      </c>
      <c r="G32" s="29" t="s">
        <v>9</v>
      </c>
      <c r="H32" s="29" t="s">
        <v>9</v>
      </c>
      <c r="I32" s="29" t="s">
        <v>9</v>
      </c>
      <c r="J32" s="29" t="s">
        <v>9</v>
      </c>
      <c r="K32" s="29" t="s">
        <v>9</v>
      </c>
      <c r="L32" s="26" t="str">
        <f t="shared" si="5"/>
        <v>Piso</v>
      </c>
      <c r="M32" s="26" t="str">
        <f t="shared" si="5"/>
        <v>Composição</v>
      </c>
      <c r="N32" s="26" t="str">
        <f t="shared" si="2"/>
        <v>Contínuo</v>
      </c>
      <c r="O32" s="21" t="str">
        <f t="shared" si="3"/>
        <v>Cimentado</v>
      </c>
      <c r="P32" s="21" t="s">
        <v>184</v>
      </c>
      <c r="Q32" s="38" t="s">
        <v>205</v>
      </c>
      <c r="R32" s="27" t="s">
        <v>9</v>
      </c>
      <c r="S32" s="27" t="str">
        <f t="shared" si="6"/>
        <v>Piso</v>
      </c>
      <c r="T32" s="27" t="str">
        <f t="shared" si="6"/>
        <v>Composição</v>
      </c>
      <c r="U32" s="27" t="str">
        <f t="shared" si="6"/>
        <v>Contínuo</v>
      </c>
      <c r="V32" s="27" t="s">
        <v>90</v>
      </c>
      <c r="W32" s="1" t="str">
        <f t="shared" si="4"/>
        <v>Key-Piso-32</v>
      </c>
    </row>
    <row r="33" spans="1:23" ht="6" customHeight="1" x14ac:dyDescent="0.4">
      <c r="A33" s="23">
        <v>33</v>
      </c>
      <c r="B33" s="2" t="s">
        <v>44</v>
      </c>
      <c r="C33" s="24" t="s">
        <v>141</v>
      </c>
      <c r="D33" s="2" t="s">
        <v>107</v>
      </c>
      <c r="E33" s="2" t="s">
        <v>143</v>
      </c>
      <c r="F33" s="2" t="s">
        <v>216</v>
      </c>
      <c r="G33" s="29" t="s">
        <v>9</v>
      </c>
      <c r="H33" s="29" t="s">
        <v>9</v>
      </c>
      <c r="I33" s="29" t="s">
        <v>9</v>
      </c>
      <c r="J33" s="29" t="s">
        <v>9</v>
      </c>
      <c r="K33" s="29" t="s">
        <v>9</v>
      </c>
      <c r="L33" s="26" t="str">
        <f t="shared" si="5"/>
        <v>Piso</v>
      </c>
      <c r="M33" s="26" t="str">
        <f t="shared" si="5"/>
        <v>Composição</v>
      </c>
      <c r="N33" s="26" t="str">
        <f t="shared" si="2"/>
        <v>Contínuo</v>
      </c>
      <c r="O33" s="21" t="str">
        <f t="shared" si="3"/>
        <v>Gramado</v>
      </c>
      <c r="P33" s="21" t="s">
        <v>185</v>
      </c>
      <c r="Q33" s="38" t="s">
        <v>206</v>
      </c>
      <c r="R33" s="27" t="s">
        <v>9</v>
      </c>
      <c r="S33" s="27" t="str">
        <f t="shared" si="6"/>
        <v>Piso</v>
      </c>
      <c r="T33" s="27" t="str">
        <f t="shared" si="6"/>
        <v>Composição</v>
      </c>
      <c r="U33" s="27" t="str">
        <f t="shared" si="6"/>
        <v>Contínuo</v>
      </c>
      <c r="V33" s="27" t="s">
        <v>90</v>
      </c>
      <c r="W33" s="1" t="str">
        <f t="shared" si="4"/>
        <v>Key-Piso-33</v>
      </c>
    </row>
  </sheetData>
  <phoneticPr fontId="1" type="noConversion"/>
  <conditionalFormatting sqref="F1">
    <cfRule type="duplicateValues" dxfId="69" priority="1291"/>
  </conditionalFormatting>
  <conditionalFormatting sqref="F1:F1048576">
    <cfRule type="duplicateValues" dxfId="68" priority="1"/>
  </conditionalFormatting>
  <conditionalFormatting sqref="F2">
    <cfRule type="duplicateValues" dxfId="67" priority="1251"/>
    <cfRule type="duplicateValues" dxfId="66" priority="1252"/>
    <cfRule type="duplicateValues" dxfId="65" priority="1253"/>
    <cfRule type="duplicateValues" dxfId="64" priority="1254"/>
    <cfRule type="duplicateValues" dxfId="63" priority="1255"/>
    <cfRule type="duplicateValues" dxfId="62" priority="1256"/>
  </conditionalFormatting>
  <conditionalFormatting sqref="F3:F8">
    <cfRule type="duplicateValues" dxfId="61" priority="31"/>
    <cfRule type="duplicateValues" dxfId="60" priority="32"/>
    <cfRule type="duplicateValues" dxfId="59" priority="33"/>
    <cfRule type="duplicateValues" dxfId="58" priority="34"/>
    <cfRule type="duplicateValues" dxfId="57" priority="35"/>
    <cfRule type="duplicateValues" dxfId="56" priority="36"/>
    <cfRule type="duplicateValues" dxfId="55" priority="37"/>
    <cfRule type="duplicateValues" dxfId="54" priority="38"/>
    <cfRule type="duplicateValues" dxfId="53" priority="39"/>
    <cfRule type="duplicateValues" dxfId="52" priority="40"/>
    <cfRule type="duplicateValues" dxfId="51" priority="41"/>
  </conditionalFormatting>
  <conditionalFormatting sqref="F9:F12">
    <cfRule type="duplicateValues" dxfId="50" priority="13"/>
    <cfRule type="duplicateValues" dxfId="49" priority="14"/>
    <cfRule type="duplicateValues" dxfId="48" priority="15"/>
    <cfRule type="duplicateValues" dxfId="47" priority="16"/>
    <cfRule type="duplicateValues" dxfId="46" priority="17"/>
    <cfRule type="duplicateValues" dxfId="45" priority="18"/>
    <cfRule type="duplicateValues" dxfId="44" priority="19"/>
  </conditionalFormatting>
  <conditionalFormatting sqref="F30:F33">
    <cfRule type="duplicateValues" dxfId="43" priority="2167"/>
    <cfRule type="duplicateValues" dxfId="42" priority="2168"/>
    <cfRule type="duplicateValues" dxfId="41" priority="2169"/>
    <cfRule type="duplicateValues" dxfId="40" priority="2170"/>
    <cfRule type="duplicateValues" dxfId="39" priority="2171"/>
    <cfRule type="duplicateValues" dxfId="38" priority="2172"/>
    <cfRule type="duplicateValues" dxfId="37" priority="2173"/>
    <cfRule type="duplicateValues" dxfId="36" priority="2174"/>
    <cfRule type="duplicateValues" dxfId="35" priority="2175"/>
    <cfRule type="duplicateValues" dxfId="34" priority="2176"/>
    <cfRule type="duplicateValues" dxfId="33" priority="2177"/>
  </conditionalFormatting>
  <conditionalFormatting sqref="F34:F1048576 F1">
    <cfRule type="duplicateValues" dxfId="32" priority="2178"/>
    <cfRule type="duplicateValues" dxfId="31" priority="2179"/>
    <cfRule type="duplicateValues" dxfId="30" priority="2180"/>
    <cfRule type="duplicateValues" dxfId="29" priority="2181"/>
    <cfRule type="duplicateValues" dxfId="28" priority="2182"/>
  </conditionalFormatting>
  <conditionalFormatting sqref="F34:F1048576">
    <cfRule type="duplicateValues" dxfId="27" priority="2193"/>
    <cfRule type="duplicateValues" dxfId="26" priority="2194"/>
  </conditionalFormatting>
  <conditionalFormatting sqref="P3:P8">
    <cfRule type="duplicateValues" dxfId="25" priority="20"/>
    <cfRule type="duplicateValues" dxfId="24" priority="21"/>
    <cfRule type="duplicateValues" dxfId="23" priority="22"/>
    <cfRule type="duplicateValues" dxfId="22" priority="23"/>
    <cfRule type="duplicateValues" dxfId="21" priority="24"/>
    <cfRule type="duplicateValues" dxfId="20" priority="25"/>
    <cfRule type="duplicateValues" dxfId="19" priority="26"/>
    <cfRule type="duplicateValues" dxfId="18" priority="27"/>
    <cfRule type="duplicateValues" dxfId="17" priority="28"/>
    <cfRule type="duplicateValues" dxfId="16" priority="29"/>
    <cfRule type="duplicateValues" dxfId="15" priority="30"/>
  </conditionalFormatting>
  <conditionalFormatting sqref="Q7">
    <cfRule type="duplicateValues" dxfId="14" priority="2"/>
    <cfRule type="duplicateValues" dxfId="13" priority="3"/>
    <cfRule type="duplicateValues" dxfId="12" priority="4"/>
    <cfRule type="duplicateValues" dxfId="11" priority="5"/>
    <cfRule type="duplicateValues" dxfId="10" priority="6"/>
    <cfRule type="duplicateValues" dxfId="9" priority="7"/>
    <cfRule type="duplicateValues" dxfId="8" priority="8"/>
    <cfRule type="duplicateValues" dxfId="7" priority="9"/>
    <cfRule type="duplicateValues" dxfId="6" priority="10"/>
    <cfRule type="duplicateValues" dxfId="5" priority="11"/>
    <cfRule type="duplicateValues" dxfId="4" priority="12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3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28"/>
  <sheetViews>
    <sheetView tabSelected="1" zoomScale="235" zoomScaleNormal="235" workbookViewId="0">
      <pane ySplit="1" topLeftCell="A20" activePane="bottomLeft" state="frozen"/>
      <selection pane="bottomLeft" activeCell="A2" sqref="A2:A28"/>
    </sheetView>
  </sheetViews>
  <sheetFormatPr defaultRowHeight="7.3" customHeight="1" x14ac:dyDescent="0.4"/>
  <cols>
    <col min="1" max="1" width="1.765625" style="58" bestFit="1" customWidth="1"/>
    <col min="2" max="2" width="5" style="53" bestFit="1" customWidth="1"/>
    <col min="3" max="3" width="7.07421875" style="53" customWidth="1"/>
    <col min="4" max="4" width="4.07421875" style="53" bestFit="1" customWidth="1"/>
    <col min="5" max="5" width="57.3046875" style="59" bestFit="1" customWidth="1"/>
    <col min="6" max="6" width="4.3046875" style="58" bestFit="1" customWidth="1"/>
    <col min="7" max="7" width="2.84375" style="58" bestFit="1" customWidth="1"/>
    <col min="8" max="8" width="3.07421875" style="58" bestFit="1" customWidth="1"/>
    <col min="9" max="9" width="2.84375" style="58" bestFit="1" customWidth="1"/>
    <col min="10" max="10" width="5.4609375" style="58" bestFit="1" customWidth="1"/>
    <col min="11" max="11" width="2.84375" style="58" bestFit="1" customWidth="1"/>
    <col min="12" max="12" width="8.07421875" style="58" customWidth="1"/>
    <col min="13" max="13" width="5.61328125" style="58" customWidth="1"/>
    <col min="14" max="14" width="7.61328125" style="58" customWidth="1"/>
    <col min="15" max="15" width="8.69140625" style="58" bestFit="1" customWidth="1"/>
    <col min="16" max="16" width="4.07421875" style="58" bestFit="1" customWidth="1"/>
    <col min="17" max="17" width="6.3046875" style="58" bestFit="1" customWidth="1"/>
    <col min="18" max="18" width="6.3828125" style="58" customWidth="1"/>
    <col min="19" max="19" width="9.921875" style="58" customWidth="1"/>
    <col min="20" max="20" width="4.53515625" style="58" customWidth="1"/>
    <col min="21" max="21" width="11.3046875" style="58" customWidth="1"/>
    <col min="22" max="22" width="2.3828125" style="58" bestFit="1" customWidth="1"/>
    <col min="23" max="23" width="1.921875" style="58" bestFit="1" customWidth="1"/>
    <col min="24" max="24" width="2.3828125" style="58" bestFit="1" customWidth="1"/>
    <col min="25" max="25" width="1.921875" style="58" bestFit="1" customWidth="1"/>
    <col min="26" max="26" width="2.3828125" style="58" bestFit="1" customWidth="1"/>
    <col min="27" max="27" width="1.921875" style="58" bestFit="1" customWidth="1"/>
    <col min="28" max="28" width="2.3828125" style="58" bestFit="1" customWidth="1"/>
    <col min="29" max="29" width="1.921875" style="58" bestFit="1" customWidth="1"/>
    <col min="30" max="30" width="2.3828125" style="58" bestFit="1" customWidth="1"/>
    <col min="31" max="31" width="1.921875" style="58" bestFit="1" customWidth="1"/>
    <col min="32" max="32" width="2.3828125" style="58" bestFit="1" customWidth="1"/>
    <col min="33" max="33" width="1.921875" style="58" bestFit="1" customWidth="1"/>
    <col min="34" max="34" width="2.3828125" style="58" bestFit="1" customWidth="1"/>
    <col min="35" max="35" width="1.921875" style="58" bestFit="1" customWidth="1"/>
    <col min="36" max="36" width="2.3828125" style="58" bestFit="1" customWidth="1"/>
    <col min="37" max="37" width="1.921875" style="58" bestFit="1" customWidth="1"/>
    <col min="38" max="38" width="2.3828125" style="58" bestFit="1" customWidth="1"/>
    <col min="39" max="39" width="1.921875" style="58" bestFit="1" customWidth="1"/>
    <col min="40" max="40" width="2.3828125" style="58" bestFit="1" customWidth="1"/>
    <col min="41" max="41" width="1.921875" style="58" bestFit="1" customWidth="1"/>
    <col min="42" max="42" width="2.3828125" style="58" bestFit="1" customWidth="1"/>
    <col min="43" max="43" width="1.921875" style="58" bestFit="1" customWidth="1"/>
    <col min="44" max="44" width="2.3828125" style="58" bestFit="1" customWidth="1"/>
    <col min="45" max="45" width="1.921875" style="58" bestFit="1" customWidth="1"/>
    <col min="46" max="16384" width="9.23046875" style="53"/>
  </cols>
  <sheetData>
    <row r="1" spans="1:45" s="63" customFormat="1" ht="18.55" customHeight="1" x14ac:dyDescent="0.4">
      <c r="A1" s="60" t="s">
        <v>10</v>
      </c>
      <c r="B1" s="61" t="s">
        <v>75</v>
      </c>
      <c r="C1" s="61" t="s">
        <v>76</v>
      </c>
      <c r="D1" s="60" t="s">
        <v>77</v>
      </c>
      <c r="E1" s="61" t="s">
        <v>46</v>
      </c>
      <c r="F1" s="60" t="s">
        <v>77</v>
      </c>
      <c r="G1" s="60" t="s">
        <v>46</v>
      </c>
      <c r="H1" s="60" t="s">
        <v>77</v>
      </c>
      <c r="I1" s="60" t="s">
        <v>46</v>
      </c>
      <c r="J1" s="60" t="s">
        <v>77</v>
      </c>
      <c r="K1" s="60" t="s">
        <v>46</v>
      </c>
      <c r="L1" s="60" t="s">
        <v>77</v>
      </c>
      <c r="M1" s="60" t="s">
        <v>46</v>
      </c>
      <c r="N1" s="60" t="s">
        <v>77</v>
      </c>
      <c r="O1" s="60" t="s">
        <v>46</v>
      </c>
      <c r="P1" s="60" t="s">
        <v>77</v>
      </c>
      <c r="Q1" s="60" t="s">
        <v>46</v>
      </c>
      <c r="R1" s="60" t="s">
        <v>77</v>
      </c>
      <c r="S1" s="60" t="s">
        <v>79</v>
      </c>
      <c r="T1" s="60" t="s">
        <v>77</v>
      </c>
      <c r="U1" s="60" t="s">
        <v>79</v>
      </c>
      <c r="V1" s="60" t="s">
        <v>77</v>
      </c>
      <c r="W1" s="60" t="s">
        <v>79</v>
      </c>
      <c r="X1" s="60" t="s">
        <v>77</v>
      </c>
      <c r="Y1" s="60" t="s">
        <v>79</v>
      </c>
      <c r="Z1" s="62" t="s">
        <v>78</v>
      </c>
      <c r="AA1" s="60" t="s">
        <v>79</v>
      </c>
      <c r="AB1" s="60" t="s">
        <v>77</v>
      </c>
      <c r="AC1" s="60" t="s">
        <v>79</v>
      </c>
      <c r="AD1" s="60" t="s">
        <v>77</v>
      </c>
      <c r="AE1" s="60" t="s">
        <v>79</v>
      </c>
      <c r="AF1" s="60" t="s">
        <v>77</v>
      </c>
      <c r="AG1" s="60" t="s">
        <v>79</v>
      </c>
      <c r="AH1" s="60" t="s">
        <v>77</v>
      </c>
      <c r="AI1" s="60" t="s">
        <v>79</v>
      </c>
      <c r="AJ1" s="60" t="s">
        <v>77</v>
      </c>
      <c r="AK1" s="60" t="s">
        <v>79</v>
      </c>
      <c r="AL1" s="60" t="s">
        <v>77</v>
      </c>
      <c r="AM1" s="60" t="s">
        <v>79</v>
      </c>
      <c r="AN1" s="60" t="s">
        <v>77</v>
      </c>
      <c r="AO1" s="60" t="s">
        <v>79</v>
      </c>
      <c r="AP1" s="60" t="s">
        <v>77</v>
      </c>
      <c r="AQ1" s="60" t="s">
        <v>79</v>
      </c>
      <c r="AR1" s="60" t="s">
        <v>77</v>
      </c>
      <c r="AS1" s="60" t="s">
        <v>79</v>
      </c>
    </row>
    <row r="2" spans="1:45" s="46" customFormat="1" ht="7.3" customHeight="1" x14ac:dyDescent="0.4">
      <c r="A2" s="40">
        <v>2</v>
      </c>
      <c r="B2" s="41" t="s">
        <v>213</v>
      </c>
      <c r="C2" s="42" t="s">
        <v>88</v>
      </c>
      <c r="D2" s="43" t="s">
        <v>91</v>
      </c>
      <c r="E2" s="44" t="s">
        <v>209</v>
      </c>
      <c r="F2" s="43" t="s">
        <v>9</v>
      </c>
      <c r="G2" s="45" t="s">
        <v>9</v>
      </c>
      <c r="H2" s="43" t="s">
        <v>9</v>
      </c>
      <c r="I2" s="45" t="s">
        <v>9</v>
      </c>
      <c r="J2" s="43" t="s">
        <v>9</v>
      </c>
      <c r="K2" s="45" t="s">
        <v>9</v>
      </c>
      <c r="L2" s="43" t="s">
        <v>9</v>
      </c>
      <c r="M2" s="45" t="s">
        <v>9</v>
      </c>
      <c r="N2" s="43" t="s">
        <v>9</v>
      </c>
      <c r="O2" s="45" t="s">
        <v>9</v>
      </c>
      <c r="P2" s="43" t="s">
        <v>9</v>
      </c>
      <c r="Q2" s="45" t="s">
        <v>9</v>
      </c>
      <c r="R2" s="43" t="s">
        <v>9</v>
      </c>
      <c r="S2" s="45" t="s">
        <v>9</v>
      </c>
      <c r="T2" s="43" t="s">
        <v>9</v>
      </c>
      <c r="U2" s="45" t="s">
        <v>9</v>
      </c>
      <c r="V2" s="43" t="s">
        <v>9</v>
      </c>
      <c r="W2" s="45" t="s">
        <v>9</v>
      </c>
      <c r="X2" s="43" t="s">
        <v>9</v>
      </c>
      <c r="Y2" s="45" t="s">
        <v>9</v>
      </c>
      <c r="Z2" s="43" t="s">
        <v>9</v>
      </c>
      <c r="AA2" s="45" t="s">
        <v>9</v>
      </c>
      <c r="AB2" s="43" t="s">
        <v>9</v>
      </c>
      <c r="AC2" s="45" t="s">
        <v>9</v>
      </c>
      <c r="AD2" s="43" t="s">
        <v>9</v>
      </c>
      <c r="AE2" s="45" t="s">
        <v>9</v>
      </c>
      <c r="AF2" s="43" t="s">
        <v>9</v>
      </c>
      <c r="AG2" s="45" t="s">
        <v>9</v>
      </c>
      <c r="AH2" s="43" t="s">
        <v>9</v>
      </c>
      <c r="AI2" s="45" t="s">
        <v>9</v>
      </c>
      <c r="AJ2" s="43" t="s">
        <v>9</v>
      </c>
      <c r="AK2" s="45" t="s">
        <v>9</v>
      </c>
      <c r="AL2" s="43" t="s">
        <v>9</v>
      </c>
      <c r="AM2" s="45" t="s">
        <v>9</v>
      </c>
      <c r="AN2" s="43" t="s">
        <v>9</v>
      </c>
      <c r="AO2" s="45" t="s">
        <v>9</v>
      </c>
      <c r="AP2" s="43" t="s">
        <v>9</v>
      </c>
      <c r="AQ2" s="45" t="s">
        <v>9</v>
      </c>
      <c r="AR2" s="43" t="s">
        <v>9</v>
      </c>
      <c r="AS2" s="45" t="s">
        <v>9</v>
      </c>
    </row>
    <row r="3" spans="1:45" s="46" customFormat="1" ht="7.3" customHeight="1" x14ac:dyDescent="0.4">
      <c r="A3" s="40">
        <v>3</v>
      </c>
      <c r="B3" s="47" t="s">
        <v>207</v>
      </c>
      <c r="C3" s="48" t="s">
        <v>106</v>
      </c>
      <c r="D3" s="43" t="s">
        <v>91</v>
      </c>
      <c r="E3" s="49" t="s">
        <v>211</v>
      </c>
      <c r="F3" s="43" t="s">
        <v>9</v>
      </c>
      <c r="G3" s="45" t="s">
        <v>9</v>
      </c>
      <c r="H3" s="43" t="s">
        <v>9</v>
      </c>
      <c r="I3" s="45" t="s">
        <v>9</v>
      </c>
      <c r="J3" s="43" t="s">
        <v>9</v>
      </c>
      <c r="K3" s="45" t="s">
        <v>9</v>
      </c>
      <c r="L3" s="43" t="s">
        <v>9</v>
      </c>
      <c r="M3" s="45" t="s">
        <v>9</v>
      </c>
      <c r="N3" s="43" t="s">
        <v>9</v>
      </c>
      <c r="O3" s="45" t="s">
        <v>9</v>
      </c>
      <c r="P3" s="43" t="s">
        <v>9</v>
      </c>
      <c r="Q3" s="45" t="s">
        <v>9</v>
      </c>
      <c r="R3" s="43" t="s">
        <v>9</v>
      </c>
      <c r="S3" s="45" t="s">
        <v>9</v>
      </c>
      <c r="T3" s="43" t="s">
        <v>9</v>
      </c>
      <c r="U3" s="45" t="s">
        <v>9</v>
      </c>
      <c r="V3" s="43" t="s">
        <v>9</v>
      </c>
      <c r="W3" s="45" t="s">
        <v>9</v>
      </c>
      <c r="X3" s="43" t="s">
        <v>9</v>
      </c>
      <c r="Y3" s="45" t="s">
        <v>9</v>
      </c>
      <c r="Z3" s="43" t="s">
        <v>9</v>
      </c>
      <c r="AA3" s="45" t="s">
        <v>9</v>
      </c>
      <c r="AB3" s="43" t="s">
        <v>9</v>
      </c>
      <c r="AC3" s="45" t="s">
        <v>9</v>
      </c>
      <c r="AD3" s="43" t="s">
        <v>9</v>
      </c>
      <c r="AE3" s="45" t="s">
        <v>9</v>
      </c>
      <c r="AF3" s="43" t="s">
        <v>9</v>
      </c>
      <c r="AG3" s="45" t="s">
        <v>9</v>
      </c>
      <c r="AH3" s="43" t="s">
        <v>9</v>
      </c>
      <c r="AI3" s="45" t="s">
        <v>9</v>
      </c>
      <c r="AJ3" s="43" t="s">
        <v>9</v>
      </c>
      <c r="AK3" s="45" t="s">
        <v>9</v>
      </c>
      <c r="AL3" s="43" t="s">
        <v>9</v>
      </c>
      <c r="AM3" s="45" t="s">
        <v>9</v>
      </c>
      <c r="AN3" s="43" t="s">
        <v>9</v>
      </c>
      <c r="AO3" s="45" t="s">
        <v>9</v>
      </c>
      <c r="AP3" s="43" t="s">
        <v>9</v>
      </c>
      <c r="AQ3" s="45" t="s">
        <v>9</v>
      </c>
      <c r="AR3" s="43" t="s">
        <v>9</v>
      </c>
      <c r="AS3" s="45" t="s">
        <v>9</v>
      </c>
    </row>
    <row r="4" spans="1:45" s="46" customFormat="1" ht="7.3" customHeight="1" x14ac:dyDescent="0.4">
      <c r="A4" s="40">
        <v>4</v>
      </c>
      <c r="B4" s="47" t="s">
        <v>208</v>
      </c>
      <c r="C4" s="48" t="s">
        <v>106</v>
      </c>
      <c r="D4" s="43" t="s">
        <v>91</v>
      </c>
      <c r="E4" s="49" t="s">
        <v>212</v>
      </c>
      <c r="F4" s="43" t="s">
        <v>9</v>
      </c>
      <c r="G4" s="45" t="s">
        <v>9</v>
      </c>
      <c r="H4" s="43" t="s">
        <v>9</v>
      </c>
      <c r="I4" s="45" t="s">
        <v>9</v>
      </c>
      <c r="J4" s="43" t="s">
        <v>9</v>
      </c>
      <c r="K4" s="45" t="s">
        <v>9</v>
      </c>
      <c r="L4" s="43" t="s">
        <v>9</v>
      </c>
      <c r="M4" s="45" t="s">
        <v>9</v>
      </c>
      <c r="N4" s="43" t="s">
        <v>9</v>
      </c>
      <c r="O4" s="45" t="s">
        <v>9</v>
      </c>
      <c r="P4" s="43" t="s">
        <v>9</v>
      </c>
      <c r="Q4" s="45" t="s">
        <v>9</v>
      </c>
      <c r="R4" s="43" t="s">
        <v>9</v>
      </c>
      <c r="S4" s="45" t="s">
        <v>9</v>
      </c>
      <c r="T4" s="43" t="s">
        <v>9</v>
      </c>
      <c r="U4" s="45" t="s">
        <v>9</v>
      </c>
      <c r="V4" s="43" t="s">
        <v>9</v>
      </c>
      <c r="W4" s="45" t="s">
        <v>9</v>
      </c>
      <c r="X4" s="43" t="s">
        <v>9</v>
      </c>
      <c r="Y4" s="45" t="s">
        <v>9</v>
      </c>
      <c r="Z4" s="43" t="s">
        <v>9</v>
      </c>
      <c r="AA4" s="45" t="s">
        <v>9</v>
      </c>
      <c r="AB4" s="43" t="s">
        <v>9</v>
      </c>
      <c r="AC4" s="45" t="s">
        <v>9</v>
      </c>
      <c r="AD4" s="43" t="s">
        <v>9</v>
      </c>
      <c r="AE4" s="45" t="s">
        <v>9</v>
      </c>
      <c r="AF4" s="43" t="s">
        <v>9</v>
      </c>
      <c r="AG4" s="45" t="s">
        <v>9</v>
      </c>
      <c r="AH4" s="43" t="s">
        <v>9</v>
      </c>
      <c r="AI4" s="45" t="s">
        <v>9</v>
      </c>
      <c r="AJ4" s="43" t="s">
        <v>9</v>
      </c>
      <c r="AK4" s="45" t="s">
        <v>9</v>
      </c>
      <c r="AL4" s="43" t="s">
        <v>9</v>
      </c>
      <c r="AM4" s="45" t="s">
        <v>9</v>
      </c>
      <c r="AN4" s="43" t="s">
        <v>9</v>
      </c>
      <c r="AO4" s="45" t="s">
        <v>9</v>
      </c>
      <c r="AP4" s="43" t="s">
        <v>9</v>
      </c>
      <c r="AQ4" s="45" t="s">
        <v>9</v>
      </c>
      <c r="AR4" s="43" t="s">
        <v>9</v>
      </c>
      <c r="AS4" s="45" t="s">
        <v>9</v>
      </c>
    </row>
    <row r="5" spans="1:45" ht="7.3" customHeight="1" x14ac:dyDescent="0.4">
      <c r="A5" s="40">
        <v>5</v>
      </c>
      <c r="B5" s="50" t="s">
        <v>130</v>
      </c>
      <c r="C5" s="48" t="s">
        <v>98</v>
      </c>
      <c r="D5" s="43" t="s">
        <v>91</v>
      </c>
      <c r="E5" s="51" t="s">
        <v>134</v>
      </c>
      <c r="F5" s="43" t="s">
        <v>9</v>
      </c>
      <c r="G5" s="45" t="s">
        <v>9</v>
      </c>
      <c r="H5" s="43" t="s">
        <v>9</v>
      </c>
      <c r="I5" s="45" t="s">
        <v>9</v>
      </c>
      <c r="J5" s="43" t="s">
        <v>9</v>
      </c>
      <c r="K5" s="45" t="s">
        <v>9</v>
      </c>
      <c r="L5" s="43" t="s">
        <v>9</v>
      </c>
      <c r="M5" s="45" t="s">
        <v>9</v>
      </c>
      <c r="N5" s="52" t="s">
        <v>111</v>
      </c>
      <c r="O5" s="45" t="s">
        <v>9</v>
      </c>
      <c r="P5" s="43" t="s">
        <v>93</v>
      </c>
      <c r="Q5" s="45" t="s">
        <v>138</v>
      </c>
      <c r="R5" s="43" t="s">
        <v>9</v>
      </c>
      <c r="S5" s="45" t="s">
        <v>9</v>
      </c>
      <c r="T5" s="43" t="s">
        <v>9</v>
      </c>
      <c r="U5" s="45" t="s">
        <v>9</v>
      </c>
      <c r="V5" s="43" t="s">
        <v>9</v>
      </c>
      <c r="W5" s="45" t="s">
        <v>9</v>
      </c>
      <c r="X5" s="43" t="s">
        <v>9</v>
      </c>
      <c r="Y5" s="45" t="s">
        <v>9</v>
      </c>
      <c r="Z5" s="43" t="s">
        <v>9</v>
      </c>
      <c r="AA5" s="45" t="s">
        <v>9</v>
      </c>
      <c r="AB5" s="43" t="s">
        <v>9</v>
      </c>
      <c r="AC5" s="45" t="s">
        <v>9</v>
      </c>
      <c r="AD5" s="43" t="s">
        <v>9</v>
      </c>
      <c r="AE5" s="45" t="s">
        <v>9</v>
      </c>
      <c r="AF5" s="43" t="s">
        <v>9</v>
      </c>
      <c r="AG5" s="45" t="s">
        <v>9</v>
      </c>
      <c r="AH5" s="43" t="s">
        <v>9</v>
      </c>
      <c r="AI5" s="45" t="s">
        <v>9</v>
      </c>
      <c r="AJ5" s="43" t="s">
        <v>9</v>
      </c>
      <c r="AK5" s="45" t="s">
        <v>9</v>
      </c>
      <c r="AL5" s="43" t="s">
        <v>9</v>
      </c>
      <c r="AM5" s="45" t="s">
        <v>9</v>
      </c>
      <c r="AN5" s="43" t="s">
        <v>9</v>
      </c>
      <c r="AO5" s="45" t="s">
        <v>9</v>
      </c>
      <c r="AP5" s="43" t="s">
        <v>9</v>
      </c>
      <c r="AQ5" s="45" t="s">
        <v>9</v>
      </c>
      <c r="AR5" s="43" t="s">
        <v>9</v>
      </c>
      <c r="AS5" s="45" t="s">
        <v>9</v>
      </c>
    </row>
    <row r="6" spans="1:45" ht="7.3" customHeight="1" x14ac:dyDescent="0.4">
      <c r="A6" s="40">
        <v>6</v>
      </c>
      <c r="B6" s="50" t="s">
        <v>132</v>
      </c>
      <c r="C6" s="48" t="s">
        <v>98</v>
      </c>
      <c r="D6" s="43" t="s">
        <v>91</v>
      </c>
      <c r="E6" s="51" t="s">
        <v>136</v>
      </c>
      <c r="F6" s="43" t="s">
        <v>9</v>
      </c>
      <c r="G6" s="45" t="s">
        <v>9</v>
      </c>
      <c r="H6" s="43" t="s">
        <v>9</v>
      </c>
      <c r="I6" s="45" t="s">
        <v>9</v>
      </c>
      <c r="J6" s="43" t="s">
        <v>9</v>
      </c>
      <c r="K6" s="45" t="s">
        <v>9</v>
      </c>
      <c r="L6" s="43" t="s">
        <v>9</v>
      </c>
      <c r="M6" s="45" t="s">
        <v>9</v>
      </c>
      <c r="N6" s="52" t="s">
        <v>111</v>
      </c>
      <c r="O6" s="45" t="s">
        <v>9</v>
      </c>
      <c r="P6" s="43" t="s">
        <v>93</v>
      </c>
      <c r="Q6" s="45" t="s">
        <v>138</v>
      </c>
      <c r="R6" s="43" t="s">
        <v>9</v>
      </c>
      <c r="S6" s="45" t="s">
        <v>9</v>
      </c>
      <c r="T6" s="43" t="s">
        <v>9</v>
      </c>
      <c r="U6" s="45" t="s">
        <v>9</v>
      </c>
      <c r="V6" s="43" t="s">
        <v>9</v>
      </c>
      <c r="W6" s="45" t="s">
        <v>9</v>
      </c>
      <c r="X6" s="43" t="s">
        <v>9</v>
      </c>
      <c r="Y6" s="45" t="s">
        <v>9</v>
      </c>
      <c r="Z6" s="43" t="s">
        <v>9</v>
      </c>
      <c r="AA6" s="45" t="s">
        <v>9</v>
      </c>
      <c r="AB6" s="43" t="s">
        <v>9</v>
      </c>
      <c r="AC6" s="45" t="s">
        <v>9</v>
      </c>
      <c r="AD6" s="43" t="s">
        <v>9</v>
      </c>
      <c r="AE6" s="45" t="s">
        <v>9</v>
      </c>
      <c r="AF6" s="43" t="s">
        <v>9</v>
      </c>
      <c r="AG6" s="45" t="s">
        <v>9</v>
      </c>
      <c r="AH6" s="43" t="s">
        <v>9</v>
      </c>
      <c r="AI6" s="45" t="s">
        <v>9</v>
      </c>
      <c r="AJ6" s="43" t="s">
        <v>9</v>
      </c>
      <c r="AK6" s="45" t="s">
        <v>9</v>
      </c>
      <c r="AL6" s="43" t="s">
        <v>9</v>
      </c>
      <c r="AM6" s="45" t="s">
        <v>9</v>
      </c>
      <c r="AN6" s="43" t="s">
        <v>9</v>
      </c>
      <c r="AO6" s="45" t="s">
        <v>9</v>
      </c>
      <c r="AP6" s="43" t="s">
        <v>9</v>
      </c>
      <c r="AQ6" s="45" t="s">
        <v>9</v>
      </c>
      <c r="AR6" s="43" t="s">
        <v>9</v>
      </c>
      <c r="AS6" s="45" t="s">
        <v>9</v>
      </c>
    </row>
    <row r="7" spans="1:45" ht="7.3" customHeight="1" x14ac:dyDescent="0.4">
      <c r="A7" s="40">
        <v>7</v>
      </c>
      <c r="B7" s="50" t="s">
        <v>131</v>
      </c>
      <c r="C7" s="48" t="s">
        <v>98</v>
      </c>
      <c r="D7" s="43" t="s">
        <v>91</v>
      </c>
      <c r="E7" s="51" t="s">
        <v>135</v>
      </c>
      <c r="F7" s="43" t="s">
        <v>9</v>
      </c>
      <c r="G7" s="45" t="s">
        <v>9</v>
      </c>
      <c r="H7" s="43" t="s">
        <v>9</v>
      </c>
      <c r="I7" s="45" t="s">
        <v>9</v>
      </c>
      <c r="J7" s="43" t="s">
        <v>9</v>
      </c>
      <c r="K7" s="45" t="s">
        <v>9</v>
      </c>
      <c r="L7" s="43" t="s">
        <v>9</v>
      </c>
      <c r="M7" s="45" t="s">
        <v>9</v>
      </c>
      <c r="N7" s="52" t="s">
        <v>111</v>
      </c>
      <c r="O7" s="45" t="s">
        <v>9</v>
      </c>
      <c r="P7" s="43" t="s">
        <v>93</v>
      </c>
      <c r="Q7" s="45" t="s">
        <v>138</v>
      </c>
      <c r="R7" s="43" t="s">
        <v>9</v>
      </c>
      <c r="S7" s="45" t="s">
        <v>9</v>
      </c>
      <c r="T7" s="43" t="s">
        <v>9</v>
      </c>
      <c r="U7" s="45" t="s">
        <v>9</v>
      </c>
      <c r="V7" s="43" t="s">
        <v>9</v>
      </c>
      <c r="W7" s="45" t="s">
        <v>9</v>
      </c>
      <c r="X7" s="43" t="s">
        <v>9</v>
      </c>
      <c r="Y7" s="45" t="s">
        <v>9</v>
      </c>
      <c r="Z7" s="43" t="s">
        <v>9</v>
      </c>
      <c r="AA7" s="45" t="s">
        <v>9</v>
      </c>
      <c r="AB7" s="43" t="s">
        <v>9</v>
      </c>
      <c r="AC7" s="45" t="s">
        <v>9</v>
      </c>
      <c r="AD7" s="43" t="s">
        <v>9</v>
      </c>
      <c r="AE7" s="45" t="s">
        <v>9</v>
      </c>
      <c r="AF7" s="43" t="s">
        <v>9</v>
      </c>
      <c r="AG7" s="45" t="s">
        <v>9</v>
      </c>
      <c r="AH7" s="43" t="s">
        <v>9</v>
      </c>
      <c r="AI7" s="45" t="s">
        <v>9</v>
      </c>
      <c r="AJ7" s="43" t="s">
        <v>9</v>
      </c>
      <c r="AK7" s="45" t="s">
        <v>9</v>
      </c>
      <c r="AL7" s="43" t="s">
        <v>9</v>
      </c>
      <c r="AM7" s="45" t="s">
        <v>9</v>
      </c>
      <c r="AN7" s="43" t="s">
        <v>9</v>
      </c>
      <c r="AO7" s="45" t="s">
        <v>9</v>
      </c>
      <c r="AP7" s="43" t="s">
        <v>9</v>
      </c>
      <c r="AQ7" s="45" t="s">
        <v>9</v>
      </c>
      <c r="AR7" s="43" t="s">
        <v>9</v>
      </c>
      <c r="AS7" s="45" t="s">
        <v>9</v>
      </c>
    </row>
    <row r="8" spans="1:45" ht="7.3" customHeight="1" x14ac:dyDescent="0.4">
      <c r="A8" s="40">
        <v>8</v>
      </c>
      <c r="B8" s="50" t="s">
        <v>133</v>
      </c>
      <c r="C8" s="48" t="s">
        <v>98</v>
      </c>
      <c r="D8" s="43" t="s">
        <v>91</v>
      </c>
      <c r="E8" s="51" t="s">
        <v>137</v>
      </c>
      <c r="F8" s="43" t="s">
        <v>9</v>
      </c>
      <c r="G8" s="45" t="s">
        <v>9</v>
      </c>
      <c r="H8" s="43" t="s">
        <v>9</v>
      </c>
      <c r="I8" s="45" t="s">
        <v>9</v>
      </c>
      <c r="J8" s="43" t="s">
        <v>9</v>
      </c>
      <c r="K8" s="45" t="s">
        <v>9</v>
      </c>
      <c r="L8" s="43" t="s">
        <v>9</v>
      </c>
      <c r="M8" s="45" t="s">
        <v>9</v>
      </c>
      <c r="N8" s="52" t="s">
        <v>111</v>
      </c>
      <c r="O8" s="45" t="s">
        <v>9</v>
      </c>
      <c r="P8" s="43" t="s">
        <v>93</v>
      </c>
      <c r="Q8" s="45" t="s">
        <v>138</v>
      </c>
      <c r="R8" s="43" t="s">
        <v>9</v>
      </c>
      <c r="S8" s="45" t="s">
        <v>9</v>
      </c>
      <c r="T8" s="43" t="s">
        <v>9</v>
      </c>
      <c r="U8" s="45" t="s">
        <v>9</v>
      </c>
      <c r="V8" s="43" t="s">
        <v>9</v>
      </c>
      <c r="W8" s="45" t="s">
        <v>9</v>
      </c>
      <c r="X8" s="43" t="s">
        <v>9</v>
      </c>
      <c r="Y8" s="45" t="s">
        <v>9</v>
      </c>
      <c r="Z8" s="43" t="s">
        <v>9</v>
      </c>
      <c r="AA8" s="45" t="s">
        <v>9</v>
      </c>
      <c r="AB8" s="43" t="s">
        <v>9</v>
      </c>
      <c r="AC8" s="45" t="s">
        <v>9</v>
      </c>
      <c r="AD8" s="43" t="s">
        <v>9</v>
      </c>
      <c r="AE8" s="45" t="s">
        <v>9</v>
      </c>
      <c r="AF8" s="43" t="s">
        <v>9</v>
      </c>
      <c r="AG8" s="45" t="s">
        <v>9</v>
      </c>
      <c r="AH8" s="43" t="s">
        <v>9</v>
      </c>
      <c r="AI8" s="45" t="s">
        <v>9</v>
      </c>
      <c r="AJ8" s="43" t="s">
        <v>9</v>
      </c>
      <c r="AK8" s="45" t="s">
        <v>9</v>
      </c>
      <c r="AL8" s="43" t="s">
        <v>9</v>
      </c>
      <c r="AM8" s="45" t="s">
        <v>9</v>
      </c>
      <c r="AN8" s="43" t="s">
        <v>9</v>
      </c>
      <c r="AO8" s="45" t="s">
        <v>9</v>
      </c>
      <c r="AP8" s="43" t="s">
        <v>9</v>
      </c>
      <c r="AQ8" s="45" t="s">
        <v>9</v>
      </c>
      <c r="AR8" s="43" t="s">
        <v>9</v>
      </c>
      <c r="AS8" s="45" t="s">
        <v>9</v>
      </c>
    </row>
    <row r="9" spans="1:45" ht="7.3" customHeight="1" x14ac:dyDescent="0.4">
      <c r="A9" s="40">
        <v>9</v>
      </c>
      <c r="B9" s="50" t="s">
        <v>221</v>
      </c>
      <c r="C9" s="48" t="s">
        <v>218</v>
      </c>
      <c r="D9" s="43" t="s">
        <v>91</v>
      </c>
      <c r="E9" s="51" t="s">
        <v>222</v>
      </c>
      <c r="F9" s="43" t="s">
        <v>9</v>
      </c>
      <c r="G9" s="45" t="s">
        <v>9</v>
      </c>
      <c r="H9" s="43" t="s">
        <v>9</v>
      </c>
      <c r="I9" s="45" t="s">
        <v>9</v>
      </c>
      <c r="J9" s="43" t="s">
        <v>9</v>
      </c>
      <c r="K9" s="45" t="s">
        <v>9</v>
      </c>
      <c r="L9" s="43" t="s">
        <v>9</v>
      </c>
      <c r="M9" s="45" t="s">
        <v>9</v>
      </c>
      <c r="N9" s="52" t="s">
        <v>111</v>
      </c>
      <c r="O9" s="45" t="s">
        <v>224</v>
      </c>
      <c r="P9" s="43" t="s">
        <v>93</v>
      </c>
      <c r="Q9" s="45" t="s">
        <v>223</v>
      </c>
      <c r="R9" s="43" t="s">
        <v>9</v>
      </c>
      <c r="S9" s="45" t="s">
        <v>9</v>
      </c>
      <c r="T9" s="43" t="s">
        <v>9</v>
      </c>
      <c r="U9" s="45" t="s">
        <v>9</v>
      </c>
      <c r="V9" s="43" t="s">
        <v>9</v>
      </c>
      <c r="W9" s="45" t="s">
        <v>9</v>
      </c>
      <c r="X9" s="43" t="s">
        <v>9</v>
      </c>
      <c r="Y9" s="45" t="s">
        <v>9</v>
      </c>
      <c r="Z9" s="43" t="s">
        <v>9</v>
      </c>
      <c r="AA9" s="45" t="s">
        <v>9</v>
      </c>
      <c r="AB9" s="43" t="s">
        <v>9</v>
      </c>
      <c r="AC9" s="45" t="s">
        <v>9</v>
      </c>
      <c r="AD9" s="43" t="s">
        <v>9</v>
      </c>
      <c r="AE9" s="45" t="s">
        <v>9</v>
      </c>
      <c r="AF9" s="43" t="s">
        <v>9</v>
      </c>
      <c r="AG9" s="45" t="s">
        <v>9</v>
      </c>
      <c r="AH9" s="43" t="s">
        <v>9</v>
      </c>
      <c r="AI9" s="45" t="s">
        <v>9</v>
      </c>
      <c r="AJ9" s="43" t="s">
        <v>9</v>
      </c>
      <c r="AK9" s="45" t="s">
        <v>9</v>
      </c>
      <c r="AL9" s="43" t="s">
        <v>9</v>
      </c>
      <c r="AM9" s="45" t="s">
        <v>9</v>
      </c>
      <c r="AN9" s="43" t="s">
        <v>9</v>
      </c>
      <c r="AO9" s="45" t="s">
        <v>9</v>
      </c>
      <c r="AP9" s="43" t="s">
        <v>9</v>
      </c>
      <c r="AQ9" s="45" t="s">
        <v>9</v>
      </c>
      <c r="AR9" s="43" t="s">
        <v>9</v>
      </c>
      <c r="AS9" s="45" t="s">
        <v>9</v>
      </c>
    </row>
    <row r="10" spans="1:45" ht="7.3" customHeight="1" x14ac:dyDescent="0.4">
      <c r="A10" s="40">
        <v>10</v>
      </c>
      <c r="B10" s="50" t="s">
        <v>251</v>
      </c>
      <c r="C10" s="54" t="s">
        <v>142</v>
      </c>
      <c r="D10" s="43" t="s">
        <v>91</v>
      </c>
      <c r="E10" s="51" t="s">
        <v>252</v>
      </c>
      <c r="F10" s="43" t="s">
        <v>94</v>
      </c>
      <c r="G10" s="45">
        <v>1.1000000000000001</v>
      </c>
      <c r="H10" s="43" t="s">
        <v>95</v>
      </c>
      <c r="I10" s="55">
        <v>7</v>
      </c>
      <c r="J10" s="43" t="s">
        <v>96</v>
      </c>
      <c r="K10" s="55">
        <v>21</v>
      </c>
      <c r="L10" s="56" t="s">
        <v>139</v>
      </c>
      <c r="M10" s="50" t="s">
        <v>130</v>
      </c>
      <c r="N10" s="52" t="s">
        <v>111</v>
      </c>
      <c r="O10" s="57" t="s">
        <v>253</v>
      </c>
      <c r="P10" s="43" t="s">
        <v>93</v>
      </c>
      <c r="Q10" s="45" t="s">
        <v>254</v>
      </c>
      <c r="R10" s="43" t="s">
        <v>9</v>
      </c>
      <c r="S10" s="45" t="s">
        <v>9</v>
      </c>
      <c r="T10" s="43" t="s">
        <v>9</v>
      </c>
      <c r="U10" s="45" t="s">
        <v>9</v>
      </c>
      <c r="V10" s="43" t="s">
        <v>9</v>
      </c>
      <c r="W10" s="45" t="s">
        <v>9</v>
      </c>
      <c r="X10" s="43" t="s">
        <v>9</v>
      </c>
      <c r="Y10" s="45" t="s">
        <v>9</v>
      </c>
      <c r="Z10" s="43" t="s">
        <v>9</v>
      </c>
      <c r="AA10" s="45" t="s">
        <v>9</v>
      </c>
      <c r="AB10" s="43" t="s">
        <v>9</v>
      </c>
      <c r="AC10" s="45" t="s">
        <v>9</v>
      </c>
      <c r="AD10" s="43" t="s">
        <v>9</v>
      </c>
      <c r="AE10" s="45" t="s">
        <v>9</v>
      </c>
      <c r="AF10" s="43" t="s">
        <v>9</v>
      </c>
      <c r="AG10" s="45" t="s">
        <v>9</v>
      </c>
      <c r="AH10" s="43" t="s">
        <v>9</v>
      </c>
      <c r="AI10" s="45" t="s">
        <v>9</v>
      </c>
      <c r="AJ10" s="43" t="s">
        <v>9</v>
      </c>
      <c r="AK10" s="45" t="s">
        <v>9</v>
      </c>
      <c r="AL10" s="43" t="s">
        <v>9</v>
      </c>
      <c r="AM10" s="45" t="s">
        <v>9</v>
      </c>
      <c r="AN10" s="43" t="s">
        <v>9</v>
      </c>
      <c r="AO10" s="45" t="s">
        <v>9</v>
      </c>
      <c r="AP10" s="43" t="s">
        <v>9</v>
      </c>
      <c r="AQ10" s="45" t="s">
        <v>9</v>
      </c>
      <c r="AR10" s="43" t="s">
        <v>9</v>
      </c>
      <c r="AS10" s="45" t="s">
        <v>9</v>
      </c>
    </row>
    <row r="11" spans="1:45" ht="7.3" customHeight="1" x14ac:dyDescent="0.4">
      <c r="A11" s="40">
        <v>11</v>
      </c>
      <c r="B11" s="50" t="s">
        <v>112</v>
      </c>
      <c r="C11" s="54" t="s">
        <v>243</v>
      </c>
      <c r="D11" s="43" t="s">
        <v>91</v>
      </c>
      <c r="E11" s="51" t="s">
        <v>210</v>
      </c>
      <c r="F11" s="43" t="s">
        <v>94</v>
      </c>
      <c r="G11" s="45">
        <v>1.1000000000000001</v>
      </c>
      <c r="H11" s="43" t="s">
        <v>95</v>
      </c>
      <c r="I11" s="55">
        <v>25</v>
      </c>
      <c r="J11" s="43" t="s">
        <v>96</v>
      </c>
      <c r="K11" s="55">
        <v>25</v>
      </c>
      <c r="L11" s="56" t="s">
        <v>139</v>
      </c>
      <c r="M11" s="50" t="s">
        <v>130</v>
      </c>
      <c r="N11" s="52" t="s">
        <v>111</v>
      </c>
      <c r="O11" s="57" t="s">
        <v>129</v>
      </c>
      <c r="P11" s="43" t="s">
        <v>93</v>
      </c>
      <c r="Q11" s="45" t="s">
        <v>128</v>
      </c>
      <c r="R11" s="43" t="s">
        <v>9</v>
      </c>
      <c r="S11" s="45" t="s">
        <v>9</v>
      </c>
      <c r="T11" s="43" t="s">
        <v>9</v>
      </c>
      <c r="U11" s="45" t="s">
        <v>9</v>
      </c>
      <c r="V11" s="43" t="s">
        <v>9</v>
      </c>
      <c r="W11" s="45" t="s">
        <v>9</v>
      </c>
      <c r="X11" s="43" t="s">
        <v>9</v>
      </c>
      <c r="Y11" s="45" t="s">
        <v>9</v>
      </c>
      <c r="Z11" s="43" t="s">
        <v>9</v>
      </c>
      <c r="AA11" s="45" t="s">
        <v>9</v>
      </c>
      <c r="AB11" s="43" t="s">
        <v>9</v>
      </c>
      <c r="AC11" s="45" t="s">
        <v>9</v>
      </c>
      <c r="AD11" s="43" t="s">
        <v>9</v>
      </c>
      <c r="AE11" s="45" t="s">
        <v>9</v>
      </c>
      <c r="AF11" s="43" t="s">
        <v>9</v>
      </c>
      <c r="AG11" s="45" t="s">
        <v>9</v>
      </c>
      <c r="AH11" s="43" t="s">
        <v>9</v>
      </c>
      <c r="AI11" s="45" t="s">
        <v>9</v>
      </c>
      <c r="AJ11" s="43" t="s">
        <v>9</v>
      </c>
      <c r="AK11" s="45" t="s">
        <v>9</v>
      </c>
      <c r="AL11" s="43" t="s">
        <v>9</v>
      </c>
      <c r="AM11" s="45" t="s">
        <v>9</v>
      </c>
      <c r="AN11" s="43" t="s">
        <v>9</v>
      </c>
      <c r="AO11" s="45" t="s">
        <v>9</v>
      </c>
      <c r="AP11" s="43" t="s">
        <v>9</v>
      </c>
      <c r="AQ11" s="45" t="s">
        <v>9</v>
      </c>
      <c r="AR11" s="43" t="s">
        <v>9</v>
      </c>
      <c r="AS11" s="45" t="s">
        <v>9</v>
      </c>
    </row>
    <row r="12" spans="1:45" ht="7.3" customHeight="1" x14ac:dyDescent="0.4">
      <c r="A12" s="40">
        <v>12</v>
      </c>
      <c r="B12" s="50" t="s">
        <v>113</v>
      </c>
      <c r="C12" s="54" t="s">
        <v>243</v>
      </c>
      <c r="D12" s="43" t="s">
        <v>91</v>
      </c>
      <c r="E12" s="51" t="s">
        <v>210</v>
      </c>
      <c r="F12" s="43" t="s">
        <v>94</v>
      </c>
      <c r="G12" s="45">
        <v>1.1000000000000001</v>
      </c>
      <c r="H12" s="43" t="s">
        <v>95</v>
      </c>
      <c r="I12" s="55">
        <v>30</v>
      </c>
      <c r="J12" s="43" t="s">
        <v>96</v>
      </c>
      <c r="K12" s="55">
        <v>60</v>
      </c>
      <c r="L12" s="56" t="s">
        <v>139</v>
      </c>
      <c r="M12" s="50" t="s">
        <v>132</v>
      </c>
      <c r="N12" s="52" t="s">
        <v>111</v>
      </c>
      <c r="O12" s="57" t="s">
        <v>140</v>
      </c>
      <c r="P12" s="43" t="s">
        <v>93</v>
      </c>
      <c r="Q12" s="45" t="s">
        <v>128</v>
      </c>
      <c r="R12" s="43" t="s">
        <v>9</v>
      </c>
      <c r="S12" s="45" t="s">
        <v>9</v>
      </c>
      <c r="T12" s="43" t="s">
        <v>9</v>
      </c>
      <c r="U12" s="45" t="s">
        <v>9</v>
      </c>
      <c r="V12" s="43" t="s">
        <v>9</v>
      </c>
      <c r="W12" s="45" t="s">
        <v>9</v>
      </c>
      <c r="X12" s="43" t="s">
        <v>9</v>
      </c>
      <c r="Y12" s="45" t="s">
        <v>9</v>
      </c>
      <c r="Z12" s="43" t="s">
        <v>9</v>
      </c>
      <c r="AA12" s="45" t="s">
        <v>9</v>
      </c>
      <c r="AB12" s="43" t="s">
        <v>9</v>
      </c>
      <c r="AC12" s="45" t="s">
        <v>9</v>
      </c>
      <c r="AD12" s="43" t="s">
        <v>9</v>
      </c>
      <c r="AE12" s="45" t="s">
        <v>9</v>
      </c>
      <c r="AF12" s="43" t="s">
        <v>9</v>
      </c>
      <c r="AG12" s="45" t="s">
        <v>9</v>
      </c>
      <c r="AH12" s="43" t="s">
        <v>9</v>
      </c>
      <c r="AI12" s="45" t="s">
        <v>9</v>
      </c>
      <c r="AJ12" s="43" t="s">
        <v>9</v>
      </c>
      <c r="AK12" s="45" t="s">
        <v>9</v>
      </c>
      <c r="AL12" s="43" t="s">
        <v>9</v>
      </c>
      <c r="AM12" s="45" t="s">
        <v>9</v>
      </c>
      <c r="AN12" s="43" t="s">
        <v>9</v>
      </c>
      <c r="AO12" s="45" t="s">
        <v>9</v>
      </c>
      <c r="AP12" s="43" t="s">
        <v>9</v>
      </c>
      <c r="AQ12" s="45" t="s">
        <v>9</v>
      </c>
      <c r="AR12" s="43" t="s">
        <v>9</v>
      </c>
      <c r="AS12" s="45" t="s">
        <v>9</v>
      </c>
    </row>
    <row r="13" spans="1:45" ht="7.3" customHeight="1" x14ac:dyDescent="0.4">
      <c r="A13" s="40">
        <v>13</v>
      </c>
      <c r="B13" s="50" t="s">
        <v>114</v>
      </c>
      <c r="C13" s="54" t="s">
        <v>243</v>
      </c>
      <c r="D13" s="43" t="s">
        <v>91</v>
      </c>
      <c r="E13" s="51" t="s">
        <v>210</v>
      </c>
      <c r="F13" s="43" t="s">
        <v>94</v>
      </c>
      <c r="G13" s="45">
        <v>1.1000000000000001</v>
      </c>
      <c r="H13" s="43" t="s">
        <v>95</v>
      </c>
      <c r="I13" s="55">
        <v>50</v>
      </c>
      <c r="J13" s="43" t="s">
        <v>96</v>
      </c>
      <c r="K13" s="55">
        <v>10</v>
      </c>
      <c r="L13" s="56" t="s">
        <v>139</v>
      </c>
      <c r="M13" s="50" t="s">
        <v>130</v>
      </c>
      <c r="N13" s="52" t="s">
        <v>111</v>
      </c>
      <c r="O13" s="57" t="s">
        <v>129</v>
      </c>
      <c r="P13" s="43" t="s">
        <v>93</v>
      </c>
      <c r="Q13" s="45" t="s">
        <v>128</v>
      </c>
      <c r="R13" s="43" t="s">
        <v>9</v>
      </c>
      <c r="S13" s="45" t="s">
        <v>9</v>
      </c>
      <c r="T13" s="43" t="s">
        <v>9</v>
      </c>
      <c r="U13" s="45" t="s">
        <v>9</v>
      </c>
      <c r="V13" s="43" t="s">
        <v>9</v>
      </c>
      <c r="W13" s="45" t="s">
        <v>9</v>
      </c>
      <c r="X13" s="43" t="s">
        <v>9</v>
      </c>
      <c r="Y13" s="45" t="s">
        <v>9</v>
      </c>
      <c r="Z13" s="43" t="s">
        <v>9</v>
      </c>
      <c r="AA13" s="45" t="s">
        <v>9</v>
      </c>
      <c r="AB13" s="43" t="s">
        <v>9</v>
      </c>
      <c r="AC13" s="45" t="s">
        <v>9</v>
      </c>
      <c r="AD13" s="43" t="s">
        <v>9</v>
      </c>
      <c r="AE13" s="45" t="s">
        <v>9</v>
      </c>
      <c r="AF13" s="43" t="s">
        <v>9</v>
      </c>
      <c r="AG13" s="45" t="s">
        <v>9</v>
      </c>
      <c r="AH13" s="43" t="s">
        <v>9</v>
      </c>
      <c r="AI13" s="45" t="s">
        <v>9</v>
      </c>
      <c r="AJ13" s="43" t="s">
        <v>9</v>
      </c>
      <c r="AK13" s="45" t="s">
        <v>9</v>
      </c>
      <c r="AL13" s="43" t="s">
        <v>9</v>
      </c>
      <c r="AM13" s="45" t="s">
        <v>9</v>
      </c>
      <c r="AN13" s="43" t="s">
        <v>9</v>
      </c>
      <c r="AO13" s="45" t="s">
        <v>9</v>
      </c>
      <c r="AP13" s="43" t="s">
        <v>9</v>
      </c>
      <c r="AQ13" s="45" t="s">
        <v>9</v>
      </c>
      <c r="AR13" s="43" t="s">
        <v>9</v>
      </c>
      <c r="AS13" s="45" t="s">
        <v>9</v>
      </c>
    </row>
    <row r="14" spans="1:45" ht="7.3" customHeight="1" x14ac:dyDescent="0.4">
      <c r="A14" s="40">
        <v>14</v>
      </c>
      <c r="B14" s="50" t="s">
        <v>115</v>
      </c>
      <c r="C14" s="54" t="s">
        <v>243</v>
      </c>
      <c r="D14" s="43" t="s">
        <v>91</v>
      </c>
      <c r="E14" s="51" t="s">
        <v>210</v>
      </c>
      <c r="F14" s="43" t="s">
        <v>94</v>
      </c>
      <c r="G14" s="45">
        <v>1.1000000000000001</v>
      </c>
      <c r="H14" s="43" t="s">
        <v>95</v>
      </c>
      <c r="I14" s="55">
        <v>60</v>
      </c>
      <c r="J14" s="43" t="s">
        <v>96</v>
      </c>
      <c r="K14" s="55">
        <v>60</v>
      </c>
      <c r="L14" s="56" t="s">
        <v>139</v>
      </c>
      <c r="M14" s="50" t="s">
        <v>131</v>
      </c>
      <c r="N14" s="52" t="s">
        <v>111</v>
      </c>
      <c r="O14" s="57" t="s">
        <v>129</v>
      </c>
      <c r="P14" s="43" t="s">
        <v>93</v>
      </c>
      <c r="Q14" s="45" t="s">
        <v>128</v>
      </c>
      <c r="R14" s="43" t="s">
        <v>9</v>
      </c>
      <c r="S14" s="45" t="s">
        <v>9</v>
      </c>
      <c r="T14" s="43" t="s">
        <v>9</v>
      </c>
      <c r="U14" s="45" t="s">
        <v>9</v>
      </c>
      <c r="V14" s="43" t="s">
        <v>9</v>
      </c>
      <c r="W14" s="45" t="s">
        <v>9</v>
      </c>
      <c r="X14" s="43" t="s">
        <v>9</v>
      </c>
      <c r="Y14" s="45" t="s">
        <v>9</v>
      </c>
      <c r="Z14" s="43" t="s">
        <v>9</v>
      </c>
      <c r="AA14" s="45" t="s">
        <v>9</v>
      </c>
      <c r="AB14" s="43" t="s">
        <v>9</v>
      </c>
      <c r="AC14" s="45" t="s">
        <v>9</v>
      </c>
      <c r="AD14" s="43" t="s">
        <v>9</v>
      </c>
      <c r="AE14" s="45" t="s">
        <v>9</v>
      </c>
      <c r="AF14" s="43" t="s">
        <v>9</v>
      </c>
      <c r="AG14" s="45" t="s">
        <v>9</v>
      </c>
      <c r="AH14" s="43" t="s">
        <v>9</v>
      </c>
      <c r="AI14" s="45" t="s">
        <v>9</v>
      </c>
      <c r="AJ14" s="43" t="s">
        <v>9</v>
      </c>
      <c r="AK14" s="45" t="s">
        <v>9</v>
      </c>
      <c r="AL14" s="43" t="s">
        <v>9</v>
      </c>
      <c r="AM14" s="45" t="s">
        <v>9</v>
      </c>
      <c r="AN14" s="43" t="s">
        <v>9</v>
      </c>
      <c r="AO14" s="45" t="s">
        <v>9</v>
      </c>
      <c r="AP14" s="43" t="s">
        <v>9</v>
      </c>
      <c r="AQ14" s="45" t="s">
        <v>9</v>
      </c>
      <c r="AR14" s="43" t="s">
        <v>9</v>
      </c>
      <c r="AS14" s="45" t="s">
        <v>9</v>
      </c>
    </row>
    <row r="15" spans="1:45" ht="7.3" customHeight="1" x14ac:dyDescent="0.4">
      <c r="A15" s="40">
        <v>15</v>
      </c>
      <c r="B15" s="50" t="s">
        <v>121</v>
      </c>
      <c r="C15" s="54" t="s">
        <v>243</v>
      </c>
      <c r="D15" s="43" t="s">
        <v>91</v>
      </c>
      <c r="E15" s="51" t="s">
        <v>210</v>
      </c>
      <c r="F15" s="43" t="s">
        <v>94</v>
      </c>
      <c r="G15" s="45">
        <v>1.1000000000000001</v>
      </c>
      <c r="H15" s="43" t="s">
        <v>95</v>
      </c>
      <c r="I15" s="55">
        <v>60</v>
      </c>
      <c r="J15" s="43" t="s">
        <v>96</v>
      </c>
      <c r="K15" s="55">
        <v>14.5</v>
      </c>
      <c r="L15" s="56" t="s">
        <v>139</v>
      </c>
      <c r="M15" s="50" t="s">
        <v>130</v>
      </c>
      <c r="N15" s="52" t="s">
        <v>111</v>
      </c>
      <c r="O15" s="57" t="s">
        <v>129</v>
      </c>
      <c r="P15" s="43" t="s">
        <v>93</v>
      </c>
      <c r="Q15" s="45" t="s">
        <v>128</v>
      </c>
      <c r="R15" s="43" t="s">
        <v>9</v>
      </c>
      <c r="S15" s="45" t="s">
        <v>9</v>
      </c>
      <c r="T15" s="43" t="s">
        <v>9</v>
      </c>
      <c r="U15" s="45" t="s">
        <v>9</v>
      </c>
      <c r="V15" s="43" t="s">
        <v>9</v>
      </c>
      <c r="W15" s="45" t="s">
        <v>9</v>
      </c>
      <c r="X15" s="43" t="s">
        <v>9</v>
      </c>
      <c r="Y15" s="45" t="s">
        <v>9</v>
      </c>
      <c r="Z15" s="43" t="s">
        <v>9</v>
      </c>
      <c r="AA15" s="45" t="s">
        <v>9</v>
      </c>
      <c r="AB15" s="43" t="s">
        <v>9</v>
      </c>
      <c r="AC15" s="45" t="s">
        <v>9</v>
      </c>
      <c r="AD15" s="43" t="s">
        <v>9</v>
      </c>
      <c r="AE15" s="45" t="s">
        <v>9</v>
      </c>
      <c r="AF15" s="43" t="s">
        <v>9</v>
      </c>
      <c r="AG15" s="45" t="s">
        <v>9</v>
      </c>
      <c r="AH15" s="43" t="s">
        <v>9</v>
      </c>
      <c r="AI15" s="45" t="s">
        <v>9</v>
      </c>
      <c r="AJ15" s="43" t="s">
        <v>9</v>
      </c>
      <c r="AK15" s="45" t="s">
        <v>9</v>
      </c>
      <c r="AL15" s="43" t="s">
        <v>9</v>
      </c>
      <c r="AM15" s="45" t="s">
        <v>9</v>
      </c>
      <c r="AN15" s="43" t="s">
        <v>9</v>
      </c>
      <c r="AO15" s="45" t="s">
        <v>9</v>
      </c>
      <c r="AP15" s="43" t="s">
        <v>9</v>
      </c>
      <c r="AQ15" s="45" t="s">
        <v>9</v>
      </c>
      <c r="AR15" s="43" t="s">
        <v>9</v>
      </c>
      <c r="AS15" s="45" t="s">
        <v>9</v>
      </c>
    </row>
    <row r="16" spans="1:45" ht="7.3" customHeight="1" x14ac:dyDescent="0.4">
      <c r="A16" s="40">
        <v>16</v>
      </c>
      <c r="B16" s="50" t="s">
        <v>122</v>
      </c>
      <c r="C16" s="54" t="s">
        <v>243</v>
      </c>
      <c r="D16" s="43" t="s">
        <v>91</v>
      </c>
      <c r="E16" s="51" t="s">
        <v>210</v>
      </c>
      <c r="F16" s="43" t="s">
        <v>94</v>
      </c>
      <c r="G16" s="45">
        <v>1.1000000000000001</v>
      </c>
      <c r="H16" s="43" t="s">
        <v>95</v>
      </c>
      <c r="I16" s="55">
        <v>60</v>
      </c>
      <c r="J16" s="43" t="s">
        <v>96</v>
      </c>
      <c r="K16" s="55">
        <v>9.5</v>
      </c>
      <c r="L16" s="56" t="s">
        <v>139</v>
      </c>
      <c r="M16" s="50" t="s">
        <v>130</v>
      </c>
      <c r="N16" s="52" t="s">
        <v>111</v>
      </c>
      <c r="O16" s="57" t="s">
        <v>129</v>
      </c>
      <c r="P16" s="43" t="s">
        <v>93</v>
      </c>
      <c r="Q16" s="45" t="s">
        <v>128</v>
      </c>
      <c r="R16" s="43" t="s">
        <v>9</v>
      </c>
      <c r="S16" s="45" t="s">
        <v>9</v>
      </c>
      <c r="T16" s="43" t="s">
        <v>9</v>
      </c>
      <c r="U16" s="45" t="s">
        <v>9</v>
      </c>
      <c r="V16" s="43" t="s">
        <v>9</v>
      </c>
      <c r="W16" s="45" t="s">
        <v>9</v>
      </c>
      <c r="X16" s="43" t="s">
        <v>9</v>
      </c>
      <c r="Y16" s="45" t="s">
        <v>9</v>
      </c>
      <c r="Z16" s="43" t="s">
        <v>9</v>
      </c>
      <c r="AA16" s="45" t="s">
        <v>9</v>
      </c>
      <c r="AB16" s="43" t="s">
        <v>9</v>
      </c>
      <c r="AC16" s="45" t="s">
        <v>9</v>
      </c>
      <c r="AD16" s="43" t="s">
        <v>9</v>
      </c>
      <c r="AE16" s="45" t="s">
        <v>9</v>
      </c>
      <c r="AF16" s="43" t="s">
        <v>9</v>
      </c>
      <c r="AG16" s="45" t="s">
        <v>9</v>
      </c>
      <c r="AH16" s="43" t="s">
        <v>9</v>
      </c>
      <c r="AI16" s="45" t="s">
        <v>9</v>
      </c>
      <c r="AJ16" s="43" t="s">
        <v>9</v>
      </c>
      <c r="AK16" s="45" t="s">
        <v>9</v>
      </c>
      <c r="AL16" s="43" t="s">
        <v>9</v>
      </c>
      <c r="AM16" s="45" t="s">
        <v>9</v>
      </c>
      <c r="AN16" s="43" t="s">
        <v>9</v>
      </c>
      <c r="AO16" s="45" t="s">
        <v>9</v>
      </c>
      <c r="AP16" s="43" t="s">
        <v>9</v>
      </c>
      <c r="AQ16" s="45" t="s">
        <v>9</v>
      </c>
      <c r="AR16" s="43" t="s">
        <v>9</v>
      </c>
      <c r="AS16" s="45" t="s">
        <v>9</v>
      </c>
    </row>
    <row r="17" spans="1:45" ht="7.3" customHeight="1" x14ac:dyDescent="0.4">
      <c r="A17" s="40">
        <v>17</v>
      </c>
      <c r="B17" s="50" t="s">
        <v>116</v>
      </c>
      <c r="C17" s="54" t="s">
        <v>243</v>
      </c>
      <c r="D17" s="43" t="s">
        <v>91</v>
      </c>
      <c r="E17" s="51" t="s">
        <v>210</v>
      </c>
      <c r="F17" s="43" t="s">
        <v>94</v>
      </c>
      <c r="G17" s="45">
        <v>1.1000000000000001</v>
      </c>
      <c r="H17" s="43" t="s">
        <v>95</v>
      </c>
      <c r="I17" s="55">
        <v>60</v>
      </c>
      <c r="J17" s="43" t="s">
        <v>96</v>
      </c>
      <c r="K17" s="55">
        <v>10</v>
      </c>
      <c r="L17" s="56" t="s">
        <v>139</v>
      </c>
      <c r="M17" s="50" t="s">
        <v>132</v>
      </c>
      <c r="N17" s="52" t="s">
        <v>111</v>
      </c>
      <c r="O17" s="57" t="s">
        <v>140</v>
      </c>
      <c r="P17" s="43" t="s">
        <v>93</v>
      </c>
      <c r="Q17" s="45" t="s">
        <v>128</v>
      </c>
      <c r="R17" s="43" t="s">
        <v>9</v>
      </c>
      <c r="S17" s="45" t="s">
        <v>9</v>
      </c>
      <c r="T17" s="43" t="s">
        <v>9</v>
      </c>
      <c r="U17" s="45" t="s">
        <v>9</v>
      </c>
      <c r="V17" s="43" t="s">
        <v>9</v>
      </c>
      <c r="W17" s="45" t="s">
        <v>9</v>
      </c>
      <c r="X17" s="43" t="s">
        <v>9</v>
      </c>
      <c r="Y17" s="45" t="s">
        <v>9</v>
      </c>
      <c r="Z17" s="43" t="s">
        <v>9</v>
      </c>
      <c r="AA17" s="45" t="s">
        <v>9</v>
      </c>
      <c r="AB17" s="43" t="s">
        <v>9</v>
      </c>
      <c r="AC17" s="45" t="s">
        <v>9</v>
      </c>
      <c r="AD17" s="43" t="s">
        <v>9</v>
      </c>
      <c r="AE17" s="45" t="s">
        <v>9</v>
      </c>
      <c r="AF17" s="43" t="s">
        <v>9</v>
      </c>
      <c r="AG17" s="45" t="s">
        <v>9</v>
      </c>
      <c r="AH17" s="43" t="s">
        <v>9</v>
      </c>
      <c r="AI17" s="45" t="s">
        <v>9</v>
      </c>
      <c r="AJ17" s="43" t="s">
        <v>9</v>
      </c>
      <c r="AK17" s="45" t="s">
        <v>9</v>
      </c>
      <c r="AL17" s="43" t="s">
        <v>9</v>
      </c>
      <c r="AM17" s="45" t="s">
        <v>9</v>
      </c>
      <c r="AN17" s="43" t="s">
        <v>9</v>
      </c>
      <c r="AO17" s="45" t="s">
        <v>9</v>
      </c>
      <c r="AP17" s="43" t="s">
        <v>9</v>
      </c>
      <c r="AQ17" s="45" t="s">
        <v>9</v>
      </c>
      <c r="AR17" s="43" t="s">
        <v>9</v>
      </c>
      <c r="AS17" s="45" t="s">
        <v>9</v>
      </c>
    </row>
    <row r="18" spans="1:45" ht="7.3" customHeight="1" x14ac:dyDescent="0.4">
      <c r="A18" s="40">
        <v>18</v>
      </c>
      <c r="B18" s="50" t="s">
        <v>117</v>
      </c>
      <c r="C18" s="54" t="s">
        <v>243</v>
      </c>
      <c r="D18" s="43" t="s">
        <v>91</v>
      </c>
      <c r="E18" s="51" t="s">
        <v>210</v>
      </c>
      <c r="F18" s="43" t="s">
        <v>94</v>
      </c>
      <c r="G18" s="45">
        <v>1.1000000000000001</v>
      </c>
      <c r="H18" s="43" t="s">
        <v>95</v>
      </c>
      <c r="I18" s="55">
        <v>70</v>
      </c>
      <c r="J18" s="43" t="s">
        <v>96</v>
      </c>
      <c r="K18" s="55">
        <v>70</v>
      </c>
      <c r="L18" s="56" t="s">
        <v>139</v>
      </c>
      <c r="M18" s="50" t="s">
        <v>131</v>
      </c>
      <c r="N18" s="52" t="s">
        <v>111</v>
      </c>
      <c r="O18" s="57" t="s">
        <v>129</v>
      </c>
      <c r="P18" s="43" t="s">
        <v>93</v>
      </c>
      <c r="Q18" s="45" t="s">
        <v>128</v>
      </c>
      <c r="R18" s="43" t="s">
        <v>9</v>
      </c>
      <c r="S18" s="45" t="s">
        <v>9</v>
      </c>
      <c r="T18" s="43" t="s">
        <v>9</v>
      </c>
      <c r="U18" s="45" t="s">
        <v>9</v>
      </c>
      <c r="V18" s="43" t="s">
        <v>9</v>
      </c>
      <c r="W18" s="45" t="s">
        <v>9</v>
      </c>
      <c r="X18" s="43" t="s">
        <v>9</v>
      </c>
      <c r="Y18" s="45" t="s">
        <v>9</v>
      </c>
      <c r="Z18" s="43" t="s">
        <v>9</v>
      </c>
      <c r="AA18" s="45" t="s">
        <v>9</v>
      </c>
      <c r="AB18" s="43" t="s">
        <v>9</v>
      </c>
      <c r="AC18" s="45" t="s">
        <v>9</v>
      </c>
      <c r="AD18" s="43" t="s">
        <v>9</v>
      </c>
      <c r="AE18" s="45" t="s">
        <v>9</v>
      </c>
      <c r="AF18" s="43" t="s">
        <v>9</v>
      </c>
      <c r="AG18" s="45" t="s">
        <v>9</v>
      </c>
      <c r="AH18" s="43" t="s">
        <v>9</v>
      </c>
      <c r="AI18" s="45" t="s">
        <v>9</v>
      </c>
      <c r="AJ18" s="43" t="s">
        <v>9</v>
      </c>
      <c r="AK18" s="45" t="s">
        <v>9</v>
      </c>
      <c r="AL18" s="43" t="s">
        <v>9</v>
      </c>
      <c r="AM18" s="45" t="s">
        <v>9</v>
      </c>
      <c r="AN18" s="43" t="s">
        <v>9</v>
      </c>
      <c r="AO18" s="45" t="s">
        <v>9</v>
      </c>
      <c r="AP18" s="43" t="s">
        <v>9</v>
      </c>
      <c r="AQ18" s="45" t="s">
        <v>9</v>
      </c>
      <c r="AR18" s="43" t="s">
        <v>9</v>
      </c>
      <c r="AS18" s="45" t="s">
        <v>9</v>
      </c>
    </row>
    <row r="19" spans="1:45" ht="7.3" customHeight="1" x14ac:dyDescent="0.4">
      <c r="A19" s="40">
        <v>19</v>
      </c>
      <c r="B19" s="50" t="s">
        <v>118</v>
      </c>
      <c r="C19" s="54" t="s">
        <v>243</v>
      </c>
      <c r="D19" s="43" t="s">
        <v>91</v>
      </c>
      <c r="E19" s="51" t="s">
        <v>210</v>
      </c>
      <c r="F19" s="43" t="s">
        <v>94</v>
      </c>
      <c r="G19" s="45">
        <v>1.1000000000000001</v>
      </c>
      <c r="H19" s="43" t="s">
        <v>95</v>
      </c>
      <c r="I19" s="55">
        <v>80</v>
      </c>
      <c r="J19" s="43" t="s">
        <v>96</v>
      </c>
      <c r="K19" s="55">
        <v>80</v>
      </c>
      <c r="L19" s="56" t="s">
        <v>139</v>
      </c>
      <c r="M19" s="50" t="s">
        <v>131</v>
      </c>
      <c r="N19" s="52" t="s">
        <v>111</v>
      </c>
      <c r="O19" s="57" t="s">
        <v>129</v>
      </c>
      <c r="P19" s="43" t="s">
        <v>93</v>
      </c>
      <c r="Q19" s="45" t="s">
        <v>128</v>
      </c>
      <c r="R19" s="43" t="s">
        <v>9</v>
      </c>
      <c r="S19" s="45" t="s">
        <v>9</v>
      </c>
      <c r="T19" s="43" t="s">
        <v>9</v>
      </c>
      <c r="U19" s="45" t="s">
        <v>9</v>
      </c>
      <c r="V19" s="43" t="s">
        <v>9</v>
      </c>
      <c r="W19" s="45" t="s">
        <v>9</v>
      </c>
      <c r="X19" s="43" t="s">
        <v>9</v>
      </c>
      <c r="Y19" s="45" t="s">
        <v>9</v>
      </c>
      <c r="Z19" s="43" t="s">
        <v>9</v>
      </c>
      <c r="AA19" s="45" t="s">
        <v>9</v>
      </c>
      <c r="AB19" s="43" t="s">
        <v>9</v>
      </c>
      <c r="AC19" s="45" t="s">
        <v>9</v>
      </c>
      <c r="AD19" s="43" t="s">
        <v>9</v>
      </c>
      <c r="AE19" s="45" t="s">
        <v>9</v>
      </c>
      <c r="AF19" s="43" t="s">
        <v>9</v>
      </c>
      <c r="AG19" s="45" t="s">
        <v>9</v>
      </c>
      <c r="AH19" s="43" t="s">
        <v>9</v>
      </c>
      <c r="AI19" s="45" t="s">
        <v>9</v>
      </c>
      <c r="AJ19" s="43" t="s">
        <v>9</v>
      </c>
      <c r="AK19" s="45" t="s">
        <v>9</v>
      </c>
      <c r="AL19" s="43" t="s">
        <v>9</v>
      </c>
      <c r="AM19" s="45" t="s">
        <v>9</v>
      </c>
      <c r="AN19" s="43" t="s">
        <v>9</v>
      </c>
      <c r="AO19" s="45" t="s">
        <v>9</v>
      </c>
      <c r="AP19" s="43" t="s">
        <v>9</v>
      </c>
      <c r="AQ19" s="45" t="s">
        <v>9</v>
      </c>
      <c r="AR19" s="43" t="s">
        <v>9</v>
      </c>
      <c r="AS19" s="45" t="s">
        <v>9</v>
      </c>
    </row>
    <row r="20" spans="1:45" ht="7.3" customHeight="1" x14ac:dyDescent="0.4">
      <c r="A20" s="40">
        <v>20</v>
      </c>
      <c r="B20" s="50" t="s">
        <v>123</v>
      </c>
      <c r="C20" s="54" t="s">
        <v>243</v>
      </c>
      <c r="D20" s="43" t="s">
        <v>91</v>
      </c>
      <c r="E20" s="51" t="s">
        <v>210</v>
      </c>
      <c r="F20" s="43" t="s">
        <v>94</v>
      </c>
      <c r="G20" s="45">
        <v>1.1000000000000001</v>
      </c>
      <c r="H20" s="43" t="s">
        <v>95</v>
      </c>
      <c r="I20" s="55">
        <v>80</v>
      </c>
      <c r="J20" s="43" t="s">
        <v>96</v>
      </c>
      <c r="K20" s="55">
        <v>29.8</v>
      </c>
      <c r="L20" s="56" t="s">
        <v>139</v>
      </c>
      <c r="M20" s="50" t="s">
        <v>130</v>
      </c>
      <c r="N20" s="52" t="s">
        <v>111</v>
      </c>
      <c r="O20" s="57" t="s">
        <v>129</v>
      </c>
      <c r="P20" s="43" t="s">
        <v>93</v>
      </c>
      <c r="Q20" s="45" t="s">
        <v>128</v>
      </c>
      <c r="R20" s="43" t="s">
        <v>9</v>
      </c>
      <c r="S20" s="45" t="s">
        <v>9</v>
      </c>
      <c r="T20" s="43" t="s">
        <v>9</v>
      </c>
      <c r="U20" s="45" t="s">
        <v>9</v>
      </c>
      <c r="V20" s="43" t="s">
        <v>9</v>
      </c>
      <c r="W20" s="45" t="s">
        <v>9</v>
      </c>
      <c r="X20" s="43" t="s">
        <v>9</v>
      </c>
      <c r="Y20" s="45" t="s">
        <v>9</v>
      </c>
      <c r="Z20" s="43" t="s">
        <v>9</v>
      </c>
      <c r="AA20" s="45" t="s">
        <v>9</v>
      </c>
      <c r="AB20" s="43" t="s">
        <v>9</v>
      </c>
      <c r="AC20" s="45" t="s">
        <v>9</v>
      </c>
      <c r="AD20" s="43" t="s">
        <v>9</v>
      </c>
      <c r="AE20" s="45" t="s">
        <v>9</v>
      </c>
      <c r="AF20" s="43" t="s">
        <v>9</v>
      </c>
      <c r="AG20" s="45" t="s">
        <v>9</v>
      </c>
      <c r="AH20" s="43" t="s">
        <v>9</v>
      </c>
      <c r="AI20" s="45" t="s">
        <v>9</v>
      </c>
      <c r="AJ20" s="43" t="s">
        <v>9</v>
      </c>
      <c r="AK20" s="45" t="s">
        <v>9</v>
      </c>
      <c r="AL20" s="43" t="s">
        <v>9</v>
      </c>
      <c r="AM20" s="45" t="s">
        <v>9</v>
      </c>
      <c r="AN20" s="43" t="s">
        <v>9</v>
      </c>
      <c r="AO20" s="45" t="s">
        <v>9</v>
      </c>
      <c r="AP20" s="43" t="s">
        <v>9</v>
      </c>
      <c r="AQ20" s="45" t="s">
        <v>9</v>
      </c>
      <c r="AR20" s="43" t="s">
        <v>9</v>
      </c>
      <c r="AS20" s="45" t="s">
        <v>9</v>
      </c>
    </row>
    <row r="21" spans="1:45" ht="7.3" customHeight="1" x14ac:dyDescent="0.4">
      <c r="A21" s="40">
        <v>21</v>
      </c>
      <c r="B21" s="50" t="s">
        <v>124</v>
      </c>
      <c r="C21" s="54" t="s">
        <v>243</v>
      </c>
      <c r="D21" s="43" t="s">
        <v>91</v>
      </c>
      <c r="E21" s="51" t="s">
        <v>210</v>
      </c>
      <c r="F21" s="43" t="s">
        <v>94</v>
      </c>
      <c r="G21" s="45">
        <v>1.1000000000000001</v>
      </c>
      <c r="H21" s="43" t="s">
        <v>95</v>
      </c>
      <c r="I21" s="55">
        <v>80</v>
      </c>
      <c r="J21" s="43" t="s">
        <v>96</v>
      </c>
      <c r="K21" s="55">
        <v>14.5</v>
      </c>
      <c r="L21" s="56" t="s">
        <v>139</v>
      </c>
      <c r="M21" s="50" t="s">
        <v>130</v>
      </c>
      <c r="N21" s="52" t="s">
        <v>111</v>
      </c>
      <c r="O21" s="57" t="s">
        <v>129</v>
      </c>
      <c r="P21" s="43" t="s">
        <v>93</v>
      </c>
      <c r="Q21" s="45" t="s">
        <v>128</v>
      </c>
      <c r="R21" s="43" t="s">
        <v>9</v>
      </c>
      <c r="S21" s="45" t="s">
        <v>9</v>
      </c>
      <c r="T21" s="43" t="s">
        <v>9</v>
      </c>
      <c r="U21" s="45" t="s">
        <v>9</v>
      </c>
      <c r="V21" s="43" t="s">
        <v>9</v>
      </c>
      <c r="W21" s="45" t="s">
        <v>9</v>
      </c>
      <c r="X21" s="43" t="s">
        <v>9</v>
      </c>
      <c r="Y21" s="45" t="s">
        <v>9</v>
      </c>
      <c r="Z21" s="43" t="s">
        <v>9</v>
      </c>
      <c r="AA21" s="45" t="s">
        <v>9</v>
      </c>
      <c r="AB21" s="43" t="s">
        <v>9</v>
      </c>
      <c r="AC21" s="45" t="s">
        <v>9</v>
      </c>
      <c r="AD21" s="43" t="s">
        <v>9</v>
      </c>
      <c r="AE21" s="45" t="s">
        <v>9</v>
      </c>
      <c r="AF21" s="43" t="s">
        <v>9</v>
      </c>
      <c r="AG21" s="45" t="s">
        <v>9</v>
      </c>
      <c r="AH21" s="43" t="s">
        <v>9</v>
      </c>
      <c r="AI21" s="45" t="s">
        <v>9</v>
      </c>
      <c r="AJ21" s="43" t="s">
        <v>9</v>
      </c>
      <c r="AK21" s="45" t="s">
        <v>9</v>
      </c>
      <c r="AL21" s="43" t="s">
        <v>9</v>
      </c>
      <c r="AM21" s="45" t="s">
        <v>9</v>
      </c>
      <c r="AN21" s="43" t="s">
        <v>9</v>
      </c>
      <c r="AO21" s="45" t="s">
        <v>9</v>
      </c>
      <c r="AP21" s="43" t="s">
        <v>9</v>
      </c>
      <c r="AQ21" s="45" t="s">
        <v>9</v>
      </c>
      <c r="AR21" s="43" t="s">
        <v>9</v>
      </c>
      <c r="AS21" s="45" t="s">
        <v>9</v>
      </c>
    </row>
    <row r="22" spans="1:45" ht="7.3" customHeight="1" x14ac:dyDescent="0.4">
      <c r="A22" s="40">
        <v>22</v>
      </c>
      <c r="B22" s="50" t="s">
        <v>125</v>
      </c>
      <c r="C22" s="54" t="s">
        <v>243</v>
      </c>
      <c r="D22" s="43" t="s">
        <v>91</v>
      </c>
      <c r="E22" s="51" t="s">
        <v>210</v>
      </c>
      <c r="F22" s="43" t="s">
        <v>94</v>
      </c>
      <c r="G22" s="45">
        <v>1.1000000000000001</v>
      </c>
      <c r="H22" s="43" t="s">
        <v>95</v>
      </c>
      <c r="I22" s="55">
        <v>80</v>
      </c>
      <c r="J22" s="43" t="s">
        <v>96</v>
      </c>
      <c r="K22" s="55">
        <v>9.5</v>
      </c>
      <c r="L22" s="56" t="s">
        <v>139</v>
      </c>
      <c r="M22" s="50" t="s">
        <v>130</v>
      </c>
      <c r="N22" s="52" t="s">
        <v>111</v>
      </c>
      <c r="O22" s="57" t="s">
        <v>129</v>
      </c>
      <c r="P22" s="43" t="s">
        <v>93</v>
      </c>
      <c r="Q22" s="45" t="s">
        <v>128</v>
      </c>
      <c r="R22" s="43" t="s">
        <v>9</v>
      </c>
      <c r="S22" s="45" t="s">
        <v>9</v>
      </c>
      <c r="T22" s="43" t="s">
        <v>9</v>
      </c>
      <c r="U22" s="45" t="s">
        <v>9</v>
      </c>
      <c r="V22" s="43" t="s">
        <v>9</v>
      </c>
      <c r="W22" s="45" t="s">
        <v>9</v>
      </c>
      <c r="X22" s="43" t="s">
        <v>9</v>
      </c>
      <c r="Y22" s="45" t="s">
        <v>9</v>
      </c>
      <c r="Z22" s="43" t="s">
        <v>9</v>
      </c>
      <c r="AA22" s="45" t="s">
        <v>9</v>
      </c>
      <c r="AB22" s="43" t="s">
        <v>9</v>
      </c>
      <c r="AC22" s="45" t="s">
        <v>9</v>
      </c>
      <c r="AD22" s="43" t="s">
        <v>9</v>
      </c>
      <c r="AE22" s="45" t="s">
        <v>9</v>
      </c>
      <c r="AF22" s="43" t="s">
        <v>9</v>
      </c>
      <c r="AG22" s="45" t="s">
        <v>9</v>
      </c>
      <c r="AH22" s="43" t="s">
        <v>9</v>
      </c>
      <c r="AI22" s="45" t="s">
        <v>9</v>
      </c>
      <c r="AJ22" s="43" t="s">
        <v>9</v>
      </c>
      <c r="AK22" s="45" t="s">
        <v>9</v>
      </c>
      <c r="AL22" s="43" t="s">
        <v>9</v>
      </c>
      <c r="AM22" s="45" t="s">
        <v>9</v>
      </c>
      <c r="AN22" s="43" t="s">
        <v>9</v>
      </c>
      <c r="AO22" s="45" t="s">
        <v>9</v>
      </c>
      <c r="AP22" s="43" t="s">
        <v>9</v>
      </c>
      <c r="AQ22" s="45" t="s">
        <v>9</v>
      </c>
      <c r="AR22" s="43" t="s">
        <v>9</v>
      </c>
      <c r="AS22" s="45" t="s">
        <v>9</v>
      </c>
    </row>
    <row r="23" spans="1:45" ht="7.3" customHeight="1" x14ac:dyDescent="0.4">
      <c r="A23" s="40">
        <v>23</v>
      </c>
      <c r="B23" s="50" t="s">
        <v>119</v>
      </c>
      <c r="C23" s="54" t="s">
        <v>243</v>
      </c>
      <c r="D23" s="43" t="s">
        <v>91</v>
      </c>
      <c r="E23" s="51" t="s">
        <v>210</v>
      </c>
      <c r="F23" s="43" t="s">
        <v>94</v>
      </c>
      <c r="G23" s="45">
        <v>1.1000000000000001</v>
      </c>
      <c r="H23" s="43" t="s">
        <v>95</v>
      </c>
      <c r="I23" s="55">
        <v>90</v>
      </c>
      <c r="J23" s="43" t="s">
        <v>96</v>
      </c>
      <c r="K23" s="55">
        <v>90</v>
      </c>
      <c r="L23" s="56" t="s">
        <v>139</v>
      </c>
      <c r="M23" s="50" t="s">
        <v>131</v>
      </c>
      <c r="N23" s="52" t="s">
        <v>111</v>
      </c>
      <c r="O23" s="57" t="s">
        <v>129</v>
      </c>
      <c r="P23" s="43" t="s">
        <v>93</v>
      </c>
      <c r="Q23" s="45" t="s">
        <v>128</v>
      </c>
      <c r="R23" s="43" t="s">
        <v>9</v>
      </c>
      <c r="S23" s="45" t="s">
        <v>9</v>
      </c>
      <c r="T23" s="43" t="s">
        <v>9</v>
      </c>
      <c r="U23" s="45" t="s">
        <v>9</v>
      </c>
      <c r="V23" s="43" t="s">
        <v>9</v>
      </c>
      <c r="W23" s="45" t="s">
        <v>9</v>
      </c>
      <c r="X23" s="43" t="s">
        <v>9</v>
      </c>
      <c r="Y23" s="45" t="s">
        <v>9</v>
      </c>
      <c r="Z23" s="43" t="s">
        <v>9</v>
      </c>
      <c r="AA23" s="45" t="s">
        <v>9</v>
      </c>
      <c r="AB23" s="43" t="s">
        <v>9</v>
      </c>
      <c r="AC23" s="45" t="s">
        <v>9</v>
      </c>
      <c r="AD23" s="43" t="s">
        <v>9</v>
      </c>
      <c r="AE23" s="45" t="s">
        <v>9</v>
      </c>
      <c r="AF23" s="43" t="s">
        <v>9</v>
      </c>
      <c r="AG23" s="45" t="s">
        <v>9</v>
      </c>
      <c r="AH23" s="43" t="s">
        <v>9</v>
      </c>
      <c r="AI23" s="45" t="s">
        <v>9</v>
      </c>
      <c r="AJ23" s="43" t="s">
        <v>9</v>
      </c>
      <c r="AK23" s="45" t="s">
        <v>9</v>
      </c>
      <c r="AL23" s="43" t="s">
        <v>9</v>
      </c>
      <c r="AM23" s="45" t="s">
        <v>9</v>
      </c>
      <c r="AN23" s="43" t="s">
        <v>9</v>
      </c>
      <c r="AO23" s="45" t="s">
        <v>9</v>
      </c>
      <c r="AP23" s="43" t="s">
        <v>9</v>
      </c>
      <c r="AQ23" s="45" t="s">
        <v>9</v>
      </c>
      <c r="AR23" s="43" t="s">
        <v>9</v>
      </c>
      <c r="AS23" s="45" t="s">
        <v>9</v>
      </c>
    </row>
    <row r="24" spans="1:45" ht="7.3" customHeight="1" x14ac:dyDescent="0.4">
      <c r="A24" s="40">
        <v>24</v>
      </c>
      <c r="B24" s="50" t="s">
        <v>126</v>
      </c>
      <c r="C24" s="54" t="s">
        <v>243</v>
      </c>
      <c r="D24" s="43" t="s">
        <v>91</v>
      </c>
      <c r="E24" s="51" t="s">
        <v>210</v>
      </c>
      <c r="F24" s="43" t="s">
        <v>94</v>
      </c>
      <c r="G24" s="45">
        <v>1.1000000000000001</v>
      </c>
      <c r="H24" s="43" t="s">
        <v>95</v>
      </c>
      <c r="I24" s="55">
        <v>90</v>
      </c>
      <c r="J24" s="43" t="s">
        <v>96</v>
      </c>
      <c r="K24" s="55">
        <v>14.5</v>
      </c>
      <c r="L24" s="56" t="s">
        <v>139</v>
      </c>
      <c r="M24" s="50" t="s">
        <v>130</v>
      </c>
      <c r="N24" s="52" t="s">
        <v>111</v>
      </c>
      <c r="O24" s="57" t="s">
        <v>129</v>
      </c>
      <c r="P24" s="43" t="s">
        <v>93</v>
      </c>
      <c r="Q24" s="45" t="s">
        <v>128</v>
      </c>
      <c r="R24" s="43" t="s">
        <v>9</v>
      </c>
      <c r="S24" s="45" t="s">
        <v>9</v>
      </c>
      <c r="T24" s="43" t="s">
        <v>9</v>
      </c>
      <c r="U24" s="45" t="s">
        <v>9</v>
      </c>
      <c r="V24" s="43" t="s">
        <v>9</v>
      </c>
      <c r="W24" s="45" t="s">
        <v>9</v>
      </c>
      <c r="X24" s="43" t="s">
        <v>9</v>
      </c>
      <c r="Y24" s="45" t="s">
        <v>9</v>
      </c>
      <c r="Z24" s="43" t="s">
        <v>9</v>
      </c>
      <c r="AA24" s="45" t="s">
        <v>9</v>
      </c>
      <c r="AB24" s="43" t="s">
        <v>9</v>
      </c>
      <c r="AC24" s="45" t="s">
        <v>9</v>
      </c>
      <c r="AD24" s="43" t="s">
        <v>9</v>
      </c>
      <c r="AE24" s="45" t="s">
        <v>9</v>
      </c>
      <c r="AF24" s="43" t="s">
        <v>9</v>
      </c>
      <c r="AG24" s="45" t="s">
        <v>9</v>
      </c>
      <c r="AH24" s="43" t="s">
        <v>9</v>
      </c>
      <c r="AI24" s="45" t="s">
        <v>9</v>
      </c>
      <c r="AJ24" s="43" t="s">
        <v>9</v>
      </c>
      <c r="AK24" s="45" t="s">
        <v>9</v>
      </c>
      <c r="AL24" s="43" t="s">
        <v>9</v>
      </c>
      <c r="AM24" s="45" t="s">
        <v>9</v>
      </c>
      <c r="AN24" s="43" t="s">
        <v>9</v>
      </c>
      <c r="AO24" s="45" t="s">
        <v>9</v>
      </c>
      <c r="AP24" s="43" t="s">
        <v>9</v>
      </c>
      <c r="AQ24" s="45" t="s">
        <v>9</v>
      </c>
      <c r="AR24" s="43" t="s">
        <v>9</v>
      </c>
      <c r="AS24" s="45" t="s">
        <v>9</v>
      </c>
    </row>
    <row r="25" spans="1:45" ht="7.3" customHeight="1" x14ac:dyDescent="0.4">
      <c r="A25" s="40">
        <v>25</v>
      </c>
      <c r="B25" s="50" t="s">
        <v>120</v>
      </c>
      <c r="C25" s="54" t="s">
        <v>243</v>
      </c>
      <c r="D25" s="43" t="s">
        <v>91</v>
      </c>
      <c r="E25" s="51" t="s">
        <v>210</v>
      </c>
      <c r="F25" s="43" t="s">
        <v>94</v>
      </c>
      <c r="G25" s="45">
        <v>1.1000000000000001</v>
      </c>
      <c r="H25" s="43" t="s">
        <v>95</v>
      </c>
      <c r="I25" s="55">
        <v>120</v>
      </c>
      <c r="J25" s="43" t="s">
        <v>96</v>
      </c>
      <c r="K25" s="55">
        <v>60</v>
      </c>
      <c r="L25" s="56" t="s">
        <v>139</v>
      </c>
      <c r="M25" s="50" t="s">
        <v>131</v>
      </c>
      <c r="N25" s="52" t="s">
        <v>111</v>
      </c>
      <c r="O25" s="57" t="s">
        <v>129</v>
      </c>
      <c r="P25" s="43" t="s">
        <v>93</v>
      </c>
      <c r="Q25" s="45" t="s">
        <v>128</v>
      </c>
      <c r="R25" s="43" t="s">
        <v>9</v>
      </c>
      <c r="S25" s="45" t="s">
        <v>9</v>
      </c>
      <c r="T25" s="43" t="s">
        <v>9</v>
      </c>
      <c r="U25" s="45" t="s">
        <v>9</v>
      </c>
      <c r="V25" s="43" t="s">
        <v>9</v>
      </c>
      <c r="W25" s="45" t="s">
        <v>9</v>
      </c>
      <c r="X25" s="43" t="s">
        <v>9</v>
      </c>
      <c r="Y25" s="45" t="s">
        <v>9</v>
      </c>
      <c r="Z25" s="43" t="s">
        <v>9</v>
      </c>
      <c r="AA25" s="45" t="s">
        <v>9</v>
      </c>
      <c r="AB25" s="43" t="s">
        <v>9</v>
      </c>
      <c r="AC25" s="45" t="s">
        <v>9</v>
      </c>
      <c r="AD25" s="43" t="s">
        <v>9</v>
      </c>
      <c r="AE25" s="45" t="s">
        <v>9</v>
      </c>
      <c r="AF25" s="43" t="s">
        <v>9</v>
      </c>
      <c r="AG25" s="45" t="s">
        <v>9</v>
      </c>
      <c r="AH25" s="43" t="s">
        <v>9</v>
      </c>
      <c r="AI25" s="45" t="s">
        <v>9</v>
      </c>
      <c r="AJ25" s="43" t="s">
        <v>9</v>
      </c>
      <c r="AK25" s="45" t="s">
        <v>9</v>
      </c>
      <c r="AL25" s="43" t="s">
        <v>9</v>
      </c>
      <c r="AM25" s="45" t="s">
        <v>9</v>
      </c>
      <c r="AN25" s="43" t="s">
        <v>9</v>
      </c>
      <c r="AO25" s="45" t="s">
        <v>9</v>
      </c>
      <c r="AP25" s="43" t="s">
        <v>9</v>
      </c>
      <c r="AQ25" s="45" t="s">
        <v>9</v>
      </c>
      <c r="AR25" s="43" t="s">
        <v>9</v>
      </c>
      <c r="AS25" s="45" t="s">
        <v>9</v>
      </c>
    </row>
    <row r="26" spans="1:45" ht="7.3" customHeight="1" x14ac:dyDescent="0.4">
      <c r="A26" s="40">
        <v>26</v>
      </c>
      <c r="B26" s="50" t="s">
        <v>127</v>
      </c>
      <c r="C26" s="54" t="s">
        <v>243</v>
      </c>
      <c r="D26" s="43" t="s">
        <v>91</v>
      </c>
      <c r="E26" s="51" t="s">
        <v>210</v>
      </c>
      <c r="F26" s="43" t="s">
        <v>94</v>
      </c>
      <c r="G26" s="45">
        <v>1.1000000000000001</v>
      </c>
      <c r="H26" s="43" t="s">
        <v>95</v>
      </c>
      <c r="I26" s="55">
        <v>120</v>
      </c>
      <c r="J26" s="43" t="s">
        <v>96</v>
      </c>
      <c r="K26" s="55">
        <v>29.4</v>
      </c>
      <c r="L26" s="56" t="s">
        <v>139</v>
      </c>
      <c r="M26" s="50" t="s">
        <v>131</v>
      </c>
      <c r="N26" s="52" t="s">
        <v>111</v>
      </c>
      <c r="O26" s="57" t="s">
        <v>129</v>
      </c>
      <c r="P26" s="43" t="s">
        <v>93</v>
      </c>
      <c r="Q26" s="45" t="s">
        <v>128</v>
      </c>
      <c r="R26" s="43" t="s">
        <v>9</v>
      </c>
      <c r="S26" s="45" t="s">
        <v>9</v>
      </c>
      <c r="T26" s="43" t="s">
        <v>9</v>
      </c>
      <c r="U26" s="45" t="s">
        <v>9</v>
      </c>
      <c r="V26" s="43" t="s">
        <v>9</v>
      </c>
      <c r="W26" s="45" t="s">
        <v>9</v>
      </c>
      <c r="X26" s="43" t="s">
        <v>9</v>
      </c>
      <c r="Y26" s="45" t="s">
        <v>9</v>
      </c>
      <c r="Z26" s="43" t="s">
        <v>9</v>
      </c>
      <c r="AA26" s="45" t="s">
        <v>9</v>
      </c>
      <c r="AB26" s="43" t="s">
        <v>9</v>
      </c>
      <c r="AC26" s="45" t="s">
        <v>9</v>
      </c>
      <c r="AD26" s="43" t="s">
        <v>9</v>
      </c>
      <c r="AE26" s="45" t="s">
        <v>9</v>
      </c>
      <c r="AF26" s="43" t="s">
        <v>9</v>
      </c>
      <c r="AG26" s="45" t="s">
        <v>9</v>
      </c>
      <c r="AH26" s="43" t="s">
        <v>9</v>
      </c>
      <c r="AI26" s="45" t="s">
        <v>9</v>
      </c>
      <c r="AJ26" s="43" t="s">
        <v>9</v>
      </c>
      <c r="AK26" s="45" t="s">
        <v>9</v>
      </c>
      <c r="AL26" s="43" t="s">
        <v>9</v>
      </c>
      <c r="AM26" s="45" t="s">
        <v>9</v>
      </c>
      <c r="AN26" s="43" t="s">
        <v>9</v>
      </c>
      <c r="AO26" s="45" t="s">
        <v>9</v>
      </c>
      <c r="AP26" s="43" t="s">
        <v>9</v>
      </c>
      <c r="AQ26" s="45" t="s">
        <v>9</v>
      </c>
      <c r="AR26" s="43" t="s">
        <v>9</v>
      </c>
      <c r="AS26" s="45" t="s">
        <v>9</v>
      </c>
    </row>
    <row r="27" spans="1:45" ht="7.3" customHeight="1" x14ac:dyDescent="0.4">
      <c r="A27" s="40">
        <v>27</v>
      </c>
      <c r="B27" s="50" t="s">
        <v>242</v>
      </c>
      <c r="C27" s="54" t="s">
        <v>147</v>
      </c>
      <c r="D27" s="43" t="s">
        <v>91</v>
      </c>
      <c r="E27" s="51" t="s">
        <v>250</v>
      </c>
      <c r="F27" s="43" t="s">
        <v>9</v>
      </c>
      <c r="G27" s="45" t="s">
        <v>9</v>
      </c>
      <c r="H27" s="43" t="s">
        <v>9</v>
      </c>
      <c r="I27" s="45" t="s">
        <v>9</v>
      </c>
      <c r="J27" s="43" t="s">
        <v>9</v>
      </c>
      <c r="K27" s="45" t="s">
        <v>9</v>
      </c>
      <c r="L27" s="56" t="s">
        <v>244</v>
      </c>
      <c r="M27" s="50" t="s">
        <v>117</v>
      </c>
      <c r="N27" s="43" t="s">
        <v>9</v>
      </c>
      <c r="O27" s="45" t="s">
        <v>9</v>
      </c>
      <c r="P27" s="43" t="s">
        <v>9</v>
      </c>
      <c r="Q27" s="45" t="s">
        <v>9</v>
      </c>
      <c r="R27" s="66" t="s">
        <v>240</v>
      </c>
      <c r="S27" s="67" t="s">
        <v>246</v>
      </c>
      <c r="T27" s="66" t="s">
        <v>241</v>
      </c>
      <c r="U27" s="67" t="s">
        <v>245</v>
      </c>
      <c r="V27" s="43" t="s">
        <v>9</v>
      </c>
      <c r="W27" s="45" t="s">
        <v>9</v>
      </c>
      <c r="X27" s="43" t="s">
        <v>9</v>
      </c>
      <c r="Y27" s="45" t="s">
        <v>9</v>
      </c>
      <c r="Z27" s="43" t="s">
        <v>9</v>
      </c>
      <c r="AA27" s="45" t="s">
        <v>9</v>
      </c>
      <c r="AB27" s="43" t="s">
        <v>9</v>
      </c>
      <c r="AC27" s="45" t="s">
        <v>9</v>
      </c>
      <c r="AD27" s="43" t="s">
        <v>9</v>
      </c>
      <c r="AE27" s="45" t="s">
        <v>9</v>
      </c>
      <c r="AF27" s="43" t="s">
        <v>9</v>
      </c>
      <c r="AG27" s="45" t="s">
        <v>9</v>
      </c>
      <c r="AH27" s="43" t="s">
        <v>9</v>
      </c>
      <c r="AI27" s="45" t="s">
        <v>9</v>
      </c>
      <c r="AJ27" s="43" t="s">
        <v>9</v>
      </c>
      <c r="AK27" s="45" t="s">
        <v>9</v>
      </c>
      <c r="AL27" s="43" t="s">
        <v>9</v>
      </c>
      <c r="AM27" s="45" t="s">
        <v>9</v>
      </c>
      <c r="AN27" s="43" t="s">
        <v>9</v>
      </c>
      <c r="AO27" s="45" t="s">
        <v>9</v>
      </c>
      <c r="AP27" s="43" t="s">
        <v>9</v>
      </c>
      <c r="AQ27" s="45" t="s">
        <v>9</v>
      </c>
      <c r="AR27" s="43" t="s">
        <v>9</v>
      </c>
      <c r="AS27" s="45" t="s">
        <v>9</v>
      </c>
    </row>
    <row r="28" spans="1:45" ht="7.3" customHeight="1" x14ac:dyDescent="0.4">
      <c r="A28" s="40">
        <v>28</v>
      </c>
      <c r="B28" s="50" t="s">
        <v>247</v>
      </c>
      <c r="C28" s="54" t="s">
        <v>147</v>
      </c>
      <c r="D28" s="43" t="s">
        <v>91</v>
      </c>
      <c r="E28" s="51" t="s">
        <v>249</v>
      </c>
      <c r="F28" s="43" t="s">
        <v>9</v>
      </c>
      <c r="G28" s="45" t="s">
        <v>9</v>
      </c>
      <c r="H28" s="43" t="s">
        <v>9</v>
      </c>
      <c r="I28" s="45" t="s">
        <v>9</v>
      </c>
      <c r="J28" s="43" t="s">
        <v>9</v>
      </c>
      <c r="K28" s="45" t="s">
        <v>9</v>
      </c>
      <c r="L28" s="56" t="s">
        <v>244</v>
      </c>
      <c r="M28" s="50" t="s">
        <v>251</v>
      </c>
      <c r="N28" s="43" t="s">
        <v>255</v>
      </c>
      <c r="O28" s="45" t="s">
        <v>256</v>
      </c>
      <c r="P28" s="43" t="s">
        <v>9</v>
      </c>
      <c r="Q28" s="45" t="s">
        <v>9</v>
      </c>
      <c r="R28" s="66" t="s">
        <v>240</v>
      </c>
      <c r="S28" s="67" t="s">
        <v>246</v>
      </c>
      <c r="T28" s="66" t="s">
        <v>241</v>
      </c>
      <c r="U28" s="67" t="s">
        <v>245</v>
      </c>
      <c r="V28" s="43" t="s">
        <v>9</v>
      </c>
      <c r="W28" s="45" t="s">
        <v>9</v>
      </c>
      <c r="X28" s="43" t="s">
        <v>9</v>
      </c>
      <c r="Y28" s="45" t="s">
        <v>9</v>
      </c>
      <c r="Z28" s="43" t="s">
        <v>9</v>
      </c>
      <c r="AA28" s="45" t="s">
        <v>9</v>
      </c>
      <c r="AB28" s="43" t="s">
        <v>9</v>
      </c>
      <c r="AC28" s="45" t="s">
        <v>9</v>
      </c>
      <c r="AD28" s="43" t="s">
        <v>9</v>
      </c>
      <c r="AE28" s="45" t="s">
        <v>9</v>
      </c>
      <c r="AF28" s="43" t="s">
        <v>9</v>
      </c>
      <c r="AG28" s="45" t="s">
        <v>9</v>
      </c>
      <c r="AH28" s="43" t="s">
        <v>9</v>
      </c>
      <c r="AI28" s="45" t="s">
        <v>9</v>
      </c>
      <c r="AJ28" s="43" t="s">
        <v>9</v>
      </c>
      <c r="AK28" s="45" t="s">
        <v>9</v>
      </c>
      <c r="AL28" s="43" t="s">
        <v>9</v>
      </c>
      <c r="AM28" s="45" t="s">
        <v>9</v>
      </c>
      <c r="AN28" s="43" t="s">
        <v>9</v>
      </c>
      <c r="AO28" s="45" t="s">
        <v>9</v>
      </c>
      <c r="AP28" s="43" t="s">
        <v>9</v>
      </c>
      <c r="AQ28" s="45" t="s">
        <v>9</v>
      </c>
      <c r="AR28" s="43" t="s">
        <v>9</v>
      </c>
      <c r="AS28" s="45" t="s">
        <v>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8" customWidth="1"/>
    <col min="2" max="2" width="6.3046875" style="17" customWidth="1"/>
    <col min="3" max="3" width="11.23046875" style="17" bestFit="1" customWidth="1"/>
    <col min="4" max="7" width="10.84375" style="17" bestFit="1" customWidth="1"/>
  </cols>
  <sheetData>
    <row r="1" spans="1:7" ht="28.2" customHeight="1" x14ac:dyDescent="0.4">
      <c r="A1" s="22">
        <v>0</v>
      </c>
      <c r="B1" s="19" t="s">
        <v>80</v>
      </c>
      <c r="C1" s="20" t="s">
        <v>81</v>
      </c>
      <c r="D1" s="20" t="s">
        <v>82</v>
      </c>
      <c r="E1" s="20" t="s">
        <v>82</v>
      </c>
      <c r="F1" s="20" t="s">
        <v>82</v>
      </c>
      <c r="G1" s="20" t="s">
        <v>82</v>
      </c>
    </row>
    <row r="2" spans="1:7" ht="8.25" customHeight="1" x14ac:dyDescent="0.4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jlmenegotto@poli.ufrj.br</cp:lastModifiedBy>
  <cp:revision>26</cp:revision>
  <dcterms:created xsi:type="dcterms:W3CDTF">2024-12-02T13:09:25Z</dcterms:created>
  <dcterms:modified xsi:type="dcterms:W3CDTF">2025-09-15T17:13:19Z</dcterms:modified>
  <dc:language>pt-BR</dc:language>
</cp:coreProperties>
</file>