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Avac\"/>
    </mc:Choice>
  </mc:AlternateContent>
  <xr:revisionPtr revIDLastSave="0" documentId="13_ncr:1_{E168BAF8-4654-445A-8982-C36225CAE6BA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1" r:id="rId1"/>
    <sheet name="FatosIn" sheetId="28" r:id="rId2"/>
  </sheets>
  <definedNames>
    <definedName name="_xlnm._FilterDatabase" localSheetId="1" hidden="1">FatosIn!$E$1:$E$7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2" i="28" l="1"/>
  <c r="W35" i="28"/>
  <c r="Q35" i="28"/>
  <c r="W34" i="28"/>
  <c r="Q34" i="28"/>
  <c r="W3" i="28"/>
  <c r="W29" i="28"/>
  <c r="W30" i="28"/>
  <c r="W31" i="28"/>
  <c r="W28" i="28"/>
  <c r="W33" i="28"/>
  <c r="W32" i="28"/>
  <c r="Q33" i="28"/>
  <c r="W6" i="28"/>
  <c r="W4" i="28"/>
  <c r="W2" i="28" l="1"/>
  <c r="Q31" i="28"/>
  <c r="Q30" i="28"/>
  <c r="Q29" i="28"/>
  <c r="Q28" i="28"/>
  <c r="W8" i="28" l="1"/>
  <c r="W16" i="28" l="1"/>
  <c r="W5" i="28"/>
  <c r="W7" i="28"/>
  <c r="W9" i="28"/>
  <c r="W10" i="28"/>
  <c r="W11" i="28"/>
  <c r="W12" i="28"/>
  <c r="W13" i="28"/>
  <c r="W14" i="28"/>
  <c r="W15" i="28"/>
  <c r="W17" i="28"/>
  <c r="W18" i="28"/>
  <c r="W19" i="28"/>
  <c r="W20" i="28"/>
  <c r="W21" i="28"/>
  <c r="W22" i="28"/>
  <c r="W23" i="28"/>
  <c r="W24" i="28"/>
  <c r="W25" i="28"/>
  <c r="W26" i="28"/>
  <c r="W27" i="28"/>
  <c r="B17" i="1" l="1"/>
  <c r="B6" i="1" l="1"/>
  <c r="B5" i="1"/>
</calcChain>
</file>

<file path=xl/sharedStrings.xml><?xml version="1.0" encoding="utf-8"?>
<sst xmlns="http://schemas.openxmlformats.org/spreadsheetml/2006/main" count="761" uniqueCount="104">
  <si>
    <t>Escopo</t>
  </si>
  <si>
    <t>Edição</t>
  </si>
  <si>
    <t>ISBN</t>
  </si>
  <si>
    <t>Valor</t>
  </si>
  <si>
    <t>Chave</t>
  </si>
  <si>
    <t>PrefixoOntologia</t>
  </si>
  <si>
    <t>TemaOntologia</t>
  </si>
  <si>
    <t>URI</t>
  </si>
  <si>
    <t>https://jlmenegotto.wixsite.com/jlmenegotto-bim#</t>
  </si>
  <si>
    <t>Autor</t>
  </si>
  <si>
    <t>RaizProp</t>
  </si>
  <si>
    <t>RaizClass</t>
  </si>
  <si>
    <t>RaizData</t>
  </si>
  <si>
    <t>null</t>
  </si>
  <si>
    <t>OST_DuctAccessory</t>
  </si>
  <si>
    <t>OST_DuctFitting</t>
  </si>
  <si>
    <t>OST_DuctTerminal</t>
  </si>
  <si>
    <t>OST_MechanicalEquipment</t>
  </si>
  <si>
    <t>ifcAirTerminaI</t>
  </si>
  <si>
    <t>ifcDamper</t>
  </si>
  <si>
    <t>ifcDiscreteAccessory</t>
  </si>
  <si>
    <t>ifcDuctFitting</t>
  </si>
  <si>
    <t>ifcDuctSegment</t>
  </si>
  <si>
    <t>ifcDuctSiIencer</t>
  </si>
  <si>
    <t>ifcFan</t>
  </si>
  <si>
    <t>ifcUnitaryEquipment</t>
  </si>
  <si>
    <t>OST_MEPAncillaryFraming</t>
  </si>
  <si>
    <t>OST_DuctLinings</t>
  </si>
  <si>
    <t>OST_DuctInsulations</t>
  </si>
  <si>
    <t>OST_MechanicalEquipmentSet</t>
  </si>
  <si>
    <t>Observações</t>
  </si>
  <si>
    <t>Referência.Norma_1</t>
  </si>
  <si>
    <t>Referência.Norma_2</t>
  </si>
  <si>
    <t>Referência.Norma_3</t>
  </si>
  <si>
    <t>Numero.Norma</t>
  </si>
  <si>
    <t>José Luis Menegotto - Escola Politécnica da UFRJ</t>
  </si>
  <si>
    <t>OST_MechanicalControlDevices</t>
  </si>
  <si>
    <t>OST_FlexDuctCurves</t>
  </si>
  <si>
    <t>OST_DuctCurves</t>
  </si>
  <si>
    <t>OST_ExpansionJoints</t>
  </si>
  <si>
    <t>OST_VibrationIsolators</t>
  </si>
  <si>
    <t>OST_VibrationDampers</t>
  </si>
  <si>
    <t>Data.Hora</t>
  </si>
  <si>
    <t>Indivíduo</t>
  </si>
  <si>
    <t>Classe</t>
  </si>
  <si>
    <t>Fato</t>
  </si>
  <si>
    <t>BIM.</t>
  </si>
  <si>
    <t>-</t>
  </si>
  <si>
    <t>Advertência_1</t>
  </si>
  <si>
    <t>Prédio</t>
  </si>
  <si>
    <t>P000001</t>
  </si>
  <si>
    <t>Dutos AVAC</t>
  </si>
  <si>
    <t>IfcUnitaryControlElement</t>
  </si>
  <si>
    <t>descrição</t>
  </si>
  <si>
    <t>ifc.DutoConexão</t>
  </si>
  <si>
    <t>ifc.DutoSilenciador</t>
  </si>
  <si>
    <t>ifc.DutoTerminaI</t>
  </si>
  <si>
    <t>ifc.DutoEquipamento</t>
  </si>
  <si>
    <t>ifc.DutoVentilador</t>
  </si>
  <si>
    <t>Revit.DutoConexão</t>
  </si>
  <si>
    <t>Revit.DutoIsolador</t>
  </si>
  <si>
    <t>Revit.DutoTerminal</t>
  </si>
  <si>
    <t>Revit.JuntaExpansão</t>
  </si>
  <si>
    <t>Revit.DutoCurvaFlexivel</t>
  </si>
  <si>
    <t>Revit.DispositivoMecanico</t>
  </si>
  <si>
    <t>Revit.EquipamentoMecanico</t>
  </si>
  <si>
    <t>Revit.ConjuntoMecanico</t>
  </si>
  <si>
    <t>avac:</t>
  </si>
  <si>
    <t>Dutos.Avac</t>
  </si>
  <si>
    <t>IfcCovering</t>
  </si>
  <si>
    <t>ifc.DutoForro</t>
  </si>
  <si>
    <t>Revit.DutoForro</t>
  </si>
  <si>
    <t>ifc.DutoAcessório</t>
  </si>
  <si>
    <t>Revit.DutoAcessório</t>
  </si>
  <si>
    <t>é.categoria</t>
  </si>
  <si>
    <t>tema</t>
  </si>
  <si>
    <t>tem.sistema</t>
  </si>
  <si>
    <t>tipo</t>
  </si>
  <si>
    <t>SIS.Avac.ID.100000</t>
  </si>
  <si>
    <t>Sistema.Avac</t>
  </si>
  <si>
    <t>IfcDistributionSystem</t>
  </si>
  <si>
    <t>OST_DuctSystem</t>
  </si>
  <si>
    <t>DutoArC.ID.100108</t>
  </si>
  <si>
    <t>Revit.Duto</t>
  </si>
  <si>
    <t>ifc.Duto</t>
  </si>
  <si>
    <t>DutoArC.ID.100109</t>
  </si>
  <si>
    <t>SIS.ArC.ID.200000</t>
  </si>
  <si>
    <t>"Duto_arcond"</t>
  </si>
  <si>
    <t>"Curv_arcond"</t>
  </si>
  <si>
    <t>P_InsuflaDuto</t>
  </si>
  <si>
    <t>P_InsuflaDutoConexão</t>
  </si>
  <si>
    <t>DutoRet.ID.100108</t>
  </si>
  <si>
    <t>DutoRet.ID.100109</t>
  </si>
  <si>
    <t>SIS.Ret.ID.200100</t>
  </si>
  <si>
    <t>SIS.Exa.ID.300100</t>
  </si>
  <si>
    <t>P_RetornoDuto</t>
  </si>
  <si>
    <t>P_RetornoDutoConexão</t>
  </si>
  <si>
    <t>Ifc.DutoControle</t>
  </si>
  <si>
    <t>ifc.DutoDamper</t>
  </si>
  <si>
    <t>Revit.DutoVibraçãoIsolador</t>
  </si>
  <si>
    <t>Revit.DutoDamper</t>
  </si>
  <si>
    <t>Revit.DutoSuporte</t>
  </si>
  <si>
    <t>ifc.SistemaAvac</t>
  </si>
  <si>
    <t>Revit.SistemaAvac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</si>
</sst>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8"/>
      <color theme="1"/>
      <name val="Arial Nova Cond"/>
      <family val="2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color rgb="FF000000"/>
      <name val="Arial Nova Cond"/>
      <family val="2"/>
    </font>
    <font>
      <sz val="6"/>
      <name val="Arial Nova Cond"/>
      <family val="2"/>
    </font>
    <font>
      <i/>
      <sz val="6"/>
      <name val="Arial Nova Cond"/>
      <family val="2"/>
    </font>
    <font>
      <b/>
      <i/>
      <sz val="6"/>
      <color theme="1"/>
      <name val="Arial Nova Cond"/>
      <family val="2"/>
    </font>
    <font>
      <i/>
      <sz val="6"/>
      <color theme="1"/>
      <name val="Arial Nova Cond"/>
      <family val="2"/>
    </font>
  </fonts>
  <fills count="12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6" borderId="0" xfId="0" applyFont="1" applyFill="1" applyAlignment="1">
      <alignment vertical="center" wrapText="1"/>
    </xf>
    <xf numFmtId="0" fontId="11" fillId="8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5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C5E-084A-4E8A-943C-C001891657D7}">
  <dimension ref="A1:B19"/>
  <sheetViews>
    <sheetView zoomScale="190" zoomScaleNormal="190" workbookViewId="0">
      <selection activeCell="B4" sqref="B4"/>
    </sheetView>
  </sheetViews>
  <sheetFormatPr defaultColWidth="56.5546875" defaultRowHeight="9.75" customHeight="1" x14ac:dyDescent="0.3"/>
  <cols>
    <col min="1" max="1" width="11.44140625" style="1" bestFit="1" customWidth="1"/>
    <col min="2" max="2" width="26.77734375" style="1" bestFit="1" customWidth="1"/>
    <col min="3" max="16384" width="56.5546875" style="1"/>
  </cols>
  <sheetData>
    <row r="1" spans="1:2" ht="12.6" customHeight="1" x14ac:dyDescent="0.3">
      <c r="A1" s="3" t="s">
        <v>4</v>
      </c>
      <c r="B1" s="3" t="s">
        <v>3</v>
      </c>
    </row>
    <row r="2" spans="1:2" ht="9.75" customHeight="1" x14ac:dyDescent="0.3">
      <c r="A2" s="4" t="s">
        <v>5</v>
      </c>
      <c r="B2" s="4" t="s">
        <v>67</v>
      </c>
    </row>
    <row r="3" spans="1:2" ht="9.75" customHeight="1" x14ac:dyDescent="0.3">
      <c r="A3" s="4" t="s">
        <v>6</v>
      </c>
      <c r="B3" s="4" t="s">
        <v>68</v>
      </c>
    </row>
    <row r="4" spans="1:2" ht="9.75" customHeight="1" x14ac:dyDescent="0.3">
      <c r="A4" s="5" t="s">
        <v>11</v>
      </c>
      <c r="B4" s="12" t="s">
        <v>46</v>
      </c>
    </row>
    <row r="5" spans="1:2" ht="9.75" customHeight="1" x14ac:dyDescent="0.3">
      <c r="A5" s="5" t="s">
        <v>10</v>
      </c>
      <c r="B5" s="5" t="str">
        <f>_xlfn.CONCAT(B4,"Prop")</f>
        <v>BIM.Prop</v>
      </c>
    </row>
    <row r="6" spans="1:2" ht="9.75" customHeight="1" x14ac:dyDescent="0.3">
      <c r="A6" s="5" t="s">
        <v>12</v>
      </c>
      <c r="B6" s="5" t="str">
        <f>_xlfn.CONCAT(B4,"Data")</f>
        <v>BIM.Data</v>
      </c>
    </row>
    <row r="7" spans="1:2" ht="9.75" customHeight="1" x14ac:dyDescent="0.3">
      <c r="A7" s="5" t="s">
        <v>7</v>
      </c>
      <c r="B7" s="5" t="s">
        <v>8</v>
      </c>
    </row>
    <row r="8" spans="1:2" ht="9.75" customHeight="1" x14ac:dyDescent="0.3">
      <c r="A8" s="5" t="s">
        <v>9</v>
      </c>
      <c r="B8" s="5" t="s">
        <v>35</v>
      </c>
    </row>
    <row r="9" spans="1:2" ht="9.75" customHeight="1" x14ac:dyDescent="0.3">
      <c r="A9" s="5" t="s">
        <v>34</v>
      </c>
      <c r="B9" s="12" t="s">
        <v>47</v>
      </c>
    </row>
    <row r="10" spans="1:2" ht="9.75" customHeight="1" x14ac:dyDescent="0.3">
      <c r="A10" s="5" t="s">
        <v>1</v>
      </c>
      <c r="B10" s="12" t="s">
        <v>47</v>
      </c>
    </row>
    <row r="11" spans="1:2" ht="9.75" customHeight="1" x14ac:dyDescent="0.3">
      <c r="A11" s="5" t="s">
        <v>2</v>
      </c>
      <c r="B11" s="12" t="s">
        <v>47</v>
      </c>
    </row>
    <row r="12" spans="1:2" ht="9.75" customHeight="1" x14ac:dyDescent="0.3">
      <c r="A12" s="5" t="s">
        <v>0</v>
      </c>
      <c r="B12" s="12" t="s">
        <v>51</v>
      </c>
    </row>
    <row r="13" spans="1:2" ht="9.75" customHeight="1" x14ac:dyDescent="0.3">
      <c r="A13" s="5" t="s">
        <v>31</v>
      </c>
      <c r="B13" s="12" t="s">
        <v>47</v>
      </c>
    </row>
    <row r="14" spans="1:2" ht="9.75" customHeight="1" x14ac:dyDescent="0.3">
      <c r="A14" s="5" t="s">
        <v>32</v>
      </c>
      <c r="B14" s="12" t="s">
        <v>47</v>
      </c>
    </row>
    <row r="15" spans="1:2" ht="9.75" customHeight="1" x14ac:dyDescent="0.3">
      <c r="A15" s="5" t="s">
        <v>33</v>
      </c>
      <c r="B15" s="12" t="s">
        <v>47</v>
      </c>
    </row>
    <row r="16" spans="1:2" ht="9.75" customHeight="1" x14ac:dyDescent="0.3">
      <c r="A16" s="5" t="s">
        <v>30</v>
      </c>
      <c r="B16" s="12" t="s">
        <v>47</v>
      </c>
    </row>
    <row r="17" spans="1:2" ht="9.75" customHeight="1" x14ac:dyDescent="0.3">
      <c r="A17" s="12" t="s">
        <v>42</v>
      </c>
      <c r="B17" s="13">
        <f ca="1">NOW()</f>
        <v>45383.69020798611</v>
      </c>
    </row>
    <row r="18" spans="1:2" ht="9.75" customHeight="1" x14ac:dyDescent="0.3">
      <c r="A18" s="12" t="s">
        <v>48</v>
      </c>
      <c r="B18" s="13" t="s">
        <v>47</v>
      </c>
    </row>
    <row r="19" spans="1:2" ht="9.75" customHeight="1" x14ac:dyDescent="0.3">
      <c r="A19" s="12" t="s">
        <v>49</v>
      </c>
      <c r="B19" s="13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62E2-4AE2-4803-9404-94F78FD89919}">
  <dimension ref="A1:W35"/>
  <sheetViews>
    <sheetView tabSelected="1" zoomScale="190" zoomScaleNormal="190" workbookViewId="0">
      <pane ySplit="1" topLeftCell="A14" activePane="bottomLeft" state="frozen"/>
      <selection pane="bottomLeft" activeCell="B27" sqref="B27"/>
    </sheetView>
  </sheetViews>
  <sheetFormatPr defaultColWidth="9.109375" defaultRowHeight="7.5" customHeight="1" x14ac:dyDescent="0.3"/>
  <cols>
    <col min="1" max="1" width="2.5546875" style="2" customWidth="1"/>
    <col min="2" max="2" width="15" style="2" customWidth="1"/>
    <col min="3" max="3" width="16.109375" style="14" bestFit="1" customWidth="1"/>
    <col min="4" max="4" width="7.21875" style="2" bestFit="1" customWidth="1"/>
    <col min="5" max="5" width="10.77734375" style="2" bestFit="1" customWidth="1"/>
    <col min="6" max="6" width="3.77734375" style="2" bestFit="1" customWidth="1"/>
    <col min="7" max="7" width="4.21875" style="2" bestFit="1" customWidth="1"/>
    <col min="8" max="8" width="8" style="14" bestFit="1" customWidth="1"/>
    <col min="9" max="9" width="11.109375" style="14" customWidth="1"/>
    <col min="10" max="10" width="3.6640625" style="15" bestFit="1" customWidth="1"/>
    <col min="11" max="11" width="3.6640625" style="2" bestFit="1" customWidth="1"/>
    <col min="12" max="12" width="3.77734375" style="2" bestFit="1" customWidth="1"/>
    <col min="13" max="13" width="4.21875" style="2" bestFit="1" customWidth="1"/>
    <col min="14" max="14" width="3.77734375" style="2" bestFit="1" customWidth="1"/>
    <col min="15" max="15" width="8.5546875" style="2" customWidth="1"/>
    <col min="16" max="16" width="3.77734375" style="2" bestFit="1" customWidth="1"/>
    <col min="17" max="17" width="11.6640625" style="2" bestFit="1" customWidth="1"/>
    <col min="18" max="18" width="3.77734375" style="2" bestFit="1" customWidth="1"/>
    <col min="19" max="19" width="4.21875" style="2" bestFit="1" customWidth="1"/>
    <col min="20" max="20" width="3.77734375" style="2" bestFit="1" customWidth="1"/>
    <col min="21" max="21" width="4.21875" style="2" bestFit="1" customWidth="1"/>
    <col min="22" max="22" width="5.88671875" style="2" bestFit="1" customWidth="1"/>
    <col min="23" max="23" width="46.44140625" style="2" customWidth="1"/>
    <col min="24" max="16384" width="9.109375" style="2"/>
  </cols>
  <sheetData>
    <row r="1" spans="1:23" ht="12.6" customHeight="1" x14ac:dyDescent="0.3">
      <c r="A1" s="17">
        <v>1</v>
      </c>
      <c r="B1" s="7" t="s">
        <v>43</v>
      </c>
      <c r="C1" s="7" t="s">
        <v>44</v>
      </c>
      <c r="D1" s="20" t="s">
        <v>45</v>
      </c>
      <c r="E1" s="8" t="s">
        <v>3</v>
      </c>
      <c r="F1" s="20" t="s">
        <v>45</v>
      </c>
      <c r="G1" s="20" t="s">
        <v>3</v>
      </c>
      <c r="H1" s="20" t="s">
        <v>45</v>
      </c>
      <c r="I1" s="20" t="s">
        <v>3</v>
      </c>
      <c r="J1" s="7"/>
      <c r="K1" s="20"/>
      <c r="L1" s="20" t="s">
        <v>45</v>
      </c>
      <c r="M1" s="20" t="s">
        <v>3</v>
      </c>
      <c r="N1" s="20" t="s">
        <v>45</v>
      </c>
      <c r="O1" s="20" t="s">
        <v>3</v>
      </c>
      <c r="P1" s="20" t="s">
        <v>45</v>
      </c>
      <c r="Q1" s="20" t="s">
        <v>3</v>
      </c>
      <c r="R1" s="20" t="s">
        <v>45</v>
      </c>
      <c r="S1" s="20" t="s">
        <v>3</v>
      </c>
      <c r="T1" s="20" t="s">
        <v>45</v>
      </c>
      <c r="U1" s="20" t="s">
        <v>3</v>
      </c>
      <c r="V1" s="20" t="s">
        <v>45</v>
      </c>
      <c r="W1" s="20" t="s">
        <v>3</v>
      </c>
    </row>
    <row r="2" spans="1:23" s="30" customFormat="1" ht="7.5" customHeight="1" x14ac:dyDescent="0.3">
      <c r="A2" s="27">
        <v>2</v>
      </c>
      <c r="B2" s="10" t="s">
        <v>102</v>
      </c>
      <c r="C2" s="19" t="s">
        <v>80</v>
      </c>
      <c r="D2" s="21" t="s">
        <v>13</v>
      </c>
      <c r="E2" s="11" t="s">
        <v>13</v>
      </c>
      <c r="F2" s="21" t="s">
        <v>13</v>
      </c>
      <c r="G2" s="22" t="s">
        <v>13</v>
      </c>
      <c r="H2" s="21" t="s">
        <v>13</v>
      </c>
      <c r="I2" s="22" t="s">
        <v>13</v>
      </c>
      <c r="J2" s="21" t="s">
        <v>13</v>
      </c>
      <c r="K2" s="22" t="s">
        <v>13</v>
      </c>
      <c r="L2" s="21" t="s">
        <v>13</v>
      </c>
      <c r="M2" s="22" t="s">
        <v>13</v>
      </c>
      <c r="N2" s="23" t="s">
        <v>13</v>
      </c>
      <c r="O2" s="24" t="s">
        <v>13</v>
      </c>
      <c r="P2" s="23" t="s">
        <v>13</v>
      </c>
      <c r="Q2" s="25" t="s">
        <v>13</v>
      </c>
      <c r="R2" s="23" t="s">
        <v>13</v>
      </c>
      <c r="S2" s="25" t="s">
        <v>13</v>
      </c>
      <c r="T2" s="23" t="s">
        <v>13</v>
      </c>
      <c r="U2" s="25" t="s">
        <v>13</v>
      </c>
      <c r="V2" s="25" t="s">
        <v>53</v>
      </c>
      <c r="W2" s="26" t="str">
        <f>_xlfn.CONCAT("""","Objeto BIM de instalação  ",C2,":   ",B2,"""")</f>
        <v>"Objeto BIM de instalação  IfcDistributionSystem:   ifc.SistemaAvac"</v>
      </c>
    </row>
    <row r="3" spans="1:23" s="30" customFormat="1" ht="7.5" customHeight="1" x14ac:dyDescent="0.3">
      <c r="A3" s="27">
        <v>3</v>
      </c>
      <c r="B3" s="10" t="s">
        <v>103</v>
      </c>
      <c r="C3" s="19" t="s">
        <v>81</v>
      </c>
      <c r="D3" s="21" t="s">
        <v>13</v>
      </c>
      <c r="E3" s="11" t="s">
        <v>13</v>
      </c>
      <c r="F3" s="21" t="s">
        <v>13</v>
      </c>
      <c r="G3" s="22" t="s">
        <v>13</v>
      </c>
      <c r="H3" s="21" t="s">
        <v>13</v>
      </c>
      <c r="I3" s="22" t="s">
        <v>13</v>
      </c>
      <c r="J3" s="21" t="s">
        <v>13</v>
      </c>
      <c r="K3" s="22" t="s">
        <v>13</v>
      </c>
      <c r="L3" s="21" t="s">
        <v>13</v>
      </c>
      <c r="M3" s="22" t="s">
        <v>13</v>
      </c>
      <c r="N3" s="23" t="s">
        <v>13</v>
      </c>
      <c r="O3" s="24" t="s">
        <v>13</v>
      </c>
      <c r="P3" s="23" t="s">
        <v>13</v>
      </c>
      <c r="Q3" s="25" t="s">
        <v>13</v>
      </c>
      <c r="R3" s="23" t="s">
        <v>13</v>
      </c>
      <c r="S3" s="25" t="s">
        <v>13</v>
      </c>
      <c r="T3" s="23" t="s">
        <v>13</v>
      </c>
      <c r="U3" s="25" t="s">
        <v>13</v>
      </c>
      <c r="V3" s="25" t="s">
        <v>53</v>
      </c>
      <c r="W3" s="26" t="str">
        <f t="shared" ref="W3" si="0">_xlfn.CONCAT("""","Objeto BIM de instalação  ",C3,":   ",B3,"""")</f>
        <v>"Objeto BIM de instalação  OST_DuctSystem:   Revit.SistemaAvac"</v>
      </c>
    </row>
    <row r="4" spans="1:23" ht="7.5" customHeight="1" x14ac:dyDescent="0.3">
      <c r="A4" s="27">
        <v>4</v>
      </c>
      <c r="B4" s="10" t="s">
        <v>84</v>
      </c>
      <c r="C4" s="19" t="s">
        <v>22</v>
      </c>
      <c r="D4" s="21" t="s">
        <v>13</v>
      </c>
      <c r="E4" s="11" t="s">
        <v>13</v>
      </c>
      <c r="F4" s="21" t="s">
        <v>13</v>
      </c>
      <c r="G4" s="22" t="s">
        <v>13</v>
      </c>
      <c r="H4" s="21" t="s">
        <v>13</v>
      </c>
      <c r="I4" s="22" t="s">
        <v>13</v>
      </c>
      <c r="J4" s="21" t="s">
        <v>13</v>
      </c>
      <c r="K4" s="22" t="s">
        <v>13</v>
      </c>
      <c r="L4" s="21" t="s">
        <v>13</v>
      </c>
      <c r="M4" s="22" t="s">
        <v>13</v>
      </c>
      <c r="N4" s="23" t="s">
        <v>13</v>
      </c>
      <c r="O4" s="24" t="s">
        <v>13</v>
      </c>
      <c r="P4" s="23" t="s">
        <v>13</v>
      </c>
      <c r="Q4" s="25" t="s">
        <v>13</v>
      </c>
      <c r="R4" s="23" t="s">
        <v>13</v>
      </c>
      <c r="S4" s="25" t="s">
        <v>13</v>
      </c>
      <c r="T4" s="23" t="s">
        <v>13</v>
      </c>
      <c r="U4" s="25" t="s">
        <v>13</v>
      </c>
      <c r="V4" s="25" t="s">
        <v>53</v>
      </c>
      <c r="W4" s="26" t="str">
        <f t="shared" ref="W4" si="1">_xlfn.CONCAT("""","Objeto BIM dutos AVAC ",C4,":   ",B4,"""")</f>
        <v>"Objeto BIM dutos AVAC ifcDuctSegment:   ifc.Duto"</v>
      </c>
    </row>
    <row r="5" spans="1:23" ht="7.5" customHeight="1" x14ac:dyDescent="0.3">
      <c r="A5" s="27">
        <v>5</v>
      </c>
      <c r="B5" s="10" t="s">
        <v>54</v>
      </c>
      <c r="C5" s="19" t="s">
        <v>21</v>
      </c>
      <c r="D5" s="21" t="s">
        <v>13</v>
      </c>
      <c r="E5" s="11" t="s">
        <v>13</v>
      </c>
      <c r="F5" s="21" t="s">
        <v>13</v>
      </c>
      <c r="G5" s="22" t="s">
        <v>13</v>
      </c>
      <c r="H5" s="21" t="s">
        <v>13</v>
      </c>
      <c r="I5" s="22" t="s">
        <v>13</v>
      </c>
      <c r="J5" s="21" t="s">
        <v>13</v>
      </c>
      <c r="K5" s="22" t="s">
        <v>13</v>
      </c>
      <c r="L5" s="21" t="s">
        <v>13</v>
      </c>
      <c r="M5" s="22" t="s">
        <v>13</v>
      </c>
      <c r="N5" s="23" t="s">
        <v>13</v>
      </c>
      <c r="O5" s="24" t="s">
        <v>13</v>
      </c>
      <c r="P5" s="23" t="s">
        <v>13</v>
      </c>
      <c r="Q5" s="25" t="s">
        <v>13</v>
      </c>
      <c r="R5" s="23" t="s">
        <v>13</v>
      </c>
      <c r="S5" s="25" t="s">
        <v>13</v>
      </c>
      <c r="T5" s="23" t="s">
        <v>13</v>
      </c>
      <c r="U5" s="25" t="s">
        <v>13</v>
      </c>
      <c r="V5" s="25" t="s">
        <v>53</v>
      </c>
      <c r="W5" s="26" t="str">
        <f t="shared" ref="W5:W27" si="2">_xlfn.CONCAT("""","Objeto BIM dutos AVAC ",C5,":   ",B5,"""")</f>
        <v>"Objeto BIM dutos AVAC ifcDuctFitting:   ifc.DutoConexão"</v>
      </c>
    </row>
    <row r="6" spans="1:23" ht="7.5" customHeight="1" x14ac:dyDescent="0.3">
      <c r="A6" s="27">
        <v>6</v>
      </c>
      <c r="B6" s="16" t="s">
        <v>72</v>
      </c>
      <c r="C6" s="18" t="s">
        <v>20</v>
      </c>
      <c r="D6" s="21" t="s">
        <v>13</v>
      </c>
      <c r="E6" s="11" t="s">
        <v>13</v>
      </c>
      <c r="F6" s="21" t="s">
        <v>13</v>
      </c>
      <c r="G6" s="22" t="s">
        <v>13</v>
      </c>
      <c r="H6" s="21" t="s">
        <v>13</v>
      </c>
      <c r="I6" s="22" t="s">
        <v>13</v>
      </c>
      <c r="J6" s="21" t="s">
        <v>13</v>
      </c>
      <c r="K6" s="22" t="s">
        <v>13</v>
      </c>
      <c r="L6" s="21" t="s">
        <v>13</v>
      </c>
      <c r="M6" s="22" t="s">
        <v>13</v>
      </c>
      <c r="N6" s="23" t="s">
        <v>13</v>
      </c>
      <c r="O6" s="24" t="s">
        <v>13</v>
      </c>
      <c r="P6" s="23" t="s">
        <v>13</v>
      </c>
      <c r="Q6" s="25" t="s">
        <v>13</v>
      </c>
      <c r="R6" s="23" t="s">
        <v>13</v>
      </c>
      <c r="S6" s="25" t="s">
        <v>13</v>
      </c>
      <c r="T6" s="23" t="s">
        <v>13</v>
      </c>
      <c r="U6" s="25" t="s">
        <v>13</v>
      </c>
      <c r="V6" s="25" t="s">
        <v>53</v>
      </c>
      <c r="W6" s="26" t="str">
        <f>_xlfn.CONCAT("""","Objeto BIM dutos AVAC ",C6,":   ",B6,"""")</f>
        <v>"Objeto BIM dutos AVAC ifcDiscreteAccessory:   ifc.DutoAcessório"</v>
      </c>
    </row>
    <row r="7" spans="1:23" ht="7.5" customHeight="1" x14ac:dyDescent="0.3">
      <c r="A7" s="27">
        <v>7</v>
      </c>
      <c r="B7" s="10" t="s">
        <v>55</v>
      </c>
      <c r="C7" s="19" t="s">
        <v>23</v>
      </c>
      <c r="D7" s="21" t="s">
        <v>13</v>
      </c>
      <c r="E7" s="11" t="s">
        <v>13</v>
      </c>
      <c r="F7" s="21" t="s">
        <v>13</v>
      </c>
      <c r="G7" s="22" t="s">
        <v>13</v>
      </c>
      <c r="H7" s="21" t="s">
        <v>13</v>
      </c>
      <c r="I7" s="22" t="s">
        <v>13</v>
      </c>
      <c r="J7" s="21" t="s">
        <v>13</v>
      </c>
      <c r="K7" s="22" t="s">
        <v>13</v>
      </c>
      <c r="L7" s="21" t="s">
        <v>13</v>
      </c>
      <c r="M7" s="22" t="s">
        <v>13</v>
      </c>
      <c r="N7" s="23" t="s">
        <v>13</v>
      </c>
      <c r="O7" s="24" t="s">
        <v>13</v>
      </c>
      <c r="P7" s="23" t="s">
        <v>13</v>
      </c>
      <c r="Q7" s="25" t="s">
        <v>13</v>
      </c>
      <c r="R7" s="23" t="s">
        <v>13</v>
      </c>
      <c r="S7" s="25" t="s">
        <v>13</v>
      </c>
      <c r="T7" s="23" t="s">
        <v>13</v>
      </c>
      <c r="U7" s="25" t="s">
        <v>13</v>
      </c>
      <c r="V7" s="25" t="s">
        <v>53</v>
      </c>
      <c r="W7" s="26" t="str">
        <f t="shared" si="2"/>
        <v>"Objeto BIM dutos AVAC ifcDuctSiIencer:   ifc.DutoSilenciador"</v>
      </c>
    </row>
    <row r="8" spans="1:23" ht="7.5" customHeight="1" x14ac:dyDescent="0.3">
      <c r="A8" s="27">
        <v>8</v>
      </c>
      <c r="B8" s="10" t="s">
        <v>70</v>
      </c>
      <c r="C8" s="19" t="s">
        <v>69</v>
      </c>
      <c r="D8" s="21" t="s">
        <v>13</v>
      </c>
      <c r="E8" s="11" t="s">
        <v>13</v>
      </c>
      <c r="F8" s="21" t="s">
        <v>13</v>
      </c>
      <c r="G8" s="22" t="s">
        <v>13</v>
      </c>
      <c r="H8" s="21" t="s">
        <v>13</v>
      </c>
      <c r="I8" s="22" t="s">
        <v>13</v>
      </c>
      <c r="J8" s="21" t="s">
        <v>13</v>
      </c>
      <c r="K8" s="22" t="s">
        <v>13</v>
      </c>
      <c r="L8" s="21" t="s">
        <v>13</v>
      </c>
      <c r="M8" s="22" t="s">
        <v>13</v>
      </c>
      <c r="N8" s="23" t="s">
        <v>13</v>
      </c>
      <c r="O8" s="24" t="s">
        <v>13</v>
      </c>
      <c r="P8" s="23" t="s">
        <v>13</v>
      </c>
      <c r="Q8" s="25" t="s">
        <v>13</v>
      </c>
      <c r="R8" s="23" t="s">
        <v>13</v>
      </c>
      <c r="S8" s="25" t="s">
        <v>13</v>
      </c>
      <c r="T8" s="23" t="s">
        <v>13</v>
      </c>
      <c r="U8" s="25" t="s">
        <v>13</v>
      </c>
      <c r="V8" s="25" t="s">
        <v>53</v>
      </c>
      <c r="W8" s="26" t="str">
        <f t="shared" ref="W8" si="3">_xlfn.CONCAT("""","Objeto BIM dutos AVAC ",C8,":   ",B8,"""")</f>
        <v>"Objeto BIM dutos AVAC IfcCovering:   ifc.DutoForro"</v>
      </c>
    </row>
    <row r="9" spans="1:23" ht="7.5" customHeight="1" x14ac:dyDescent="0.3">
      <c r="A9" s="27">
        <v>9</v>
      </c>
      <c r="B9" s="10" t="s">
        <v>56</v>
      </c>
      <c r="C9" s="19" t="s">
        <v>18</v>
      </c>
      <c r="D9" s="21" t="s">
        <v>13</v>
      </c>
      <c r="E9" s="11" t="s">
        <v>13</v>
      </c>
      <c r="F9" s="21" t="s">
        <v>13</v>
      </c>
      <c r="G9" s="22" t="s">
        <v>13</v>
      </c>
      <c r="H9" s="21" t="s">
        <v>13</v>
      </c>
      <c r="I9" s="22" t="s">
        <v>13</v>
      </c>
      <c r="J9" s="21" t="s">
        <v>13</v>
      </c>
      <c r="K9" s="22" t="s">
        <v>13</v>
      </c>
      <c r="L9" s="21" t="s">
        <v>13</v>
      </c>
      <c r="M9" s="22" t="s">
        <v>13</v>
      </c>
      <c r="N9" s="23" t="s">
        <v>13</v>
      </c>
      <c r="O9" s="24" t="s">
        <v>13</v>
      </c>
      <c r="P9" s="23" t="s">
        <v>13</v>
      </c>
      <c r="Q9" s="25" t="s">
        <v>13</v>
      </c>
      <c r="R9" s="23" t="s">
        <v>13</v>
      </c>
      <c r="S9" s="25" t="s">
        <v>13</v>
      </c>
      <c r="T9" s="23" t="s">
        <v>13</v>
      </c>
      <c r="U9" s="25" t="s">
        <v>13</v>
      </c>
      <c r="V9" s="25" t="s">
        <v>53</v>
      </c>
      <c r="W9" s="26" t="str">
        <f t="shared" si="2"/>
        <v>"Objeto BIM dutos AVAC ifcAirTerminaI:   ifc.DutoTerminaI"</v>
      </c>
    </row>
    <row r="10" spans="1:23" ht="7.5" customHeight="1" x14ac:dyDescent="0.3">
      <c r="A10" s="27">
        <v>10</v>
      </c>
      <c r="B10" s="9" t="s">
        <v>97</v>
      </c>
      <c r="C10" s="6" t="s">
        <v>52</v>
      </c>
      <c r="D10" s="21" t="s">
        <v>13</v>
      </c>
      <c r="E10" s="11" t="s">
        <v>13</v>
      </c>
      <c r="F10" s="21" t="s">
        <v>13</v>
      </c>
      <c r="G10" s="22" t="s">
        <v>13</v>
      </c>
      <c r="H10" s="21" t="s">
        <v>13</v>
      </c>
      <c r="I10" s="22" t="s">
        <v>13</v>
      </c>
      <c r="J10" s="21" t="s">
        <v>13</v>
      </c>
      <c r="K10" s="22" t="s">
        <v>13</v>
      </c>
      <c r="L10" s="21" t="s">
        <v>13</v>
      </c>
      <c r="M10" s="22" t="s">
        <v>13</v>
      </c>
      <c r="N10" s="23" t="s">
        <v>13</v>
      </c>
      <c r="O10" s="24" t="s">
        <v>13</v>
      </c>
      <c r="P10" s="23" t="s">
        <v>13</v>
      </c>
      <c r="Q10" s="25" t="s">
        <v>13</v>
      </c>
      <c r="R10" s="23" t="s">
        <v>13</v>
      </c>
      <c r="S10" s="25" t="s">
        <v>13</v>
      </c>
      <c r="T10" s="23" t="s">
        <v>13</v>
      </c>
      <c r="U10" s="25" t="s">
        <v>13</v>
      </c>
      <c r="V10" s="25" t="s">
        <v>53</v>
      </c>
      <c r="W10" s="26" t="str">
        <f t="shared" si="2"/>
        <v>"Objeto BIM dutos AVAC IfcUnitaryControlElement:   Ifc.DutoControle"</v>
      </c>
    </row>
    <row r="11" spans="1:23" ht="7.5" customHeight="1" x14ac:dyDescent="0.3">
      <c r="A11" s="27">
        <v>11</v>
      </c>
      <c r="B11" s="10" t="s">
        <v>57</v>
      </c>
      <c r="C11" s="19" t="s">
        <v>25</v>
      </c>
      <c r="D11" s="21" t="s">
        <v>13</v>
      </c>
      <c r="E11" s="11" t="s">
        <v>13</v>
      </c>
      <c r="F11" s="21" t="s">
        <v>13</v>
      </c>
      <c r="G11" s="22" t="s">
        <v>13</v>
      </c>
      <c r="H11" s="21" t="s">
        <v>13</v>
      </c>
      <c r="I11" s="22" t="s">
        <v>13</v>
      </c>
      <c r="J11" s="21" t="s">
        <v>13</v>
      </c>
      <c r="K11" s="22" t="s">
        <v>13</v>
      </c>
      <c r="L11" s="21" t="s">
        <v>13</v>
      </c>
      <c r="M11" s="22" t="s">
        <v>13</v>
      </c>
      <c r="N11" s="23" t="s">
        <v>13</v>
      </c>
      <c r="O11" s="24" t="s">
        <v>13</v>
      </c>
      <c r="P11" s="23" t="s">
        <v>13</v>
      </c>
      <c r="Q11" s="25" t="s">
        <v>13</v>
      </c>
      <c r="R11" s="23" t="s">
        <v>13</v>
      </c>
      <c r="S11" s="25" t="s">
        <v>13</v>
      </c>
      <c r="T11" s="23" t="s">
        <v>13</v>
      </c>
      <c r="U11" s="25" t="s">
        <v>13</v>
      </c>
      <c r="V11" s="25" t="s">
        <v>53</v>
      </c>
      <c r="W11" s="26" t="str">
        <f t="shared" si="2"/>
        <v>"Objeto BIM dutos AVAC ifcUnitaryEquipment:   ifc.DutoEquipamento"</v>
      </c>
    </row>
    <row r="12" spans="1:23" ht="7.5" customHeight="1" x14ac:dyDescent="0.3">
      <c r="A12" s="27">
        <v>12</v>
      </c>
      <c r="B12" s="9" t="s">
        <v>58</v>
      </c>
      <c r="C12" s="6" t="s">
        <v>24</v>
      </c>
      <c r="D12" s="21" t="s">
        <v>13</v>
      </c>
      <c r="E12" s="11" t="s">
        <v>13</v>
      </c>
      <c r="F12" s="21" t="s">
        <v>13</v>
      </c>
      <c r="G12" s="22" t="s">
        <v>13</v>
      </c>
      <c r="H12" s="21" t="s">
        <v>13</v>
      </c>
      <c r="I12" s="22" t="s">
        <v>13</v>
      </c>
      <c r="J12" s="21" t="s">
        <v>13</v>
      </c>
      <c r="K12" s="22" t="s">
        <v>13</v>
      </c>
      <c r="L12" s="21" t="s">
        <v>13</v>
      </c>
      <c r="M12" s="22" t="s">
        <v>13</v>
      </c>
      <c r="N12" s="23" t="s">
        <v>13</v>
      </c>
      <c r="O12" s="24" t="s">
        <v>13</v>
      </c>
      <c r="P12" s="23" t="s">
        <v>13</v>
      </c>
      <c r="Q12" s="25" t="s">
        <v>13</v>
      </c>
      <c r="R12" s="23" t="s">
        <v>13</v>
      </c>
      <c r="S12" s="25" t="s">
        <v>13</v>
      </c>
      <c r="T12" s="23" t="s">
        <v>13</v>
      </c>
      <c r="U12" s="25" t="s">
        <v>13</v>
      </c>
      <c r="V12" s="25" t="s">
        <v>53</v>
      </c>
      <c r="W12" s="26" t="str">
        <f t="shared" si="2"/>
        <v>"Objeto BIM dutos AVAC ifcFan:   ifc.DutoVentilador"</v>
      </c>
    </row>
    <row r="13" spans="1:23" ht="7.5" customHeight="1" x14ac:dyDescent="0.3">
      <c r="A13" s="27">
        <v>13</v>
      </c>
      <c r="B13" s="10" t="s">
        <v>98</v>
      </c>
      <c r="C13" s="19" t="s">
        <v>19</v>
      </c>
      <c r="D13" s="21" t="s">
        <v>13</v>
      </c>
      <c r="E13" s="11" t="s">
        <v>13</v>
      </c>
      <c r="F13" s="21" t="s">
        <v>13</v>
      </c>
      <c r="G13" s="22" t="s">
        <v>13</v>
      </c>
      <c r="H13" s="21" t="s">
        <v>13</v>
      </c>
      <c r="I13" s="22" t="s">
        <v>13</v>
      </c>
      <c r="J13" s="21" t="s">
        <v>13</v>
      </c>
      <c r="K13" s="22" t="s">
        <v>13</v>
      </c>
      <c r="L13" s="21" t="s">
        <v>13</v>
      </c>
      <c r="M13" s="22" t="s">
        <v>13</v>
      </c>
      <c r="N13" s="23" t="s">
        <v>13</v>
      </c>
      <c r="O13" s="24" t="s">
        <v>13</v>
      </c>
      <c r="P13" s="23" t="s">
        <v>13</v>
      </c>
      <c r="Q13" s="25" t="s">
        <v>13</v>
      </c>
      <c r="R13" s="23" t="s">
        <v>13</v>
      </c>
      <c r="S13" s="25" t="s">
        <v>13</v>
      </c>
      <c r="T13" s="23" t="s">
        <v>13</v>
      </c>
      <c r="U13" s="25" t="s">
        <v>13</v>
      </c>
      <c r="V13" s="25" t="s">
        <v>53</v>
      </c>
      <c r="W13" s="26" t="str">
        <f t="shared" si="2"/>
        <v>"Objeto BIM dutos AVAC ifcDamper:   ifc.DutoDamper"</v>
      </c>
    </row>
    <row r="14" spans="1:23" ht="7.5" customHeight="1" x14ac:dyDescent="0.3">
      <c r="A14" s="27">
        <v>14</v>
      </c>
      <c r="B14" s="16" t="s">
        <v>73</v>
      </c>
      <c r="C14" s="19" t="s">
        <v>14</v>
      </c>
      <c r="D14" s="21" t="s">
        <v>13</v>
      </c>
      <c r="E14" s="11" t="s">
        <v>13</v>
      </c>
      <c r="F14" s="21" t="s">
        <v>13</v>
      </c>
      <c r="G14" s="22" t="s">
        <v>13</v>
      </c>
      <c r="H14" s="21" t="s">
        <v>13</v>
      </c>
      <c r="I14" s="22" t="s">
        <v>13</v>
      </c>
      <c r="J14" s="21" t="s">
        <v>13</v>
      </c>
      <c r="K14" s="22" t="s">
        <v>13</v>
      </c>
      <c r="L14" s="21" t="s">
        <v>13</v>
      </c>
      <c r="M14" s="22" t="s">
        <v>13</v>
      </c>
      <c r="N14" s="23" t="s">
        <v>13</v>
      </c>
      <c r="O14" s="24" t="s">
        <v>13</v>
      </c>
      <c r="P14" s="23" t="s">
        <v>13</v>
      </c>
      <c r="Q14" s="25" t="s">
        <v>13</v>
      </c>
      <c r="R14" s="23" t="s">
        <v>13</v>
      </c>
      <c r="S14" s="25" t="s">
        <v>13</v>
      </c>
      <c r="T14" s="23" t="s">
        <v>13</v>
      </c>
      <c r="U14" s="25" t="s">
        <v>13</v>
      </c>
      <c r="V14" s="25" t="s">
        <v>53</v>
      </c>
      <c r="W14" s="26" t="str">
        <f t="shared" si="2"/>
        <v>"Objeto BIM dutos AVAC OST_DuctAccessory:   Revit.DutoAcessório"</v>
      </c>
    </row>
    <row r="15" spans="1:23" ht="7.5" customHeight="1" x14ac:dyDescent="0.3">
      <c r="A15" s="27">
        <v>15</v>
      </c>
      <c r="B15" s="10" t="s">
        <v>83</v>
      </c>
      <c r="C15" s="19" t="s">
        <v>38</v>
      </c>
      <c r="D15" s="21" t="s">
        <v>13</v>
      </c>
      <c r="E15" s="11" t="s">
        <v>13</v>
      </c>
      <c r="F15" s="21" t="s">
        <v>13</v>
      </c>
      <c r="G15" s="22" t="s">
        <v>13</v>
      </c>
      <c r="H15" s="21" t="s">
        <v>13</v>
      </c>
      <c r="I15" s="22" t="s">
        <v>13</v>
      </c>
      <c r="J15" s="21" t="s">
        <v>13</v>
      </c>
      <c r="K15" s="22" t="s">
        <v>13</v>
      </c>
      <c r="L15" s="21" t="s">
        <v>13</v>
      </c>
      <c r="M15" s="22" t="s">
        <v>13</v>
      </c>
      <c r="N15" s="23" t="s">
        <v>13</v>
      </c>
      <c r="O15" s="24" t="s">
        <v>13</v>
      </c>
      <c r="P15" s="23" t="s">
        <v>13</v>
      </c>
      <c r="Q15" s="25" t="s">
        <v>13</v>
      </c>
      <c r="R15" s="23" t="s">
        <v>13</v>
      </c>
      <c r="S15" s="25" t="s">
        <v>13</v>
      </c>
      <c r="T15" s="23" t="s">
        <v>13</v>
      </c>
      <c r="U15" s="25" t="s">
        <v>13</v>
      </c>
      <c r="V15" s="25" t="s">
        <v>53</v>
      </c>
      <c r="W15" s="26" t="str">
        <f t="shared" si="2"/>
        <v>"Objeto BIM dutos AVAC OST_DuctCurves:   Revit.Duto"</v>
      </c>
    </row>
    <row r="16" spans="1:23" ht="7.5" customHeight="1" x14ac:dyDescent="0.3">
      <c r="A16" s="27">
        <v>16</v>
      </c>
      <c r="B16" s="10" t="s">
        <v>63</v>
      </c>
      <c r="C16" s="19" t="s">
        <v>37</v>
      </c>
      <c r="D16" s="21" t="s">
        <v>13</v>
      </c>
      <c r="E16" s="11" t="s">
        <v>13</v>
      </c>
      <c r="F16" s="21" t="s">
        <v>13</v>
      </c>
      <c r="G16" s="22" t="s">
        <v>13</v>
      </c>
      <c r="H16" s="21" t="s">
        <v>13</v>
      </c>
      <c r="I16" s="22" t="s">
        <v>13</v>
      </c>
      <c r="J16" s="21" t="s">
        <v>13</v>
      </c>
      <c r="K16" s="22" t="s">
        <v>13</v>
      </c>
      <c r="L16" s="21" t="s">
        <v>13</v>
      </c>
      <c r="M16" s="22" t="s">
        <v>13</v>
      </c>
      <c r="N16" s="23" t="s">
        <v>13</v>
      </c>
      <c r="O16" s="24" t="s">
        <v>13</v>
      </c>
      <c r="P16" s="23" t="s">
        <v>13</v>
      </c>
      <c r="Q16" s="25" t="s">
        <v>13</v>
      </c>
      <c r="R16" s="23" t="s">
        <v>13</v>
      </c>
      <c r="S16" s="25" t="s">
        <v>13</v>
      </c>
      <c r="T16" s="23" t="s">
        <v>13</v>
      </c>
      <c r="U16" s="25" t="s">
        <v>13</v>
      </c>
      <c r="V16" s="25" t="s">
        <v>53</v>
      </c>
      <c r="W16" s="26" t="str">
        <f t="shared" ref="W16" si="4">_xlfn.CONCAT("""","Objeto BIM dutos AVAC ",C16,":   ",B16,"""")</f>
        <v>"Objeto BIM dutos AVAC OST_FlexDuctCurves:   Revit.DutoCurvaFlexivel"</v>
      </c>
    </row>
    <row r="17" spans="1:23" ht="7.5" customHeight="1" x14ac:dyDescent="0.3">
      <c r="A17" s="27">
        <v>17</v>
      </c>
      <c r="B17" s="10" t="s">
        <v>59</v>
      </c>
      <c r="C17" s="19" t="s">
        <v>15</v>
      </c>
      <c r="D17" s="21" t="s">
        <v>13</v>
      </c>
      <c r="E17" s="11" t="s">
        <v>13</v>
      </c>
      <c r="F17" s="21" t="s">
        <v>13</v>
      </c>
      <c r="G17" s="22" t="s">
        <v>13</v>
      </c>
      <c r="H17" s="21" t="s">
        <v>13</v>
      </c>
      <c r="I17" s="22" t="s">
        <v>13</v>
      </c>
      <c r="J17" s="21" t="s">
        <v>13</v>
      </c>
      <c r="K17" s="22" t="s">
        <v>13</v>
      </c>
      <c r="L17" s="21" t="s">
        <v>13</v>
      </c>
      <c r="M17" s="22" t="s">
        <v>13</v>
      </c>
      <c r="N17" s="23" t="s">
        <v>13</v>
      </c>
      <c r="O17" s="24" t="s">
        <v>13</v>
      </c>
      <c r="P17" s="23" t="s">
        <v>13</v>
      </c>
      <c r="Q17" s="25" t="s">
        <v>13</v>
      </c>
      <c r="R17" s="23" t="s">
        <v>13</v>
      </c>
      <c r="S17" s="25" t="s">
        <v>13</v>
      </c>
      <c r="T17" s="23" t="s">
        <v>13</v>
      </c>
      <c r="U17" s="25" t="s">
        <v>13</v>
      </c>
      <c r="V17" s="25" t="s">
        <v>53</v>
      </c>
      <c r="W17" s="26" t="str">
        <f t="shared" si="2"/>
        <v>"Objeto BIM dutos AVAC OST_DuctFitting:   Revit.DutoConexão"</v>
      </c>
    </row>
    <row r="18" spans="1:23" ht="7.5" customHeight="1" x14ac:dyDescent="0.3">
      <c r="A18" s="27">
        <v>18</v>
      </c>
      <c r="B18" s="10" t="s">
        <v>60</v>
      </c>
      <c r="C18" s="19" t="s">
        <v>28</v>
      </c>
      <c r="D18" s="21" t="s">
        <v>13</v>
      </c>
      <c r="E18" s="11" t="s">
        <v>13</v>
      </c>
      <c r="F18" s="21" t="s">
        <v>13</v>
      </c>
      <c r="G18" s="22" t="s">
        <v>13</v>
      </c>
      <c r="H18" s="21" t="s">
        <v>13</v>
      </c>
      <c r="I18" s="22" t="s">
        <v>13</v>
      </c>
      <c r="J18" s="21" t="s">
        <v>13</v>
      </c>
      <c r="K18" s="22" t="s">
        <v>13</v>
      </c>
      <c r="L18" s="21" t="s">
        <v>13</v>
      </c>
      <c r="M18" s="22" t="s">
        <v>13</v>
      </c>
      <c r="N18" s="23" t="s">
        <v>13</v>
      </c>
      <c r="O18" s="24" t="s">
        <v>13</v>
      </c>
      <c r="P18" s="23" t="s">
        <v>13</v>
      </c>
      <c r="Q18" s="25" t="s">
        <v>13</v>
      </c>
      <c r="R18" s="23" t="s">
        <v>13</v>
      </c>
      <c r="S18" s="25" t="s">
        <v>13</v>
      </c>
      <c r="T18" s="23" t="s">
        <v>13</v>
      </c>
      <c r="U18" s="25" t="s">
        <v>13</v>
      </c>
      <c r="V18" s="25" t="s">
        <v>53</v>
      </c>
      <c r="W18" s="26" t="str">
        <f t="shared" si="2"/>
        <v>"Objeto BIM dutos AVAC OST_DuctInsulations:   Revit.DutoIsolador"</v>
      </c>
    </row>
    <row r="19" spans="1:23" ht="7.5" customHeight="1" x14ac:dyDescent="0.3">
      <c r="A19" s="27">
        <v>19</v>
      </c>
      <c r="B19" s="10" t="s">
        <v>71</v>
      </c>
      <c r="C19" s="19" t="s">
        <v>27</v>
      </c>
      <c r="D19" s="21" t="s">
        <v>13</v>
      </c>
      <c r="E19" s="11" t="s">
        <v>13</v>
      </c>
      <c r="F19" s="21" t="s">
        <v>13</v>
      </c>
      <c r="G19" s="22" t="s">
        <v>13</v>
      </c>
      <c r="H19" s="21" t="s">
        <v>13</v>
      </c>
      <c r="I19" s="22" t="s">
        <v>13</v>
      </c>
      <c r="J19" s="21" t="s">
        <v>13</v>
      </c>
      <c r="K19" s="22" t="s">
        <v>13</v>
      </c>
      <c r="L19" s="21" t="s">
        <v>13</v>
      </c>
      <c r="M19" s="22" t="s">
        <v>13</v>
      </c>
      <c r="N19" s="23" t="s">
        <v>13</v>
      </c>
      <c r="O19" s="24" t="s">
        <v>13</v>
      </c>
      <c r="P19" s="23" t="s">
        <v>13</v>
      </c>
      <c r="Q19" s="25" t="s">
        <v>13</v>
      </c>
      <c r="R19" s="23" t="s">
        <v>13</v>
      </c>
      <c r="S19" s="25" t="s">
        <v>13</v>
      </c>
      <c r="T19" s="23" t="s">
        <v>13</v>
      </c>
      <c r="U19" s="25" t="s">
        <v>13</v>
      </c>
      <c r="V19" s="25" t="s">
        <v>53</v>
      </c>
      <c r="W19" s="26" t="str">
        <f t="shared" si="2"/>
        <v>"Objeto BIM dutos AVAC OST_DuctLinings:   Revit.DutoForro"</v>
      </c>
    </row>
    <row r="20" spans="1:23" ht="7.5" customHeight="1" x14ac:dyDescent="0.3">
      <c r="A20" s="27">
        <v>20</v>
      </c>
      <c r="B20" s="10" t="s">
        <v>61</v>
      </c>
      <c r="C20" s="19" t="s">
        <v>16</v>
      </c>
      <c r="D20" s="21" t="s">
        <v>13</v>
      </c>
      <c r="E20" s="11" t="s">
        <v>13</v>
      </c>
      <c r="F20" s="21" t="s">
        <v>13</v>
      </c>
      <c r="G20" s="22" t="s">
        <v>13</v>
      </c>
      <c r="H20" s="21" t="s">
        <v>13</v>
      </c>
      <c r="I20" s="22" t="s">
        <v>13</v>
      </c>
      <c r="J20" s="21" t="s">
        <v>13</v>
      </c>
      <c r="K20" s="22" t="s">
        <v>13</v>
      </c>
      <c r="L20" s="21" t="s">
        <v>13</v>
      </c>
      <c r="M20" s="22" t="s">
        <v>13</v>
      </c>
      <c r="N20" s="23" t="s">
        <v>13</v>
      </c>
      <c r="O20" s="24" t="s">
        <v>13</v>
      </c>
      <c r="P20" s="23" t="s">
        <v>13</v>
      </c>
      <c r="Q20" s="25" t="s">
        <v>13</v>
      </c>
      <c r="R20" s="23" t="s">
        <v>13</v>
      </c>
      <c r="S20" s="25" t="s">
        <v>13</v>
      </c>
      <c r="T20" s="23" t="s">
        <v>13</v>
      </c>
      <c r="U20" s="25" t="s">
        <v>13</v>
      </c>
      <c r="V20" s="25" t="s">
        <v>53</v>
      </c>
      <c r="W20" s="26" t="str">
        <f t="shared" si="2"/>
        <v>"Objeto BIM dutos AVAC OST_DuctTerminal:   Revit.DutoTerminal"</v>
      </c>
    </row>
    <row r="21" spans="1:23" ht="7.5" customHeight="1" x14ac:dyDescent="0.3">
      <c r="A21" s="27">
        <v>21</v>
      </c>
      <c r="B21" s="10" t="s">
        <v>62</v>
      </c>
      <c r="C21" s="19" t="s">
        <v>39</v>
      </c>
      <c r="D21" s="21" t="s">
        <v>13</v>
      </c>
      <c r="E21" s="11" t="s">
        <v>13</v>
      </c>
      <c r="F21" s="21" t="s">
        <v>13</v>
      </c>
      <c r="G21" s="22" t="s">
        <v>13</v>
      </c>
      <c r="H21" s="21" t="s">
        <v>13</v>
      </c>
      <c r="I21" s="22" t="s">
        <v>13</v>
      </c>
      <c r="J21" s="21" t="s">
        <v>13</v>
      </c>
      <c r="K21" s="22" t="s">
        <v>13</v>
      </c>
      <c r="L21" s="21" t="s">
        <v>13</v>
      </c>
      <c r="M21" s="22" t="s">
        <v>13</v>
      </c>
      <c r="N21" s="23" t="s">
        <v>13</v>
      </c>
      <c r="O21" s="24" t="s">
        <v>13</v>
      </c>
      <c r="P21" s="23" t="s">
        <v>13</v>
      </c>
      <c r="Q21" s="25" t="s">
        <v>13</v>
      </c>
      <c r="R21" s="23" t="s">
        <v>13</v>
      </c>
      <c r="S21" s="25" t="s">
        <v>13</v>
      </c>
      <c r="T21" s="23" t="s">
        <v>13</v>
      </c>
      <c r="U21" s="25" t="s">
        <v>13</v>
      </c>
      <c r="V21" s="25" t="s">
        <v>53</v>
      </c>
      <c r="W21" s="26" t="str">
        <f t="shared" si="2"/>
        <v>"Objeto BIM dutos AVAC OST_ExpansionJoints:   Revit.JuntaExpansão"</v>
      </c>
    </row>
    <row r="22" spans="1:23" ht="7.5" customHeight="1" x14ac:dyDescent="0.3">
      <c r="A22" s="27">
        <v>22</v>
      </c>
      <c r="B22" s="10" t="s">
        <v>64</v>
      </c>
      <c r="C22" s="19" t="s">
        <v>36</v>
      </c>
      <c r="D22" s="21" t="s">
        <v>13</v>
      </c>
      <c r="E22" s="11" t="s">
        <v>13</v>
      </c>
      <c r="F22" s="21" t="s">
        <v>13</v>
      </c>
      <c r="G22" s="22" t="s">
        <v>13</v>
      </c>
      <c r="H22" s="21" t="s">
        <v>13</v>
      </c>
      <c r="I22" s="22" t="s">
        <v>13</v>
      </c>
      <c r="J22" s="21" t="s">
        <v>13</v>
      </c>
      <c r="K22" s="22" t="s">
        <v>13</v>
      </c>
      <c r="L22" s="21" t="s">
        <v>13</v>
      </c>
      <c r="M22" s="22" t="s">
        <v>13</v>
      </c>
      <c r="N22" s="23" t="s">
        <v>13</v>
      </c>
      <c r="O22" s="24" t="s">
        <v>13</v>
      </c>
      <c r="P22" s="23" t="s">
        <v>13</v>
      </c>
      <c r="Q22" s="25" t="s">
        <v>13</v>
      </c>
      <c r="R22" s="23" t="s">
        <v>13</v>
      </c>
      <c r="S22" s="25" t="s">
        <v>13</v>
      </c>
      <c r="T22" s="23" t="s">
        <v>13</v>
      </c>
      <c r="U22" s="25" t="s">
        <v>13</v>
      </c>
      <c r="V22" s="25" t="s">
        <v>53</v>
      </c>
      <c r="W22" s="26" t="str">
        <f t="shared" si="2"/>
        <v>"Objeto BIM dutos AVAC OST_MechanicalControlDevices:   Revit.DispositivoMecanico"</v>
      </c>
    </row>
    <row r="23" spans="1:23" ht="7.5" customHeight="1" x14ac:dyDescent="0.3">
      <c r="A23" s="27">
        <v>23</v>
      </c>
      <c r="B23" s="10" t="s">
        <v>65</v>
      </c>
      <c r="C23" s="19" t="s">
        <v>17</v>
      </c>
      <c r="D23" s="21" t="s">
        <v>13</v>
      </c>
      <c r="E23" s="11" t="s">
        <v>13</v>
      </c>
      <c r="F23" s="21" t="s">
        <v>13</v>
      </c>
      <c r="G23" s="22" t="s">
        <v>13</v>
      </c>
      <c r="H23" s="21" t="s">
        <v>13</v>
      </c>
      <c r="I23" s="22" t="s">
        <v>13</v>
      </c>
      <c r="J23" s="21" t="s">
        <v>13</v>
      </c>
      <c r="K23" s="22" t="s">
        <v>13</v>
      </c>
      <c r="L23" s="21" t="s">
        <v>13</v>
      </c>
      <c r="M23" s="22" t="s">
        <v>13</v>
      </c>
      <c r="N23" s="23" t="s">
        <v>13</v>
      </c>
      <c r="O23" s="24" t="s">
        <v>13</v>
      </c>
      <c r="P23" s="23" t="s">
        <v>13</v>
      </c>
      <c r="Q23" s="25" t="s">
        <v>13</v>
      </c>
      <c r="R23" s="23" t="s">
        <v>13</v>
      </c>
      <c r="S23" s="25" t="s">
        <v>13</v>
      </c>
      <c r="T23" s="23" t="s">
        <v>13</v>
      </c>
      <c r="U23" s="25" t="s">
        <v>13</v>
      </c>
      <c r="V23" s="25" t="s">
        <v>53</v>
      </c>
      <c r="W23" s="26" t="str">
        <f t="shared" si="2"/>
        <v>"Objeto BIM dutos AVAC OST_MechanicalEquipment:   Revit.EquipamentoMecanico"</v>
      </c>
    </row>
    <row r="24" spans="1:23" ht="7.5" customHeight="1" x14ac:dyDescent="0.3">
      <c r="A24" s="27">
        <v>24</v>
      </c>
      <c r="B24" s="10" t="s">
        <v>66</v>
      </c>
      <c r="C24" s="19" t="s">
        <v>29</v>
      </c>
      <c r="D24" s="21" t="s">
        <v>13</v>
      </c>
      <c r="E24" s="11" t="s">
        <v>13</v>
      </c>
      <c r="F24" s="21" t="s">
        <v>13</v>
      </c>
      <c r="G24" s="22" t="s">
        <v>13</v>
      </c>
      <c r="H24" s="21" t="s">
        <v>13</v>
      </c>
      <c r="I24" s="22" t="s">
        <v>13</v>
      </c>
      <c r="J24" s="21" t="s">
        <v>13</v>
      </c>
      <c r="K24" s="22" t="s">
        <v>13</v>
      </c>
      <c r="L24" s="21" t="s">
        <v>13</v>
      </c>
      <c r="M24" s="22" t="s">
        <v>13</v>
      </c>
      <c r="N24" s="23" t="s">
        <v>13</v>
      </c>
      <c r="O24" s="24" t="s">
        <v>13</v>
      </c>
      <c r="P24" s="23" t="s">
        <v>13</v>
      </c>
      <c r="Q24" s="25" t="s">
        <v>13</v>
      </c>
      <c r="R24" s="23" t="s">
        <v>13</v>
      </c>
      <c r="S24" s="25" t="s">
        <v>13</v>
      </c>
      <c r="T24" s="23" t="s">
        <v>13</v>
      </c>
      <c r="U24" s="25" t="s">
        <v>13</v>
      </c>
      <c r="V24" s="25" t="s">
        <v>53</v>
      </c>
      <c r="W24" s="26" t="str">
        <f t="shared" si="2"/>
        <v>"Objeto BIM dutos AVAC OST_MechanicalEquipmentSet:   Revit.ConjuntoMecanico"</v>
      </c>
    </row>
    <row r="25" spans="1:23" ht="7.5" customHeight="1" x14ac:dyDescent="0.3">
      <c r="A25" s="27">
        <v>25</v>
      </c>
      <c r="B25" s="10" t="s">
        <v>101</v>
      </c>
      <c r="C25" s="19" t="s">
        <v>26</v>
      </c>
      <c r="D25" s="21" t="s">
        <v>13</v>
      </c>
      <c r="E25" s="11" t="s">
        <v>13</v>
      </c>
      <c r="F25" s="21" t="s">
        <v>13</v>
      </c>
      <c r="G25" s="22" t="s">
        <v>13</v>
      </c>
      <c r="H25" s="21" t="s">
        <v>13</v>
      </c>
      <c r="I25" s="22" t="s">
        <v>13</v>
      </c>
      <c r="J25" s="21" t="s">
        <v>13</v>
      </c>
      <c r="K25" s="22" t="s">
        <v>13</v>
      </c>
      <c r="L25" s="21" t="s">
        <v>13</v>
      </c>
      <c r="M25" s="22" t="s">
        <v>13</v>
      </c>
      <c r="N25" s="23" t="s">
        <v>13</v>
      </c>
      <c r="O25" s="24" t="s">
        <v>13</v>
      </c>
      <c r="P25" s="23" t="s">
        <v>13</v>
      </c>
      <c r="Q25" s="25" t="s">
        <v>13</v>
      </c>
      <c r="R25" s="23" t="s">
        <v>13</v>
      </c>
      <c r="S25" s="25" t="s">
        <v>13</v>
      </c>
      <c r="T25" s="23" t="s">
        <v>13</v>
      </c>
      <c r="U25" s="25" t="s">
        <v>13</v>
      </c>
      <c r="V25" s="25" t="s">
        <v>53</v>
      </c>
      <c r="W25" s="26" t="str">
        <f t="shared" si="2"/>
        <v>"Objeto BIM dutos AVAC OST_MEPAncillaryFraming:   Revit.DutoSuporte"</v>
      </c>
    </row>
    <row r="26" spans="1:23" ht="7.5" customHeight="1" x14ac:dyDescent="0.3">
      <c r="A26" s="27">
        <v>26</v>
      </c>
      <c r="B26" s="10" t="s">
        <v>100</v>
      </c>
      <c r="C26" s="19" t="s">
        <v>41</v>
      </c>
      <c r="D26" s="21" t="s">
        <v>13</v>
      </c>
      <c r="E26" s="11" t="s">
        <v>13</v>
      </c>
      <c r="F26" s="21" t="s">
        <v>13</v>
      </c>
      <c r="G26" s="22" t="s">
        <v>13</v>
      </c>
      <c r="H26" s="21" t="s">
        <v>13</v>
      </c>
      <c r="I26" s="22" t="s">
        <v>13</v>
      </c>
      <c r="J26" s="21" t="s">
        <v>13</v>
      </c>
      <c r="K26" s="22" t="s">
        <v>13</v>
      </c>
      <c r="L26" s="21" t="s">
        <v>13</v>
      </c>
      <c r="M26" s="22" t="s">
        <v>13</v>
      </c>
      <c r="N26" s="23" t="s">
        <v>13</v>
      </c>
      <c r="O26" s="24" t="s">
        <v>13</v>
      </c>
      <c r="P26" s="23" t="s">
        <v>13</v>
      </c>
      <c r="Q26" s="25" t="s">
        <v>13</v>
      </c>
      <c r="R26" s="23" t="s">
        <v>13</v>
      </c>
      <c r="S26" s="25" t="s">
        <v>13</v>
      </c>
      <c r="T26" s="23" t="s">
        <v>13</v>
      </c>
      <c r="U26" s="25" t="s">
        <v>13</v>
      </c>
      <c r="V26" s="25" t="s">
        <v>53</v>
      </c>
      <c r="W26" s="26" t="str">
        <f t="shared" si="2"/>
        <v>"Objeto BIM dutos AVAC OST_VibrationDampers:   Revit.DutoDamper"</v>
      </c>
    </row>
    <row r="27" spans="1:23" ht="7.5" customHeight="1" x14ac:dyDescent="0.3">
      <c r="A27" s="27">
        <v>27</v>
      </c>
      <c r="B27" s="10" t="s">
        <v>99</v>
      </c>
      <c r="C27" s="19" t="s">
        <v>40</v>
      </c>
      <c r="D27" s="21" t="s">
        <v>13</v>
      </c>
      <c r="E27" s="11" t="s">
        <v>13</v>
      </c>
      <c r="F27" s="21" t="s">
        <v>13</v>
      </c>
      <c r="G27" s="22" t="s">
        <v>13</v>
      </c>
      <c r="H27" s="21" t="s">
        <v>13</v>
      </c>
      <c r="I27" s="22" t="s">
        <v>13</v>
      </c>
      <c r="J27" s="21" t="s">
        <v>13</v>
      </c>
      <c r="K27" s="22" t="s">
        <v>13</v>
      </c>
      <c r="L27" s="21" t="s">
        <v>13</v>
      </c>
      <c r="M27" s="22" t="s">
        <v>13</v>
      </c>
      <c r="N27" s="23" t="s">
        <v>13</v>
      </c>
      <c r="O27" s="24" t="s">
        <v>13</v>
      </c>
      <c r="P27" s="23" t="s">
        <v>13</v>
      </c>
      <c r="Q27" s="25" t="s">
        <v>13</v>
      </c>
      <c r="R27" s="23" t="s">
        <v>13</v>
      </c>
      <c r="S27" s="25" t="s">
        <v>13</v>
      </c>
      <c r="T27" s="23" t="s">
        <v>13</v>
      </c>
      <c r="U27" s="25" t="s">
        <v>13</v>
      </c>
      <c r="V27" s="25" t="s">
        <v>53</v>
      </c>
      <c r="W27" s="26" t="str">
        <f t="shared" si="2"/>
        <v>"Objeto BIM dutos AVAC OST_VibrationIsolators:   Revit.DutoVibraçãoIsolador"</v>
      </c>
    </row>
    <row r="28" spans="1:23" s="30" customFormat="1" ht="7.5" customHeight="1" x14ac:dyDescent="0.3">
      <c r="A28" s="27">
        <v>28</v>
      </c>
      <c r="B28" s="10" t="s">
        <v>78</v>
      </c>
      <c r="C28" s="28" t="s">
        <v>79</v>
      </c>
      <c r="D28" s="21" t="s">
        <v>74</v>
      </c>
      <c r="E28" s="32" t="s">
        <v>103</v>
      </c>
      <c r="F28" s="21" t="s">
        <v>13</v>
      </c>
      <c r="G28" s="22" t="s">
        <v>13</v>
      </c>
      <c r="H28" s="21" t="s">
        <v>13</v>
      </c>
      <c r="I28" s="22" t="s">
        <v>13</v>
      </c>
      <c r="J28" s="21" t="s">
        <v>13</v>
      </c>
      <c r="K28" s="22" t="s">
        <v>13</v>
      </c>
      <c r="L28" s="21" t="s">
        <v>13</v>
      </c>
      <c r="M28" s="22" t="s">
        <v>13</v>
      </c>
      <c r="N28" s="23" t="s">
        <v>13</v>
      </c>
      <c r="O28" s="24" t="s">
        <v>13</v>
      </c>
      <c r="P28" s="29" t="s">
        <v>75</v>
      </c>
      <c r="Q28" s="24" t="str">
        <f>_xlfn.CONCAT("""",E28,"""")</f>
        <v>"Revit.SistemaAvac"</v>
      </c>
      <c r="R28" s="23" t="s">
        <v>13</v>
      </c>
      <c r="S28" s="25" t="s">
        <v>13</v>
      </c>
      <c r="T28" s="23" t="s">
        <v>13</v>
      </c>
      <c r="U28" s="25" t="s">
        <v>13</v>
      </c>
      <c r="V28" s="25" t="s">
        <v>53</v>
      </c>
      <c r="W28" s="26" t="str">
        <f>_xlfn.CONCAT("""","Sistema de Avac  ",C28,": Usa o ID do elemento  ",B28,"""")</f>
        <v>"Sistema de Avac  Sistema.Avac: Usa o ID do elemento  SIS.Avac.ID.100000"</v>
      </c>
    </row>
    <row r="29" spans="1:23" s="30" customFormat="1" ht="7.5" customHeight="1" x14ac:dyDescent="0.3">
      <c r="A29" s="27">
        <v>29</v>
      </c>
      <c r="B29" s="10" t="s">
        <v>86</v>
      </c>
      <c r="C29" s="28" t="s">
        <v>79</v>
      </c>
      <c r="D29" s="21" t="s">
        <v>74</v>
      </c>
      <c r="E29" s="32" t="s">
        <v>103</v>
      </c>
      <c r="F29" s="21" t="s">
        <v>13</v>
      </c>
      <c r="G29" s="22" t="s">
        <v>13</v>
      </c>
      <c r="H29" s="21" t="s">
        <v>76</v>
      </c>
      <c r="I29" s="31" t="s">
        <v>78</v>
      </c>
      <c r="J29" s="21" t="s">
        <v>13</v>
      </c>
      <c r="K29" s="22" t="s">
        <v>13</v>
      </c>
      <c r="L29" s="21" t="s">
        <v>13</v>
      </c>
      <c r="M29" s="22" t="s">
        <v>13</v>
      </c>
      <c r="N29" s="23" t="s">
        <v>13</v>
      </c>
      <c r="O29" s="24" t="s">
        <v>13</v>
      </c>
      <c r="P29" s="29" t="s">
        <v>75</v>
      </c>
      <c r="Q29" s="24" t="str">
        <f t="shared" ref="Q29:Q31" si="5">_xlfn.CONCAT("""",E29,"""")</f>
        <v>"Revit.SistemaAvac"</v>
      </c>
      <c r="R29" s="23" t="s">
        <v>13</v>
      </c>
      <c r="S29" s="25" t="s">
        <v>13</v>
      </c>
      <c r="T29" s="23" t="s">
        <v>13</v>
      </c>
      <c r="U29" s="25" t="s">
        <v>13</v>
      </c>
      <c r="V29" s="25" t="s">
        <v>53</v>
      </c>
      <c r="W29" s="26" t="str">
        <f t="shared" ref="W29:W31" si="6">_xlfn.CONCAT("""","Sistema de Avac  ",C29,": Usa o ID do elemento  ",B29,"""")</f>
        <v>"Sistema de Avac  Sistema.Avac: Usa o ID do elemento  SIS.ArC.ID.200000"</v>
      </c>
    </row>
    <row r="30" spans="1:23" s="30" customFormat="1" ht="7.5" customHeight="1" x14ac:dyDescent="0.3">
      <c r="A30" s="27">
        <v>30</v>
      </c>
      <c r="B30" s="10" t="s">
        <v>93</v>
      </c>
      <c r="C30" s="28" t="s">
        <v>79</v>
      </c>
      <c r="D30" s="21" t="s">
        <v>74</v>
      </c>
      <c r="E30" s="32" t="s">
        <v>103</v>
      </c>
      <c r="F30" s="21" t="s">
        <v>13</v>
      </c>
      <c r="G30" s="22" t="s">
        <v>13</v>
      </c>
      <c r="H30" s="21" t="s">
        <v>76</v>
      </c>
      <c r="I30" s="31" t="s">
        <v>78</v>
      </c>
      <c r="J30" s="21" t="s">
        <v>13</v>
      </c>
      <c r="K30" s="22" t="s">
        <v>13</v>
      </c>
      <c r="L30" s="21" t="s">
        <v>13</v>
      </c>
      <c r="M30" s="22" t="s">
        <v>13</v>
      </c>
      <c r="N30" s="23" t="s">
        <v>13</v>
      </c>
      <c r="O30" s="24" t="s">
        <v>13</v>
      </c>
      <c r="P30" s="29" t="s">
        <v>75</v>
      </c>
      <c r="Q30" s="24" t="str">
        <f t="shared" si="5"/>
        <v>"Revit.SistemaAvac"</v>
      </c>
      <c r="R30" s="23" t="s">
        <v>13</v>
      </c>
      <c r="S30" s="25" t="s">
        <v>13</v>
      </c>
      <c r="T30" s="23" t="s">
        <v>13</v>
      </c>
      <c r="U30" s="25" t="s">
        <v>13</v>
      </c>
      <c r="V30" s="25" t="s">
        <v>53</v>
      </c>
      <c r="W30" s="26" t="str">
        <f t="shared" si="6"/>
        <v>"Sistema de Avac  Sistema.Avac: Usa o ID do elemento  SIS.Ret.ID.200100"</v>
      </c>
    </row>
    <row r="31" spans="1:23" s="30" customFormat="1" ht="7.5" customHeight="1" x14ac:dyDescent="0.3">
      <c r="A31" s="27">
        <v>31</v>
      </c>
      <c r="B31" s="10" t="s">
        <v>94</v>
      </c>
      <c r="C31" s="28" t="s">
        <v>79</v>
      </c>
      <c r="D31" s="21" t="s">
        <v>74</v>
      </c>
      <c r="E31" s="32" t="s">
        <v>103</v>
      </c>
      <c r="F31" s="21" t="s">
        <v>13</v>
      </c>
      <c r="G31" s="22" t="s">
        <v>13</v>
      </c>
      <c r="H31" s="21" t="s">
        <v>76</v>
      </c>
      <c r="I31" s="31" t="s">
        <v>78</v>
      </c>
      <c r="J31" s="21" t="s">
        <v>13</v>
      </c>
      <c r="K31" s="22" t="s">
        <v>13</v>
      </c>
      <c r="L31" s="21" t="s">
        <v>13</v>
      </c>
      <c r="M31" s="22" t="s">
        <v>13</v>
      </c>
      <c r="N31" s="23" t="s">
        <v>13</v>
      </c>
      <c r="O31" s="24" t="s">
        <v>13</v>
      </c>
      <c r="P31" s="29" t="s">
        <v>75</v>
      </c>
      <c r="Q31" s="24" t="str">
        <f t="shared" si="5"/>
        <v>"Revit.SistemaAvac"</v>
      </c>
      <c r="R31" s="23" t="s">
        <v>13</v>
      </c>
      <c r="S31" s="25" t="s">
        <v>13</v>
      </c>
      <c r="T31" s="23" t="s">
        <v>13</v>
      </c>
      <c r="U31" s="25" t="s">
        <v>13</v>
      </c>
      <c r="V31" s="25" t="s">
        <v>53</v>
      </c>
      <c r="W31" s="26" t="str">
        <f t="shared" si="6"/>
        <v>"Sistema de Avac  Sistema.Avac: Usa o ID do elemento  SIS.Exa.ID.300100"</v>
      </c>
    </row>
    <row r="32" spans="1:23" s="30" customFormat="1" ht="7.5" customHeight="1" x14ac:dyDescent="0.3">
      <c r="A32" s="27">
        <v>32</v>
      </c>
      <c r="B32" s="10" t="s">
        <v>82</v>
      </c>
      <c r="C32" s="28" t="s">
        <v>89</v>
      </c>
      <c r="D32" s="21" t="s">
        <v>74</v>
      </c>
      <c r="E32" s="32" t="s">
        <v>83</v>
      </c>
      <c r="F32" s="21" t="s">
        <v>13</v>
      </c>
      <c r="G32" s="22" t="s">
        <v>13</v>
      </c>
      <c r="H32" s="21" t="s">
        <v>76</v>
      </c>
      <c r="I32" s="31" t="s">
        <v>86</v>
      </c>
      <c r="J32" s="21" t="s">
        <v>13</v>
      </c>
      <c r="K32" s="22" t="s">
        <v>13</v>
      </c>
      <c r="L32" s="21" t="s">
        <v>13</v>
      </c>
      <c r="M32" s="22" t="s">
        <v>13</v>
      </c>
      <c r="N32" s="29" t="s">
        <v>77</v>
      </c>
      <c r="O32" s="24" t="s">
        <v>87</v>
      </c>
      <c r="P32" s="29" t="s">
        <v>75</v>
      </c>
      <c r="Q32" s="24" t="str">
        <f>_xlfn.CONCAT("""",E32,"""")</f>
        <v>"Revit.Duto"</v>
      </c>
      <c r="R32" s="23" t="s">
        <v>13</v>
      </c>
      <c r="S32" s="25" t="s">
        <v>13</v>
      </c>
      <c r="T32" s="23" t="s">
        <v>13</v>
      </c>
      <c r="U32" s="25" t="s">
        <v>13</v>
      </c>
      <c r="V32" s="25" t="s">
        <v>53</v>
      </c>
      <c r="W32" s="26" t="str">
        <f>_xlfn.CONCAT("""","Traçado dos dutos  ",C32,": Usa o ID do elemento  ",B32,"""")</f>
        <v>"Traçado dos dutos  P_InsuflaDuto: Usa o ID do elemento  DutoArC.ID.100108"</v>
      </c>
    </row>
    <row r="33" spans="1:23" s="30" customFormat="1" ht="7.5" customHeight="1" x14ac:dyDescent="0.3">
      <c r="A33" s="27">
        <v>33</v>
      </c>
      <c r="B33" s="10" t="s">
        <v>85</v>
      </c>
      <c r="C33" s="28" t="s">
        <v>90</v>
      </c>
      <c r="D33" s="21" t="s">
        <v>74</v>
      </c>
      <c r="E33" s="32" t="s">
        <v>59</v>
      </c>
      <c r="F33" s="21" t="s">
        <v>13</v>
      </c>
      <c r="G33" s="22" t="s">
        <v>13</v>
      </c>
      <c r="H33" s="21" t="s">
        <v>76</v>
      </c>
      <c r="I33" s="31" t="s">
        <v>86</v>
      </c>
      <c r="J33" s="21" t="s">
        <v>13</v>
      </c>
      <c r="K33" s="22" t="s">
        <v>13</v>
      </c>
      <c r="L33" s="21" t="s">
        <v>13</v>
      </c>
      <c r="M33" s="22" t="s">
        <v>13</v>
      </c>
      <c r="N33" s="29" t="s">
        <v>77</v>
      </c>
      <c r="O33" s="24" t="s">
        <v>88</v>
      </c>
      <c r="P33" s="29" t="s">
        <v>75</v>
      </c>
      <c r="Q33" s="24" t="str">
        <f t="shared" ref="Q33:Q34" si="7">_xlfn.CONCAT("""",E33,"""")</f>
        <v>"Revit.DutoConexão"</v>
      </c>
      <c r="R33" s="23" t="s">
        <v>13</v>
      </c>
      <c r="S33" s="25" t="s">
        <v>13</v>
      </c>
      <c r="T33" s="23" t="s">
        <v>13</v>
      </c>
      <c r="U33" s="25" t="s">
        <v>13</v>
      </c>
      <c r="V33" s="25" t="s">
        <v>53</v>
      </c>
      <c r="W33" s="26" t="str">
        <f>_xlfn.CONCAT("""","Traçado dos dutos  ",C33,": Usa o ID do elemento  ",B33,"""")</f>
        <v>"Traçado dos dutos  P_InsuflaDutoConexão: Usa o ID do elemento  DutoArC.ID.100109"</v>
      </c>
    </row>
    <row r="34" spans="1:23" s="30" customFormat="1" ht="7.5" customHeight="1" x14ac:dyDescent="0.3">
      <c r="A34" s="27">
        <v>34</v>
      </c>
      <c r="B34" s="10" t="s">
        <v>91</v>
      </c>
      <c r="C34" s="28" t="s">
        <v>95</v>
      </c>
      <c r="D34" s="21" t="s">
        <v>74</v>
      </c>
      <c r="E34" s="32" t="s">
        <v>83</v>
      </c>
      <c r="F34" s="21" t="s">
        <v>13</v>
      </c>
      <c r="G34" s="22" t="s">
        <v>13</v>
      </c>
      <c r="H34" s="21" t="s">
        <v>76</v>
      </c>
      <c r="I34" s="31" t="s">
        <v>93</v>
      </c>
      <c r="J34" s="21" t="s">
        <v>13</v>
      </c>
      <c r="K34" s="22" t="s">
        <v>13</v>
      </c>
      <c r="L34" s="21" t="s">
        <v>13</v>
      </c>
      <c r="M34" s="22" t="s">
        <v>13</v>
      </c>
      <c r="N34" s="29" t="s">
        <v>77</v>
      </c>
      <c r="O34" s="24" t="s">
        <v>87</v>
      </c>
      <c r="P34" s="29" t="s">
        <v>75</v>
      </c>
      <c r="Q34" s="24" t="str">
        <f t="shared" si="7"/>
        <v>"Revit.Duto"</v>
      </c>
      <c r="R34" s="23" t="s">
        <v>13</v>
      </c>
      <c r="S34" s="25" t="s">
        <v>13</v>
      </c>
      <c r="T34" s="23" t="s">
        <v>13</v>
      </c>
      <c r="U34" s="25" t="s">
        <v>13</v>
      </c>
      <c r="V34" s="25" t="s">
        <v>53</v>
      </c>
      <c r="W34" s="26" t="str">
        <f>_xlfn.CONCAT("""","Traçado dos dutos  ",C34,": Usa o ID do elemento  ",B34,"""")</f>
        <v>"Traçado dos dutos  P_RetornoDuto: Usa o ID do elemento  DutoRet.ID.100108"</v>
      </c>
    </row>
    <row r="35" spans="1:23" s="30" customFormat="1" ht="7.5" customHeight="1" x14ac:dyDescent="0.3">
      <c r="A35" s="27">
        <v>35</v>
      </c>
      <c r="B35" s="10" t="s">
        <v>92</v>
      </c>
      <c r="C35" s="28" t="s">
        <v>96</v>
      </c>
      <c r="D35" s="21" t="s">
        <v>74</v>
      </c>
      <c r="E35" s="32" t="s">
        <v>59</v>
      </c>
      <c r="F35" s="21" t="s">
        <v>13</v>
      </c>
      <c r="G35" s="22" t="s">
        <v>13</v>
      </c>
      <c r="H35" s="21" t="s">
        <v>76</v>
      </c>
      <c r="I35" s="31" t="s">
        <v>93</v>
      </c>
      <c r="J35" s="21" t="s">
        <v>13</v>
      </c>
      <c r="K35" s="22" t="s">
        <v>13</v>
      </c>
      <c r="L35" s="21" t="s">
        <v>13</v>
      </c>
      <c r="M35" s="22" t="s">
        <v>13</v>
      </c>
      <c r="N35" s="29" t="s">
        <v>77</v>
      </c>
      <c r="O35" s="24" t="s">
        <v>88</v>
      </c>
      <c r="P35" s="29" t="s">
        <v>75</v>
      </c>
      <c r="Q35" s="24" t="str">
        <f t="shared" ref="Q35" si="8">_xlfn.CONCAT("""",E35,"""")</f>
        <v>"Revit.DutoConexão"</v>
      </c>
      <c r="R35" s="23" t="s">
        <v>13</v>
      </c>
      <c r="S35" s="25" t="s">
        <v>13</v>
      </c>
      <c r="T35" s="23" t="s">
        <v>13</v>
      </c>
      <c r="U35" s="25" t="s">
        <v>13</v>
      </c>
      <c r="V35" s="25" t="s">
        <v>53</v>
      </c>
      <c r="W35" s="26" t="str">
        <f>_xlfn.CONCAT("""","Traçado dos dutos  ",C35,": Usa o ID do elemento  ",B35,"""")</f>
        <v>"Traçado dos dutos  P_RetornoDutoConexão: Usa o ID do elemento  DutoRet.ID.100109"</v>
      </c>
    </row>
  </sheetData>
  <phoneticPr fontId="2" type="noConversion"/>
  <conditionalFormatting sqref="A1:B1 A36:B1048576 X1:XFD1 N28:XFD32 J29:M32 D29:D1048576 J33:XFD35 F36:XFD421 F36:F1048576 H36:J1048576 L422:XFD1048576 D2:XFD27 A2:A35">
    <cfRule type="cellIs" dxfId="438" priority="1399" operator="equal">
      <formula>"null"</formula>
    </cfRule>
  </conditionalFormatting>
  <conditionalFormatting sqref="B2">
    <cfRule type="duplicateValues" dxfId="437" priority="76"/>
    <cfRule type="duplicateValues" dxfId="436" priority="77"/>
    <cfRule type="duplicateValues" dxfId="435" priority="78"/>
    <cfRule type="duplicateValues" dxfId="434" priority="79"/>
    <cfRule type="duplicateValues" dxfId="433" priority="80"/>
  </conditionalFormatting>
  <conditionalFormatting sqref="B3">
    <cfRule type="duplicateValues" dxfId="432" priority="35"/>
    <cfRule type="duplicateValues" dxfId="431" priority="36"/>
    <cfRule type="duplicateValues" dxfId="430" priority="37"/>
    <cfRule type="duplicateValues" dxfId="429" priority="38"/>
    <cfRule type="duplicateValues" dxfId="428" priority="39"/>
    <cfRule type="duplicateValues" dxfId="427" priority="40"/>
  </conditionalFormatting>
  <conditionalFormatting sqref="B15:B27">
    <cfRule type="duplicateValues" dxfId="426" priority="1405"/>
    <cfRule type="duplicateValues" dxfId="425" priority="1407"/>
    <cfRule type="duplicateValues" dxfId="424" priority="1408"/>
    <cfRule type="duplicateValues" dxfId="423" priority="1409"/>
    <cfRule type="duplicateValues" dxfId="422" priority="1410"/>
  </conditionalFormatting>
  <conditionalFormatting sqref="B28">
    <cfRule type="duplicateValues" dxfId="421" priority="116"/>
    <cfRule type="duplicateValues" dxfId="420" priority="117"/>
    <cfRule type="duplicateValues" dxfId="419" priority="118"/>
    <cfRule type="duplicateValues" dxfId="418" priority="119"/>
    <cfRule type="duplicateValues" dxfId="417" priority="120"/>
    <cfRule type="duplicateValues" dxfId="416" priority="121"/>
    <cfRule type="duplicateValues" dxfId="415" priority="122"/>
  </conditionalFormatting>
  <conditionalFormatting sqref="B29:B31">
    <cfRule type="duplicateValues" dxfId="414" priority="1448"/>
    <cfRule type="duplicateValues" dxfId="413" priority="1449"/>
    <cfRule type="duplicateValues" dxfId="412" priority="1450"/>
    <cfRule type="duplicateValues" dxfId="411" priority="1451"/>
    <cfRule type="duplicateValues" dxfId="410" priority="1452"/>
    <cfRule type="duplicateValues" dxfId="409" priority="1453"/>
    <cfRule type="duplicateValues" dxfId="408" priority="1454"/>
  </conditionalFormatting>
  <conditionalFormatting sqref="B32:B35">
    <cfRule type="duplicateValues" dxfId="407" priority="1459"/>
    <cfRule type="duplicateValues" dxfId="406" priority="1460"/>
    <cfRule type="duplicateValues" dxfId="405" priority="1461"/>
    <cfRule type="duplicateValues" dxfId="404" priority="1462"/>
    <cfRule type="duplicateValues" dxfId="403" priority="1463"/>
    <cfRule type="duplicateValues" dxfId="402" priority="1464"/>
    <cfRule type="duplicateValues" dxfId="401" priority="1465"/>
  </conditionalFormatting>
  <conditionalFormatting sqref="B36:B1048576 B1">
    <cfRule type="duplicateValues" dxfId="400" priority="1398"/>
  </conditionalFormatting>
  <conditionalFormatting sqref="B2">
    <cfRule type="duplicateValues" dxfId="399" priority="74"/>
    <cfRule type="duplicateValues" dxfId="398" priority="75"/>
  </conditionalFormatting>
  <conditionalFormatting sqref="D1">
    <cfRule type="cellIs" dxfId="381" priority="132" operator="equal">
      <formula>"null"</formula>
    </cfRule>
  </conditionalFormatting>
  <conditionalFormatting sqref="D28 F28:M28">
    <cfRule type="cellIs" dxfId="380" priority="115" operator="equal">
      <formula>"null"</formula>
    </cfRule>
  </conditionalFormatting>
  <conditionalFormatting sqref="F1">
    <cfRule type="cellIs" dxfId="359" priority="131" operator="equal">
      <formula>"null"</formula>
    </cfRule>
  </conditionalFormatting>
  <conditionalFormatting sqref="F29:H35">
    <cfRule type="cellIs" dxfId="358" priority="33" operator="equal">
      <formula>"null"</formula>
    </cfRule>
  </conditionalFormatting>
  <conditionalFormatting sqref="H1">
    <cfRule type="cellIs" dxfId="357" priority="129" operator="equal">
      <formula>"null"</formula>
    </cfRule>
  </conditionalFormatting>
  <conditionalFormatting sqref="L1">
    <cfRule type="cellIs" dxfId="356" priority="130" operator="equal">
      <formula>"null"</formula>
    </cfRule>
  </conditionalFormatting>
  <conditionalFormatting sqref="N1">
    <cfRule type="cellIs" dxfId="355" priority="127" operator="equal">
      <formula>"null"</formula>
    </cfRule>
  </conditionalFormatting>
  <conditionalFormatting sqref="P1">
    <cfRule type="cellIs" dxfId="354" priority="126" operator="equal">
      <formula>"null"</formula>
    </cfRule>
  </conditionalFormatting>
  <conditionalFormatting sqref="R1">
    <cfRule type="cellIs" dxfId="353" priority="125" operator="equal">
      <formula>"null"</formula>
    </cfRule>
  </conditionalFormatting>
  <conditionalFormatting sqref="T1">
    <cfRule type="cellIs" dxfId="352" priority="124" operator="equal">
      <formula>"null"</formula>
    </cfRule>
  </conditionalFormatting>
  <conditionalFormatting sqref="V1">
    <cfRule type="cellIs" dxfId="351" priority="123" operator="equal">
      <formula>"null"</formula>
    </cfRule>
  </conditionalFormatting>
  <conditionalFormatting sqref="I34">
    <cfRule type="duplicateValues" dxfId="350" priority="16"/>
    <cfRule type="duplicateValues" dxfId="349" priority="17"/>
    <cfRule type="duplicateValues" dxfId="348" priority="18"/>
    <cfRule type="duplicateValues" dxfId="347" priority="19"/>
    <cfRule type="duplicateValues" dxfId="346" priority="20"/>
    <cfRule type="duplicateValues" dxfId="345" priority="21"/>
    <cfRule type="duplicateValues" dxfId="344" priority="22"/>
  </conditionalFormatting>
  <conditionalFormatting sqref="I35">
    <cfRule type="duplicateValues" dxfId="343" priority="9"/>
    <cfRule type="duplicateValues" dxfId="342" priority="10"/>
    <cfRule type="duplicateValues" dxfId="341" priority="11"/>
    <cfRule type="duplicateValues" dxfId="340" priority="12"/>
    <cfRule type="duplicateValues" dxfId="339" priority="13"/>
    <cfRule type="duplicateValues" dxfId="338" priority="14"/>
    <cfRule type="duplicateValues" dxfId="337" priority="15"/>
  </conditionalFormatting>
  <conditionalFormatting sqref="B1:B1048576">
    <cfRule type="duplicateValues" dxfId="22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2024-04-01T19:34:21Z</dcterms:modified>
</cp:coreProperties>
</file>