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3FE1AC4A-06CD-4E87-92A9-24CE96A35465}" xr6:coauthVersionLast="47" xr6:coauthVersionMax="47" xr10:uidLastSave="{00000000-0000-0000-0000-000000000000}"/>
  <bookViews>
    <workbookView xWindow="-108" yWindow="-108" windowWidth="23256" windowHeight="1272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Classes!$C$1:$C$71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6" i="17" l="1"/>
  <c r="U96" i="17"/>
  <c r="T96" i="17"/>
  <c r="S96" i="17"/>
  <c r="O96" i="17"/>
  <c r="N96" i="17"/>
  <c r="M96" i="17"/>
  <c r="L96" i="17"/>
  <c r="W98" i="17"/>
  <c r="U98" i="17"/>
  <c r="T98" i="17"/>
  <c r="S98" i="17"/>
  <c r="O98" i="17"/>
  <c r="N98" i="17"/>
  <c r="M98" i="17"/>
  <c r="L98" i="17"/>
  <c r="W94" i="17"/>
  <c r="U94" i="17"/>
  <c r="T94" i="17"/>
  <c r="S94" i="17"/>
  <c r="O94" i="17"/>
  <c r="N94" i="17"/>
  <c r="M94" i="17"/>
  <c r="L94" i="17"/>
  <c r="W93" i="17"/>
  <c r="U93" i="17"/>
  <c r="T93" i="17"/>
  <c r="S93" i="17"/>
  <c r="O93" i="17"/>
  <c r="N93" i="17"/>
  <c r="M93" i="17"/>
  <c r="L93" i="17"/>
  <c r="W92" i="17"/>
  <c r="U92" i="17"/>
  <c r="T92" i="17"/>
  <c r="S92" i="17"/>
  <c r="O92" i="17"/>
  <c r="N92" i="17"/>
  <c r="M92" i="17"/>
  <c r="L92" i="17"/>
  <c r="W33" i="17"/>
  <c r="U33" i="17"/>
  <c r="T33" i="17"/>
  <c r="S33" i="17"/>
  <c r="O33" i="17"/>
  <c r="N33" i="17"/>
  <c r="M33" i="17"/>
  <c r="L33" i="17"/>
  <c r="W32" i="17"/>
  <c r="U32" i="17"/>
  <c r="T32" i="17"/>
  <c r="S32" i="17"/>
  <c r="O32" i="17"/>
  <c r="N32" i="17"/>
  <c r="M32" i="17"/>
  <c r="L32" i="17"/>
  <c r="W31" i="17"/>
  <c r="U31" i="17"/>
  <c r="T31" i="17"/>
  <c r="S31" i="17"/>
  <c r="O31" i="17"/>
  <c r="N31" i="17"/>
  <c r="M31" i="17"/>
  <c r="L31" i="17"/>
  <c r="W30" i="17"/>
  <c r="U30" i="17"/>
  <c r="T30" i="17"/>
  <c r="S30" i="17"/>
  <c r="O30" i="17"/>
  <c r="N30" i="17"/>
  <c r="M30" i="17"/>
  <c r="L30" i="17"/>
  <c r="W29" i="17"/>
  <c r="U29" i="17"/>
  <c r="T29" i="17"/>
  <c r="S29" i="17"/>
  <c r="O29" i="17"/>
  <c r="N29" i="17"/>
  <c r="M29" i="17"/>
  <c r="L29" i="17"/>
  <c r="W90" i="17"/>
  <c r="U90" i="17"/>
  <c r="T90" i="17"/>
  <c r="S90" i="17"/>
  <c r="O90" i="17"/>
  <c r="N90" i="17"/>
  <c r="M90" i="17"/>
  <c r="L90" i="17"/>
  <c r="W91" i="17"/>
  <c r="U91" i="17"/>
  <c r="T91" i="17"/>
  <c r="S91" i="17"/>
  <c r="O91" i="17"/>
  <c r="N91" i="17"/>
  <c r="M91" i="17"/>
  <c r="L91" i="17"/>
  <c r="W89" i="17"/>
  <c r="U89" i="17"/>
  <c r="T89" i="17"/>
  <c r="S89" i="17"/>
  <c r="O89" i="17"/>
  <c r="N89" i="17"/>
  <c r="M89" i="17"/>
  <c r="L89" i="17"/>
  <c r="W88" i="17"/>
  <c r="U88" i="17"/>
  <c r="T88" i="17"/>
  <c r="S88" i="17"/>
  <c r="O88" i="17"/>
  <c r="N88" i="17"/>
  <c r="M88" i="17"/>
  <c r="L88" i="17"/>
  <c r="W87" i="17"/>
  <c r="U87" i="17"/>
  <c r="T87" i="17"/>
  <c r="S87" i="17"/>
  <c r="O87" i="17"/>
  <c r="N87" i="17"/>
  <c r="M87" i="17"/>
  <c r="L87" i="17"/>
  <c r="W86" i="17"/>
  <c r="U86" i="17"/>
  <c r="T86" i="17"/>
  <c r="S86" i="17"/>
  <c r="O86" i="17"/>
  <c r="N86" i="17"/>
  <c r="M86" i="17"/>
  <c r="L86" i="17"/>
  <c r="W85" i="17"/>
  <c r="U85" i="17"/>
  <c r="T85" i="17"/>
  <c r="S85" i="17"/>
  <c r="O85" i="17"/>
  <c r="N85" i="17"/>
  <c r="M85" i="17"/>
  <c r="L85" i="17"/>
  <c r="W84" i="17"/>
  <c r="U84" i="17"/>
  <c r="T84" i="17"/>
  <c r="S84" i="17"/>
  <c r="O84" i="17"/>
  <c r="N84" i="17"/>
  <c r="M84" i="17"/>
  <c r="L84" i="17"/>
  <c r="W50" i="17"/>
  <c r="U50" i="17"/>
  <c r="T50" i="17"/>
  <c r="S50" i="17"/>
  <c r="O50" i="17"/>
  <c r="N50" i="17"/>
  <c r="M50" i="17"/>
  <c r="L50" i="17"/>
  <c r="W49" i="17"/>
  <c r="U49" i="17"/>
  <c r="T49" i="17"/>
  <c r="S49" i="17"/>
  <c r="O49" i="17"/>
  <c r="N49" i="17"/>
  <c r="M49" i="17"/>
  <c r="L49" i="17"/>
  <c r="W48" i="17"/>
  <c r="U48" i="17"/>
  <c r="T48" i="17"/>
  <c r="S48" i="17"/>
  <c r="O48" i="17"/>
  <c r="N48" i="17"/>
  <c r="M48" i="17"/>
  <c r="L48" i="17"/>
  <c r="W47" i="17"/>
  <c r="U47" i="17"/>
  <c r="T47" i="17"/>
  <c r="S47" i="17"/>
  <c r="O47" i="17"/>
  <c r="N47" i="17"/>
  <c r="M47" i="17"/>
  <c r="L47" i="17"/>
  <c r="W46" i="17"/>
  <c r="U46" i="17"/>
  <c r="T46" i="17"/>
  <c r="S46" i="17"/>
  <c r="O46" i="17"/>
  <c r="N46" i="17"/>
  <c r="M46" i="17"/>
  <c r="L46" i="17"/>
  <c r="W45" i="17"/>
  <c r="U45" i="17"/>
  <c r="T45" i="17"/>
  <c r="S45" i="17"/>
  <c r="O45" i="17"/>
  <c r="N45" i="17"/>
  <c r="M45" i="17"/>
  <c r="L45" i="17"/>
  <c r="W44" i="17"/>
  <c r="U44" i="17"/>
  <c r="T44" i="17"/>
  <c r="S44" i="17"/>
  <c r="O44" i="17"/>
  <c r="N44" i="17"/>
  <c r="M44" i="17"/>
  <c r="L44" i="17"/>
  <c r="W43" i="17"/>
  <c r="U43" i="17"/>
  <c r="T43" i="17"/>
  <c r="S43" i="17"/>
  <c r="O43" i="17"/>
  <c r="N43" i="17"/>
  <c r="M43" i="17"/>
  <c r="L43" i="17"/>
  <c r="W42" i="17"/>
  <c r="U42" i="17"/>
  <c r="T42" i="17"/>
  <c r="S42" i="17"/>
  <c r="O42" i="17"/>
  <c r="N42" i="17"/>
  <c r="M42" i="17"/>
  <c r="L42" i="17"/>
  <c r="W41" i="17"/>
  <c r="U41" i="17"/>
  <c r="T41" i="17"/>
  <c r="S41" i="17"/>
  <c r="O41" i="17"/>
  <c r="N41" i="17"/>
  <c r="M41" i="17"/>
  <c r="L41" i="17"/>
  <c r="W40" i="17"/>
  <c r="U40" i="17"/>
  <c r="T40" i="17"/>
  <c r="S40" i="17"/>
  <c r="O40" i="17"/>
  <c r="N40" i="17"/>
  <c r="M40" i="17"/>
  <c r="L40" i="17"/>
  <c r="W39" i="17"/>
  <c r="U39" i="17"/>
  <c r="T39" i="17"/>
  <c r="S39" i="17"/>
  <c r="O39" i="17"/>
  <c r="N39" i="17"/>
  <c r="M39" i="17"/>
  <c r="L39" i="17"/>
  <c r="W38" i="17"/>
  <c r="U38" i="17"/>
  <c r="T38" i="17"/>
  <c r="S38" i="17"/>
  <c r="O38" i="17"/>
  <c r="N38" i="17"/>
  <c r="M38" i="17"/>
  <c r="L38" i="17"/>
  <c r="W37" i="17"/>
  <c r="U37" i="17"/>
  <c r="T37" i="17"/>
  <c r="S37" i="17"/>
  <c r="O37" i="17"/>
  <c r="N37" i="17"/>
  <c r="M37" i="17"/>
  <c r="L37" i="17"/>
  <c r="W36" i="17"/>
  <c r="U36" i="17"/>
  <c r="T36" i="17"/>
  <c r="S36" i="17"/>
  <c r="O36" i="17"/>
  <c r="N36" i="17"/>
  <c r="M36" i="17"/>
  <c r="L36" i="17"/>
  <c r="W35" i="17"/>
  <c r="U35" i="17"/>
  <c r="T35" i="17"/>
  <c r="S35" i="17"/>
  <c r="O35" i="17"/>
  <c r="N35" i="17"/>
  <c r="M35" i="17"/>
  <c r="L35" i="17"/>
  <c r="W34" i="17"/>
  <c r="U34" i="17"/>
  <c r="T34" i="17"/>
  <c r="S34" i="17"/>
  <c r="O34" i="17"/>
  <c r="N34" i="17"/>
  <c r="M34" i="17"/>
  <c r="L34" i="17"/>
  <c r="W139" i="17"/>
  <c r="U139" i="17"/>
  <c r="T139" i="17"/>
  <c r="S139" i="17"/>
  <c r="O139" i="17"/>
  <c r="N139" i="17"/>
  <c r="M139" i="17"/>
  <c r="L139" i="17"/>
  <c r="W138" i="17"/>
  <c r="U138" i="17"/>
  <c r="T138" i="17"/>
  <c r="S138" i="17"/>
  <c r="O138" i="17"/>
  <c r="N138" i="17"/>
  <c r="M138" i="17"/>
  <c r="L138" i="17"/>
  <c r="W137" i="17"/>
  <c r="U137" i="17"/>
  <c r="T137" i="17"/>
  <c r="S137" i="17"/>
  <c r="O137" i="17"/>
  <c r="N137" i="17"/>
  <c r="M137" i="17"/>
  <c r="L137" i="17"/>
  <c r="W136" i="17"/>
  <c r="U136" i="17"/>
  <c r="T136" i="17"/>
  <c r="S136" i="17"/>
  <c r="O136" i="17"/>
  <c r="N136" i="17"/>
  <c r="M136" i="17"/>
  <c r="L136" i="17"/>
  <c r="W135" i="17"/>
  <c r="U135" i="17"/>
  <c r="T135" i="17"/>
  <c r="S135" i="17"/>
  <c r="O135" i="17"/>
  <c r="N135" i="17"/>
  <c r="M135" i="17"/>
  <c r="L135" i="17"/>
  <c r="W134" i="17"/>
  <c r="U134" i="17"/>
  <c r="T134" i="17"/>
  <c r="S134" i="17"/>
  <c r="O134" i="17"/>
  <c r="N134" i="17"/>
  <c r="M134" i="17"/>
  <c r="L134" i="17"/>
  <c r="W133" i="17"/>
  <c r="U133" i="17"/>
  <c r="T133" i="17"/>
  <c r="S133" i="17"/>
  <c r="O133" i="17"/>
  <c r="N133" i="17"/>
  <c r="M133" i="17"/>
  <c r="L133" i="17"/>
  <c r="W132" i="17"/>
  <c r="U132" i="17"/>
  <c r="T132" i="17"/>
  <c r="S132" i="17"/>
  <c r="O132" i="17"/>
  <c r="N132" i="17"/>
  <c r="M132" i="17"/>
  <c r="L132" i="17"/>
  <c r="W131" i="17"/>
  <c r="U131" i="17"/>
  <c r="T131" i="17"/>
  <c r="S131" i="17"/>
  <c r="O131" i="17"/>
  <c r="N131" i="17"/>
  <c r="M131" i="17"/>
  <c r="L131" i="17"/>
  <c r="W130" i="17"/>
  <c r="U130" i="17"/>
  <c r="T130" i="17"/>
  <c r="S130" i="17"/>
  <c r="O130" i="17"/>
  <c r="N130" i="17"/>
  <c r="M130" i="17"/>
  <c r="L130" i="17"/>
  <c r="W129" i="17"/>
  <c r="U129" i="17"/>
  <c r="T129" i="17"/>
  <c r="S129" i="17"/>
  <c r="O129" i="17"/>
  <c r="N129" i="17"/>
  <c r="M129" i="17"/>
  <c r="L129" i="17"/>
  <c r="W128" i="17"/>
  <c r="U128" i="17"/>
  <c r="T128" i="17"/>
  <c r="S128" i="17"/>
  <c r="O128" i="17"/>
  <c r="N128" i="17"/>
  <c r="M128" i="17"/>
  <c r="L128" i="17"/>
  <c r="W127" i="17"/>
  <c r="U127" i="17"/>
  <c r="T127" i="17"/>
  <c r="S127" i="17"/>
  <c r="O127" i="17"/>
  <c r="N127" i="17"/>
  <c r="M127" i="17"/>
  <c r="L127" i="17"/>
  <c r="W126" i="17"/>
  <c r="U126" i="17"/>
  <c r="T126" i="17"/>
  <c r="S126" i="17"/>
  <c r="O126" i="17"/>
  <c r="N126" i="17"/>
  <c r="M126" i="17"/>
  <c r="L126" i="17"/>
  <c r="W125" i="17"/>
  <c r="U125" i="17"/>
  <c r="T125" i="17"/>
  <c r="S125" i="17"/>
  <c r="O125" i="17"/>
  <c r="N125" i="17"/>
  <c r="M125" i="17"/>
  <c r="L125" i="17"/>
  <c r="W124" i="17"/>
  <c r="U124" i="17"/>
  <c r="T124" i="17"/>
  <c r="S124" i="17"/>
  <c r="O124" i="17"/>
  <c r="N124" i="17"/>
  <c r="M124" i="17"/>
  <c r="L124" i="17"/>
  <c r="W123" i="17"/>
  <c r="U123" i="17"/>
  <c r="T123" i="17"/>
  <c r="S123" i="17"/>
  <c r="O123" i="17"/>
  <c r="N123" i="17"/>
  <c r="M123" i="17"/>
  <c r="L123" i="17"/>
  <c r="W122" i="17"/>
  <c r="U122" i="17"/>
  <c r="T122" i="17"/>
  <c r="S122" i="17"/>
  <c r="O122" i="17"/>
  <c r="N122" i="17"/>
  <c r="M122" i="17"/>
  <c r="L122" i="17"/>
  <c r="W121" i="17"/>
  <c r="U121" i="17"/>
  <c r="T121" i="17"/>
  <c r="S121" i="17"/>
  <c r="O121" i="17"/>
  <c r="N121" i="17"/>
  <c r="M121" i="17"/>
  <c r="L121" i="17"/>
  <c r="W120" i="17"/>
  <c r="U120" i="17"/>
  <c r="T120" i="17"/>
  <c r="S120" i="17"/>
  <c r="O120" i="17"/>
  <c r="N120" i="17"/>
  <c r="M120" i="17"/>
  <c r="L120" i="17"/>
  <c r="W119" i="17"/>
  <c r="U119" i="17"/>
  <c r="T119" i="17"/>
  <c r="S119" i="17"/>
  <c r="O119" i="17"/>
  <c r="N119" i="17"/>
  <c r="M119" i="17"/>
  <c r="L119" i="17"/>
  <c r="W118" i="17"/>
  <c r="U118" i="17"/>
  <c r="T118" i="17"/>
  <c r="S118" i="17"/>
  <c r="O118" i="17"/>
  <c r="N118" i="17"/>
  <c r="M118" i="17"/>
  <c r="L118" i="17"/>
  <c r="W117" i="17"/>
  <c r="U117" i="17"/>
  <c r="T117" i="17"/>
  <c r="S117" i="17"/>
  <c r="O117" i="17"/>
  <c r="N117" i="17"/>
  <c r="M117" i="17"/>
  <c r="L117" i="17"/>
  <c r="W116" i="17"/>
  <c r="U116" i="17"/>
  <c r="T116" i="17"/>
  <c r="S116" i="17"/>
  <c r="O116" i="17"/>
  <c r="N116" i="17"/>
  <c r="M116" i="17"/>
  <c r="L116" i="17"/>
  <c r="W115" i="17"/>
  <c r="U115" i="17"/>
  <c r="T115" i="17"/>
  <c r="S115" i="17"/>
  <c r="O115" i="17"/>
  <c r="N115" i="17"/>
  <c r="M115" i="17"/>
  <c r="L115" i="17"/>
  <c r="W114" i="17"/>
  <c r="U114" i="17"/>
  <c r="T114" i="17"/>
  <c r="S114" i="17"/>
  <c r="O114" i="17"/>
  <c r="N114" i="17"/>
  <c r="M114" i="17"/>
  <c r="L114" i="17"/>
  <c r="W113" i="17"/>
  <c r="U113" i="17"/>
  <c r="T113" i="17"/>
  <c r="S113" i="17"/>
  <c r="O113" i="17"/>
  <c r="N113" i="17"/>
  <c r="M113" i="17"/>
  <c r="L113" i="17"/>
  <c r="W112" i="17"/>
  <c r="U112" i="17"/>
  <c r="T112" i="17"/>
  <c r="S112" i="17"/>
  <c r="O112" i="17"/>
  <c r="N112" i="17"/>
  <c r="M112" i="17"/>
  <c r="L112" i="17"/>
  <c r="W111" i="17"/>
  <c r="U111" i="17"/>
  <c r="T111" i="17"/>
  <c r="S111" i="17"/>
  <c r="O111" i="17"/>
  <c r="N111" i="17"/>
  <c r="M111" i="17"/>
  <c r="L111" i="17"/>
  <c r="W110" i="17"/>
  <c r="U110" i="17"/>
  <c r="T110" i="17"/>
  <c r="S110" i="17"/>
  <c r="O110" i="17"/>
  <c r="N110" i="17"/>
  <c r="M110" i="17"/>
  <c r="L110" i="17"/>
  <c r="W109" i="17"/>
  <c r="U109" i="17"/>
  <c r="T109" i="17"/>
  <c r="S109" i="17"/>
  <c r="O109" i="17"/>
  <c r="N109" i="17"/>
  <c r="M109" i="17"/>
  <c r="L109" i="17"/>
  <c r="W108" i="17"/>
  <c r="U108" i="17"/>
  <c r="T108" i="17"/>
  <c r="S108" i="17"/>
  <c r="O108" i="17"/>
  <c r="N108" i="17"/>
  <c r="M108" i="17"/>
  <c r="L108" i="17"/>
  <c r="W107" i="17"/>
  <c r="U107" i="17"/>
  <c r="T107" i="17"/>
  <c r="S107" i="17"/>
  <c r="O107" i="17"/>
  <c r="N107" i="17"/>
  <c r="M107" i="17"/>
  <c r="L107" i="17"/>
  <c r="W106" i="17"/>
  <c r="U106" i="17"/>
  <c r="T106" i="17"/>
  <c r="S106" i="17"/>
  <c r="O106" i="17"/>
  <c r="N106" i="17"/>
  <c r="M106" i="17"/>
  <c r="L106" i="17"/>
  <c r="W105" i="17"/>
  <c r="U105" i="17"/>
  <c r="T105" i="17"/>
  <c r="S105" i="17"/>
  <c r="O105" i="17"/>
  <c r="N105" i="17"/>
  <c r="M105" i="17"/>
  <c r="L105" i="17"/>
  <c r="W104" i="17"/>
  <c r="U104" i="17"/>
  <c r="T104" i="17"/>
  <c r="S104" i="17"/>
  <c r="O104" i="17"/>
  <c r="N104" i="17"/>
  <c r="M104" i="17"/>
  <c r="L104" i="17"/>
  <c r="W103" i="17"/>
  <c r="U103" i="17"/>
  <c r="T103" i="17"/>
  <c r="S103" i="17"/>
  <c r="O103" i="17"/>
  <c r="N103" i="17"/>
  <c r="M103" i="17"/>
  <c r="L103" i="17"/>
  <c r="W102" i="17"/>
  <c r="U102" i="17"/>
  <c r="T102" i="17"/>
  <c r="S102" i="17"/>
  <c r="O102" i="17"/>
  <c r="N102" i="17"/>
  <c r="M102" i="17"/>
  <c r="L102" i="17"/>
  <c r="W101" i="17"/>
  <c r="U101" i="17"/>
  <c r="T101" i="17"/>
  <c r="S101" i="17"/>
  <c r="O101" i="17"/>
  <c r="N101" i="17"/>
  <c r="M101" i="17"/>
  <c r="L101" i="17"/>
  <c r="W100" i="17"/>
  <c r="U100" i="17"/>
  <c r="T100" i="17"/>
  <c r="S100" i="17"/>
  <c r="O100" i="17"/>
  <c r="N100" i="17"/>
  <c r="M100" i="17"/>
  <c r="L100" i="17"/>
  <c r="W99" i="17"/>
  <c r="U99" i="17"/>
  <c r="T99" i="17"/>
  <c r="S99" i="17"/>
  <c r="O99" i="17"/>
  <c r="N99" i="17"/>
  <c r="M99" i="17"/>
  <c r="L99" i="17"/>
  <c r="W97" i="17"/>
  <c r="U97" i="17"/>
  <c r="T97" i="17"/>
  <c r="S97" i="17"/>
  <c r="O97" i="17"/>
  <c r="N97" i="17"/>
  <c r="M97" i="17"/>
  <c r="L97" i="17"/>
  <c r="W95" i="17"/>
  <c r="U95" i="17"/>
  <c r="T95" i="17"/>
  <c r="S95" i="17"/>
  <c r="O95" i="17"/>
  <c r="N95" i="17"/>
  <c r="M95" i="17"/>
  <c r="L95" i="17"/>
  <c r="W16" i="17"/>
  <c r="U16" i="17"/>
  <c r="T16" i="17"/>
  <c r="S16" i="17"/>
  <c r="O16" i="17"/>
  <c r="N16" i="17"/>
  <c r="M16" i="17"/>
  <c r="L16" i="17"/>
  <c r="W15" i="17"/>
  <c r="U15" i="17"/>
  <c r="T15" i="17"/>
  <c r="S15" i="17"/>
  <c r="O15" i="17"/>
  <c r="N15" i="17"/>
  <c r="M15" i="17"/>
  <c r="L15" i="17"/>
  <c r="W13" i="17"/>
  <c r="U13" i="17"/>
  <c r="T13" i="17"/>
  <c r="S13" i="17"/>
  <c r="O13" i="17"/>
  <c r="N13" i="17"/>
  <c r="M13" i="17"/>
  <c r="L13" i="17"/>
  <c r="W12" i="17"/>
  <c r="U12" i="17"/>
  <c r="T12" i="17"/>
  <c r="S12" i="17"/>
  <c r="O12" i="17"/>
  <c r="N12" i="17"/>
  <c r="M12" i="17"/>
  <c r="L12" i="17"/>
  <c r="W9" i="17"/>
  <c r="U9" i="17"/>
  <c r="T9" i="17"/>
  <c r="S9" i="17"/>
  <c r="O9" i="17"/>
  <c r="N9" i="17"/>
  <c r="M9" i="17"/>
  <c r="L9" i="17"/>
  <c r="W8" i="17"/>
  <c r="U8" i="17"/>
  <c r="T8" i="17"/>
  <c r="S8" i="17"/>
  <c r="O8" i="17"/>
  <c r="N8" i="17"/>
  <c r="M8" i="17"/>
  <c r="L8" i="17"/>
  <c r="W4" i="17"/>
  <c r="U4" i="17"/>
  <c r="T4" i="17"/>
  <c r="S4" i="17"/>
  <c r="O4" i="17"/>
  <c r="N4" i="17"/>
  <c r="M4" i="17"/>
  <c r="L4" i="17"/>
  <c r="W5" i="17"/>
  <c r="U5" i="17"/>
  <c r="T5" i="17"/>
  <c r="S5" i="17"/>
  <c r="O5" i="17"/>
  <c r="N5" i="17"/>
  <c r="M5" i="17"/>
  <c r="L5" i="17"/>
  <c r="W3" i="17" l="1"/>
  <c r="W6" i="17"/>
  <c r="W7" i="17"/>
  <c r="W10" i="17"/>
  <c r="W11" i="17"/>
  <c r="W14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U53" i="17"/>
  <c r="T53" i="17"/>
  <c r="S53" i="17"/>
  <c r="O53" i="17"/>
  <c r="N53" i="17"/>
  <c r="M53" i="17"/>
  <c r="L53" i="17"/>
  <c r="U17" i="17"/>
  <c r="T17" i="17"/>
  <c r="S17" i="17"/>
  <c r="O17" i="17"/>
  <c r="N17" i="17"/>
  <c r="M17" i="17"/>
  <c r="L17" i="17"/>
  <c r="U14" i="17"/>
  <c r="T14" i="17"/>
  <c r="S14" i="17"/>
  <c r="O14" i="17"/>
  <c r="N14" i="17"/>
  <c r="M14" i="17"/>
  <c r="L14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83" i="17"/>
  <c r="T83" i="17"/>
  <c r="S83" i="17"/>
  <c r="O83" i="17"/>
  <c r="N83" i="17"/>
  <c r="M83" i="17"/>
  <c r="L83" i="17"/>
  <c r="U82" i="17"/>
  <c r="T82" i="17"/>
  <c r="S82" i="17"/>
  <c r="O82" i="17"/>
  <c r="N82" i="17"/>
  <c r="M82" i="17"/>
  <c r="L82" i="17"/>
  <c r="U81" i="17"/>
  <c r="T81" i="17"/>
  <c r="S81" i="17"/>
  <c r="O81" i="17"/>
  <c r="N81" i="17"/>
  <c r="M81" i="17"/>
  <c r="L81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5" i="17"/>
  <c r="T75" i="17"/>
  <c r="S75" i="17"/>
  <c r="O75" i="17"/>
  <c r="N75" i="17"/>
  <c r="M75" i="17"/>
  <c r="L75" i="17"/>
  <c r="U74" i="17"/>
  <c r="T74" i="17"/>
  <c r="S74" i="17"/>
  <c r="O74" i="17"/>
  <c r="N74" i="17"/>
  <c r="M74" i="17"/>
  <c r="L74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52" i="17" l="1"/>
  <c r="T52" i="17"/>
  <c r="S52" i="17"/>
  <c r="O52" i="17"/>
  <c r="N52" i="17"/>
  <c r="M52" i="17"/>
  <c r="L52" i="17"/>
  <c r="U51" i="17"/>
  <c r="T51" i="17"/>
  <c r="S51" i="17"/>
  <c r="O51" i="17"/>
  <c r="N51" i="17"/>
  <c r="M51" i="17"/>
  <c r="L51" i="17"/>
  <c r="U3" i="17"/>
  <c r="T3" i="17"/>
  <c r="S3" i="17"/>
  <c r="O3" i="17"/>
  <c r="N3" i="17"/>
  <c r="M3" i="17"/>
  <c r="L3" i="17"/>
  <c r="U18" i="17" l="1"/>
  <c r="T18" i="17"/>
  <c r="S18" i="17"/>
  <c r="O18" i="17"/>
  <c r="N18" i="17"/>
  <c r="M18" i="17"/>
  <c r="L18" i="17"/>
  <c r="U7" i="17"/>
  <c r="T7" i="17"/>
  <c r="S7" i="17"/>
  <c r="O7" i="17"/>
  <c r="N7" i="17"/>
  <c r="M7" i="17"/>
  <c r="L7" i="17"/>
  <c r="U6" i="17"/>
  <c r="T6" i="17"/>
  <c r="S6" i="17"/>
  <c r="O6" i="17"/>
  <c r="N6" i="17"/>
  <c r="M6" i="17"/>
  <c r="L6" i="17"/>
  <c r="W2" i="17"/>
  <c r="U19" i="17" l="1"/>
  <c r="U20" i="17"/>
  <c r="U21" i="17"/>
  <c r="U22" i="17"/>
  <c r="U23" i="17"/>
  <c r="U24" i="17"/>
  <c r="U25" i="17"/>
  <c r="U26" i="17"/>
  <c r="U27" i="17"/>
  <c r="U28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T19" i="17"/>
  <c r="T20" i="17"/>
  <c r="T21" i="17"/>
  <c r="T22" i="17"/>
  <c r="T23" i="17"/>
  <c r="T24" i="17"/>
  <c r="T25" i="17"/>
  <c r="T26" i="17"/>
  <c r="T27" i="17"/>
  <c r="T28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S19" i="17"/>
  <c r="S20" i="17"/>
  <c r="S21" i="17"/>
  <c r="S22" i="17"/>
  <c r="S23" i="17"/>
  <c r="S24" i="17"/>
  <c r="S25" i="17"/>
  <c r="S26" i="17"/>
  <c r="S27" i="17"/>
  <c r="S28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O19" i="17"/>
  <c r="O20" i="17"/>
  <c r="O21" i="17"/>
  <c r="O22" i="17"/>
  <c r="O23" i="17"/>
  <c r="O24" i="17"/>
  <c r="O25" i="17"/>
  <c r="O26" i="17"/>
  <c r="O27" i="17"/>
  <c r="O28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N19" i="17"/>
  <c r="N20" i="17"/>
  <c r="N21" i="17"/>
  <c r="N22" i="17"/>
  <c r="N23" i="17"/>
  <c r="N24" i="17"/>
  <c r="N25" i="17"/>
  <c r="N26" i="17"/>
  <c r="N27" i="17"/>
  <c r="N28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M19" i="17"/>
  <c r="M20" i="17"/>
  <c r="M21" i="17"/>
  <c r="M22" i="17"/>
  <c r="M23" i="17"/>
  <c r="M24" i="17"/>
  <c r="M25" i="17"/>
  <c r="M26" i="17"/>
  <c r="M27" i="17"/>
  <c r="M28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L19" i="17"/>
  <c r="L20" i="17"/>
  <c r="L21" i="17"/>
  <c r="L22" i="17"/>
  <c r="L23" i="17"/>
  <c r="L24" i="17"/>
  <c r="L25" i="17"/>
  <c r="L26" i="17"/>
  <c r="L27" i="17"/>
  <c r="L28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<sst xmlns="http://schemas.openxmlformats.org/spreadsheetml/2006/main" count="7188" uniqueCount="810">
  <si>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</si>
  <si>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</si>
  <si>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</si>
  <si>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</si>
  <si>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</si>
  <si>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</si>
  <si>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</si>
  <si>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</si>
  <si>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</si>
  <si>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</si>
  <si>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</si>
  <si>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</si>
  <si>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</si>
  <si>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</si>
  <si>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</si>
  <si>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</si>
  <si>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</si>
  <si>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</si>
  <si>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</si>
  <si>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</si>
  <si>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</si>
  <si>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</si>
  <si>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</si>
  <si>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</si>
  <si>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</si>
  <si>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</si>
  <si>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</si>
  <si>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</si>
  <si>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</si>
  <si>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</si>
  <si>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</si>
  <si>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</si>
  <si>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</si>
  <si>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</si>
  <si>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</si>
  <si>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</si>
  <si>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</si>
  <si>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</si>
  <si>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</si>
  <si>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</si>
  <si>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</si>
  <si>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</si>
  <si>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</si>
  <si>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</si>
  <si>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</si>
  <si>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</si>
  <si>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</si>
  <si>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</si>
  <si>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</si>
  <si>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</si>
  <si>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</si>
  <si>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</si>
  <si>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</si>
  <si>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</si>
  <si>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</si>
  <si>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</si>
  <si>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</si>
  <si>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</si>
  <si>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</si>
  <si>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</si>
  <si>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</si>
  <si>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</si>
  <si>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</si>
  <si>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</si>
  <si>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</si>
  <si>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</si>
  <si>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</si>
  <si>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</si>
  <si>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</si>
  <si>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</si>
  <si>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</si>
  <si>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</si>
  <si>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</si>
  <si>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</si>
  <si>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</si>
  <si>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</si>
  <si>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</si>
  <si>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</si>
  <si>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</si>
  <si>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</si>
  <si>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</si>
  <si>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</si>
  <si>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</si>
  <si>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</si>
  <si>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</si>
  <si>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</si>
  <si>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</si>
  <si>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</si>
  <si>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</si>
  <si>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</si>
  <si>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</si>
  <si>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</si>
  <si>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</si>
  <si>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</si>
  <si>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</si>
  <si>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</si>
  <si>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</si>
  <si>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</si>
  <si>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Colante</t>
  </si>
  <si>
    <t>Graute</t>
  </si>
  <si>
    <t>Polimérica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</si>
  <si>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</si>
  <si>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</si>
  <si>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</si>
  <si>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</si>
  <si>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Argamassa para colar peças cerámicas ou porcelanatos em pisos ou paredes.</t>
  </si>
  <si>
    <t>Niveladora</t>
  </si>
  <si>
    <t>Composição</t>
  </si>
  <si>
    <t>Rejunte</t>
  </si>
  <si>
    <t>Argamassa para rejuntamento.</t>
  </si>
  <si>
    <t>Mortero de lechada.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</si>
  <si>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</si>
  <si>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</si>
  <si>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</si>
  <si>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</si>
  <si>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</si>
  <si>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</si>
  <si>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</si>
  <si>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</si>
  <si>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</si>
  <si>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</si>
  <si>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</si>
  <si>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</si>
  <si>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</si>
  <si>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</si>
  <si>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</si>
  <si>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</si>
  <si>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</si>
  <si>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</si>
  <si>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</si>
  <si>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</si>
  <si>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</si>
  <si>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</si>
  <si>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</si>
  <si>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</si>
  <si>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</si>
  <si>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</si>
  <si>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Piso</t>
  </si>
  <si>
    <t>Taco</t>
  </si>
  <si>
    <t>Contínuo</t>
  </si>
  <si>
    <t>Intertravado</t>
  </si>
  <si>
    <t>Drenante</t>
  </si>
  <si>
    <t>Fulget</t>
  </si>
  <si>
    <t>Paginado</t>
  </si>
  <si>
    <t>Elevado</t>
  </si>
  <si>
    <t>Modular.Automotivo</t>
  </si>
  <si>
    <t>Carpete</t>
  </si>
  <si>
    <t>Vinílico</t>
  </si>
  <si>
    <t>Pedra.Natural</t>
  </si>
  <si>
    <t>Acessível</t>
  </si>
  <si>
    <t>Tátil.Alerta</t>
  </si>
  <si>
    <t>Tátil.Direcional</t>
  </si>
  <si>
    <t>Pedra.Sintética</t>
  </si>
  <si>
    <t>Bloco.Vídro</t>
  </si>
  <si>
    <t>Manta</t>
  </si>
  <si>
    <t>Cimentado</t>
  </si>
  <si>
    <t>Bloquete.Grama</t>
  </si>
  <si>
    <t>Bloquete.Carro</t>
  </si>
  <si>
    <t>Asfaltado</t>
  </si>
  <si>
    <t>Concretado</t>
  </si>
  <si>
    <t>Resistente</t>
  </si>
  <si>
    <t>Piso asfaltado de alta resistência para tráfico veicular.</t>
  </si>
  <si>
    <t>Piso concretado de alta resistência para tráfico veicular.</t>
  </si>
  <si>
    <t>Piso de placas de alta resistência para suporte veicular.</t>
  </si>
  <si>
    <t>Piso de bloquetes de concreto de alta resistência para suporte veicular.</t>
  </si>
  <si>
    <t>Piso para acessibilidade tipo tátil de alerta.</t>
  </si>
  <si>
    <t>Piso para acessibilidade tipo tátil que indica direção.</t>
  </si>
  <si>
    <t>Piso intertravado para calçadas de pedestres.</t>
  </si>
  <si>
    <t>Piso tipo filget para jardins, piscinas e exteriores.</t>
  </si>
  <si>
    <t>Piso tipo bloquetes vazados para permitir o crescimento de grama entre as peças.</t>
  </si>
  <si>
    <t>Piso de taco de madeira.</t>
  </si>
  <si>
    <t>Piso vinílico.</t>
  </si>
  <si>
    <t>Piso de peças cerâmicas.</t>
  </si>
  <si>
    <t>Piso de peças de porcelanato.</t>
  </si>
  <si>
    <t>Piso de pedra natural, tipo granitos, mármores, ardózias, etc.</t>
  </si>
  <si>
    <t xml:space="preserve">Pisos de pedras sintéticas tipo Silestone, </t>
  </si>
  <si>
    <t>Pisos elevados para escritórios e datacenters.</t>
  </si>
  <si>
    <t>Pisos de elementos translúcidos ou transparentes como bloques de vidros ou vidros especiais.</t>
  </si>
  <si>
    <t>Pisos de material têxtil tipo carpetes.</t>
  </si>
  <si>
    <t>Pisos de mantas contínuas ou revestimentos de isolamento.</t>
  </si>
  <si>
    <t>Pisos contínuos cimentados.</t>
  </si>
  <si>
    <t>Pisos verdes de grama natural ou artificial.</t>
  </si>
  <si>
    <t>Piso asfáltico de alta resistencia para tráfico vehicular.</t>
  </si>
  <si>
    <t>Piso de concreto de alta resistencia para tránsito vehicular.</t>
  </si>
  <si>
    <t>Piso de placa de alta resistencia para soporte de vehículos.</t>
  </si>
  <si>
    <t>Piso de bloques de concreto de alta resistencia para soporte vehicular.</t>
  </si>
  <si>
    <t>Suelo para accesibilidad tipo alerta táctil.</t>
  </si>
  <si>
    <t>Piso para accesibilidad táctil que indica la dirección.</t>
  </si>
  <si>
    <t>Piso entrelazado para aceras peatonales.</t>
  </si>
  <si>
    <t>Pavimentos Filget para jardines, piscinas y exteriores.</t>
  </si>
  <si>
    <t>Pavimento tipo bloque hueco para permitir que el césped crezca entre las piezas.</t>
  </si>
  <si>
    <t>Suelo de parquet de madera.</t>
  </si>
  <si>
    <t>Pisos de vinilo.</t>
  </si>
  <si>
    <t>Pisos de baldosas de cerámica.</t>
  </si>
  <si>
    <t>Piso de gres porcelánico.</t>
  </si>
  <si>
    <t>Suelos de piedra natural, como granitos, mármoles, pizarras, etc.</t>
  </si>
  <si>
    <t>Suelos de piedra sintética tipo Silestone,</t>
  </si>
  <si>
    <t>Pisos elevados para oficinas y centros de datos.</t>
  </si>
  <si>
    <t>Suelos con elementos translúcidos o transparentes como bloques de vidrio o vidrios especiales.</t>
  </si>
  <si>
    <t>Pisos textiles tipo alfombra.</t>
  </si>
  <si>
    <t>Pisos de manta continua o revestimientos aislantes.</t>
  </si>
  <si>
    <t>Pisos cementados continuos.</t>
  </si>
  <si>
    <t>Suelos verdes de césped natural o artificial.</t>
  </si>
  <si>
    <t>"Peça para piso cerâmico Eliane."</t>
  </si>
  <si>
    <t>"Argamassa para contrapiso com traço '1-0,25-6'. Norma NBR 13753:1996 (5.5.2)."</t>
  </si>
  <si>
    <t>"Argamassa de regularização com traço '1-6'. Norma NBR 13753:1996 (5.5.3)."</t>
  </si>
  <si>
    <t>Pisos</t>
  </si>
  <si>
    <t>Gramado</t>
  </si>
  <si>
    <t>Baritada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</si>
  <si>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</si>
  <si>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</si>
  <si>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</si>
  <si>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</si>
  <si>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</si>
  <si>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Assentamento</t>
  </si>
  <si>
    <t>Argamassa para assentamento de tijolos e blocos.</t>
  </si>
  <si>
    <t>Mortero para la colocación de ladrillos y bloques.</t>
  </si>
  <si>
    <t>Chapisco</t>
  </si>
  <si>
    <t>Argamassa para chapiscar.</t>
  </si>
  <si>
    <t>Mortero para enlucido.</t>
  </si>
  <si>
    <t>Emboço</t>
  </si>
  <si>
    <t>Argamassa para de emboço regularizadora da superfície.</t>
  </si>
  <si>
    <t>Mortero para enlucir la superficie a regularizar.</t>
  </si>
  <si>
    <t>Reboco</t>
  </si>
  <si>
    <t>Argamassa para reboco final.</t>
  </si>
  <si>
    <t>Mortero para enlucido final.</t>
  </si>
  <si>
    <t>Argamassa para os contrapisos.</t>
  </si>
  <si>
    <t>Mortero para contrapisos.</t>
  </si>
  <si>
    <t>Mortero para pegar piezas cerámicas o porcelanatos en suelos o paredes.</t>
  </si>
  <si>
    <t>categoria.revit</t>
  </si>
  <si>
    <t>classe.ifc</t>
  </si>
  <si>
    <t>Peça.Cerâmica</t>
  </si>
  <si>
    <t>é.coberto.com</t>
  </si>
  <si>
    <t>"IfcCoveringFLOORING"</t>
  </si>
  <si>
    <t>"OST_FloorsFinish1"</t>
  </si>
  <si>
    <t>Peça.Porcelanato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</si>
  <si>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</si>
  <si>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</si>
  <si>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</si>
  <si>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</si>
  <si>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</si>
  <si>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</si>
  <si>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</si>
  <si>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</si>
  <si>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Para.Madeira</t>
  </si>
  <si>
    <t>Para.Metais</t>
  </si>
  <si>
    <t>Para.Texteis</t>
  </si>
  <si>
    <t>Cola para madeira.</t>
  </si>
  <si>
    <t>Cola para metais.</t>
  </si>
  <si>
    <t>Cola para texteis.</t>
  </si>
  <si>
    <t>Cola para espumas.</t>
  </si>
  <si>
    <t>Para.Espumas</t>
  </si>
  <si>
    <t>Cola para louças.</t>
  </si>
  <si>
    <t>Para.Louças</t>
  </si>
  <si>
    <t>Pegamento para madera.</t>
  </si>
  <si>
    <t>Pegamento para textiles.</t>
  </si>
  <si>
    <t>Pegamento para metales.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</si>
  <si>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</si>
  <si>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</si>
  <si>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</si>
  <si>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</si>
  <si>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</si>
  <si>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</si>
  <si>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Projeto.Básico</t>
  </si>
  <si>
    <t>OST_Floors</t>
  </si>
  <si>
    <t>IfcSlab</t>
  </si>
  <si>
    <t>Núcleo</t>
  </si>
  <si>
    <t>OST_FloorsStructure</t>
  </si>
  <si>
    <t>OST_FloorsSubstrate</t>
  </si>
  <si>
    <t>OST_FloorsInsulation</t>
  </si>
  <si>
    <t>Pegamento de espuma.</t>
  </si>
  <si>
    <t>Pegamento para platos.</t>
  </si>
  <si>
    <t>Piso.100</t>
  </si>
  <si>
    <t>Piso.200</t>
  </si>
  <si>
    <t>Piso.300</t>
  </si>
  <si>
    <t>Núcleo.Piso</t>
  </si>
  <si>
    <t>Camada</t>
  </si>
  <si>
    <t>Forro</t>
  </si>
  <si>
    <t>Gesso</t>
  </si>
  <si>
    <t>Forro de gesso aplicado sobre o teto.</t>
  </si>
  <si>
    <t>Techo de yeso aplicado sobre el techo.</t>
  </si>
  <si>
    <t>OST_CeilingsFinish1 , OST_CeilingsFinish2</t>
  </si>
  <si>
    <t>Gesso.Emplacado</t>
  </si>
  <si>
    <t>Forro em placas de gesso.</t>
  </si>
  <si>
    <t>Revestimiento de placas de yeso.</t>
  </si>
  <si>
    <t>Modular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</si>
  <si>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</si>
  <si>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</si>
  <si>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</si>
  <si>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</si>
  <si>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</si>
  <si>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</si>
  <si>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Acústico</t>
  </si>
  <si>
    <t>Placa.Espuma</t>
  </si>
  <si>
    <t>Forro acústico adesivado tipo placa de espuma acústica.</t>
  </si>
  <si>
    <t>Cielorraso de placas de espuma acústica para adhesivar no teto.</t>
  </si>
  <si>
    <t>Placa.3D</t>
  </si>
  <si>
    <t>Forro acústico adesivado tipo placa com volumetrias 3D piramidais e formatos diversos para absorção sonora.</t>
  </si>
  <si>
    <t>Cielorraso modular de placas acústicas adhesivadas al techo con volúmenes piramidales 3D y varias formas para la absorción del sonido.</t>
  </si>
  <si>
    <t>Placa.Shell</t>
  </si>
  <si>
    <t>Forro acústico adesivado tipo placa com formatos diversos para absorção sonora.</t>
  </si>
  <si>
    <t>Cielorraso modular de placas acústicas adhesivadas al techo con varias formas para absorción acústica.</t>
  </si>
  <si>
    <t>Baffle.Cilíndrico</t>
  </si>
  <si>
    <t>Forro acústico suspenso tipo baffle cilíndrico para absorção sonora.</t>
  </si>
  <si>
    <t>Cielorraso suspendido acústico de techo tipo bafle cilíndrico para absorción acústica.</t>
  </si>
  <si>
    <t>Baffle.Linear</t>
  </si>
  <si>
    <t>Forro acústico suspenso tipo baffle linear para absorção sonora.</t>
  </si>
  <si>
    <t>Techo acústico tipo deflector lineal suspendido para absorción acústica.</t>
  </si>
  <si>
    <t>Nuvem.Quadrada</t>
  </si>
  <si>
    <t>Forro acústico suspenso tipo baffle quadrado para absorção sonora.</t>
  </si>
  <si>
    <t>Suspendido acústico de techo tipo bafle cilíndrico para absorción acústica.</t>
  </si>
  <si>
    <t>Nuvem.Circular</t>
  </si>
  <si>
    <t>Nuvem.Geométrica</t>
  </si>
  <si>
    <t>Forro acústico suspenso tipo nuvem com geometrias diversas para absorção sonora.</t>
  </si>
  <si>
    <t>Techo acústico suspendido tipo nube con diferentes formas gemtétricas para la absorción del sonido.</t>
  </si>
  <si>
    <t>Liso</t>
  </si>
  <si>
    <t>Finalização</t>
  </si>
  <si>
    <t>Forros</t>
  </si>
  <si>
    <t>OST_Ceilings</t>
  </si>
  <si>
    <t>OST_CeilingsStructure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</si>
  <si>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</si>
  <si>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</si>
  <si>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</si>
  <si>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</si>
  <si>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</si>
  <si>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</si>
  <si>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</si>
  <si>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</si>
  <si>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</si>
  <si>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</si>
  <si>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</si>
  <si>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</si>
  <si>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</si>
  <si>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</si>
  <si>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</si>
  <si>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</si>
  <si>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</si>
  <si>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</si>
  <si>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</si>
  <si>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</si>
  <si>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</si>
  <si>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</si>
  <si>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</si>
  <si>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</si>
  <si>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</si>
  <si>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</si>
  <si>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</si>
  <si>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</si>
  <si>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</si>
  <si>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</si>
  <si>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</si>
  <si>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</si>
  <si>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</si>
  <si>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</si>
  <si>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LoD</t>
  </si>
  <si>
    <t>Forro.100</t>
  </si>
  <si>
    <t>Forro.200</t>
  </si>
  <si>
    <t>Forro.300</t>
  </si>
  <si>
    <t>Paredes</t>
  </si>
  <si>
    <t>Parede.100</t>
  </si>
  <si>
    <t>OST_Walls</t>
  </si>
  <si>
    <t>IfcWall</t>
  </si>
  <si>
    <t>Parede.200</t>
  </si>
  <si>
    <t>Parede.300</t>
  </si>
  <si>
    <t>Divisória.100</t>
  </si>
  <si>
    <t>Divisória.200</t>
  </si>
  <si>
    <t>Divisória.300</t>
  </si>
  <si>
    <t>Núcleo.Parede</t>
  </si>
  <si>
    <t>Núcleo.Divisória</t>
  </si>
  <si>
    <t>Estructura del núcleo de la pared.</t>
  </si>
  <si>
    <t>Estructura del núcleo de la divisória.</t>
  </si>
  <si>
    <t>Estrutura do núcleo da  Parede.</t>
  </si>
  <si>
    <t>Estrutura do núcleo da Divisória.</t>
  </si>
  <si>
    <t>Núcleo.Teto</t>
  </si>
  <si>
    <t>Estrutura do núcleo do Piso.</t>
  </si>
  <si>
    <t>Laje de concreto estruturante do Teto.</t>
  </si>
  <si>
    <t>Estructura del núcleo del piso.</t>
  </si>
  <si>
    <t>Losa de hormigón estructurando del teto.</t>
  </si>
  <si>
    <t>ND.100</t>
  </si>
  <si>
    <t>ND.200</t>
  </si>
  <si>
    <t>ND.300</t>
  </si>
  <si>
    <t>Piso definido em etapas iniciais do projeto em Nivel de detalhamento -Desenvolvimento e Informação 100.</t>
  </si>
  <si>
    <t>Parede definida em etapas iniciais do projeto em Nivel de detalhamento -Desenvolvimento e Informação 100.</t>
  </si>
  <si>
    <t>Divisória definida em etapas iniciais do projeto em Nivel de detalhamento -Desenvolvimento e Informação 100.</t>
  </si>
  <si>
    <t>Forro definido em etapas iniciais do projeto em Nivel de detalhamento -Desenvolvimento e Informação 100.</t>
  </si>
  <si>
    <t>Piso definido em etapas iniciais do projeto em Nivel de detalhamento -Desenvolvimento e Informação 200.</t>
  </si>
  <si>
    <t>Forro definido em etapas iniciais do projeto em Nivel de detalhamento -Desenvolvimento e Informação 200.</t>
  </si>
  <si>
    <t>Piso definido em etapas iniciais do projeto em Nivel de detalhamento -Desenvolvimento e Informação 300.</t>
  </si>
  <si>
    <t>Forro definido em etapas iniciais do projeto em Nivel de detalhamento -Desenvolvimento e Informação 300.</t>
  </si>
  <si>
    <t>Piso definido en las primeras etapas del proyecto en el Nivel de Detalle - Desarrollo e Información 100.</t>
  </si>
  <si>
    <t>Pared definida en las primeras etapas del proyecto en el Nivel de Detalle - Desarrollo e Información 100.</t>
  </si>
  <si>
    <t>Tabique definido en las primeras etapas del proyecto en el Nivel de Detalle - Desarrollo e Información 100.</t>
  </si>
  <si>
    <t>Cielorraso definido en las primeras etapas del proyecto en el Nivel de Detalle - Desarrollo e Información 100.</t>
  </si>
  <si>
    <t>Piso definido en las primeras etapas del proyecto en el Nivel de Detalle - Desarrollo e Información 200.</t>
  </si>
  <si>
    <t>Pared definida en las primeras etapas del proyecto en el Nivel de Detalle - Desarrollo e Información 200.</t>
  </si>
  <si>
    <t>Tabique definido en las primeras etapas del proyecto en el Nivel de Detalle - Desarrollo e Información 200.</t>
  </si>
  <si>
    <t>Cielorraso definido en las primeras etapas del proyecto en el Nivel de Detalle - Desarrollo e Información 200.</t>
  </si>
  <si>
    <t>Piso definido en las primeras etapas del proyecto en el Nivel de Detalle - Desarrollo e Información 300.</t>
  </si>
  <si>
    <t>Pared definida en las primeras etapas del proyecto en el Nivel de Detalle - Desarrollo e Información 300.</t>
  </si>
  <si>
    <t>Tabique definido en las primeras etapas del proyecto en el Nivel de Detalle - Desarrollo e Información 300.</t>
  </si>
  <si>
    <t>Cielorraso definido en las primeras etapas del proyecto en el Nivel de Detalle - Desarrollo e Información 300.</t>
  </si>
  <si>
    <t>Parede</t>
  </si>
  <si>
    <t>Pré.Fabricado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</si>
  <si>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</si>
  <si>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</si>
  <si>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</si>
  <si>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</si>
  <si>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</si>
  <si>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</si>
  <si>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Concreto.Armado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</si>
  <si>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</si>
  <si>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</si>
  <si>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</si>
  <si>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</si>
  <si>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Bloco.Concreto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</si>
  <si>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</si>
  <si>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</si>
  <si>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</si>
  <si>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Bloco.Estrutural</t>
  </si>
  <si>
    <t>Blocos de concreto estrutural.</t>
  </si>
  <si>
    <t>Bloques de hormigón portantes.</t>
  </si>
  <si>
    <t>Bloco.Vedação</t>
  </si>
  <si>
    <t>Blocos de concreto para vedação.</t>
  </si>
  <si>
    <t>Bloques de hormigón para cerramientos.</t>
  </si>
  <si>
    <t>Bloco.Gesso</t>
  </si>
  <si>
    <t>Bloco.Maciço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</si>
  <si>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</si>
  <si>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</si>
  <si>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Bloco.Alveolar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</si>
  <si>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</si>
  <si>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</si>
  <si>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Bloco.Cerâmico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</si>
  <si>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</si>
  <si>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</si>
  <si>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</si>
  <si>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</si>
  <si>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</si>
  <si>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</si>
  <si>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</si>
  <si>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</si>
  <si>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</si>
  <si>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</si>
  <si>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</si>
  <si>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</si>
  <si>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Ecológico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</si>
  <si>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</si>
  <si>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</si>
  <si>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</si>
  <si>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</si>
  <si>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</si>
  <si>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</si>
  <si>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</si>
  <si>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</si>
  <si>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Bloco.Translúcido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</si>
  <si>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</si>
  <si>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</si>
  <si>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</si>
  <si>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</si>
  <si>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</si>
  <si>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</si>
  <si>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>Acabamento</t>
  </si>
  <si>
    <t>Lambri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</si>
  <si>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</si>
  <si>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</si>
  <si>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</si>
  <si>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Placa</t>
  </si>
  <si>
    <t>Revestimento projetado com placas com função decorativa, acústica, térmica, etc.</t>
  </si>
  <si>
    <t>Revestimiento projetado con placas con función decorativa, acústica, térmica, etc.</t>
  </si>
  <si>
    <t>Painel</t>
  </si>
  <si>
    <t>Painel projetado com função decorativa, acústica, térmica, etc.</t>
  </si>
  <si>
    <t>Panel proyectado con parafunción decorativa, acústica, térmica, etc.</t>
  </si>
  <si>
    <t>Azulejo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</si>
  <si>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</si>
  <si>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</si>
  <si>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>Cerâmica</t>
  </si>
  <si>
    <t>Revestimento formado por peças de cerâmica para superfícies impermeáveis como banheiros ou cómodos hidráulicos.</t>
  </si>
  <si>
    <t>Revestimiento formado por piezas cerámicas para superficies impermeables como baños o locales con instalaciones hidráulicas.</t>
  </si>
  <si>
    <t>Porcelanato</t>
  </si>
  <si>
    <t xml:space="preserve">Revestimento formado por peças de porcelanato, usados geralmente em superfícies impermeáveis como banheiros ou cómodos hidráulicos. </t>
  </si>
  <si>
    <t>Revestimiento formado por gres porcelánico, generalmente utilizado en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</si>
  <si>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</si>
  <si>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</si>
  <si>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</si>
  <si>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</si>
  <si>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Primer</t>
  </si>
  <si>
    <t>Demãos de pintura de base usada para preparar a superfície da parede selando porosidades.</t>
  </si>
  <si>
    <t>Capas de pintura base utilizadas para preparar la superficie de la pared sellando las porosidades.</t>
  </si>
  <si>
    <t>Pintura</t>
  </si>
  <si>
    <t>Demãos de pintura de finalização do revestimento, aplicar depois das demãos de primer.</t>
  </si>
  <si>
    <t>Capas de pintura que terminan el recubrimiento, aplicar después de las capas de imprimación.</t>
  </si>
  <si>
    <t>Moldada.InLoco</t>
  </si>
  <si>
    <t>Muro</t>
  </si>
  <si>
    <t>Paredes interiores ou exteriores moldadas In Loco com materiais moldáveis em fôrmas como o concreto armado.</t>
  </si>
  <si>
    <t>Assentada</t>
  </si>
  <si>
    <t>Interna</t>
  </si>
  <si>
    <t>de.Drywall</t>
  </si>
  <si>
    <t>Divisória tipo DryWall.</t>
  </si>
  <si>
    <t>Tabique tipo DryWall.</t>
  </si>
  <si>
    <t>de.Drywall.Acústico</t>
  </si>
  <si>
    <t>Divisória tipo DryWall reforçada com chapas acústicas e isolamento de lá de vidro.</t>
  </si>
  <si>
    <t xml:space="preserve">Tabique tipo DryWall reforzado con chapas acústicas y aislamiento com lana de vidro. </t>
  </si>
  <si>
    <t>de.Fachada</t>
  </si>
  <si>
    <t>Parede tipo muro cortina da fachada.</t>
  </si>
  <si>
    <t>Parede tipo cortina de la fachada.</t>
  </si>
  <si>
    <t>de.Vidro</t>
  </si>
  <si>
    <t>Divisória de vidro.</t>
  </si>
  <si>
    <t>Tabique de vidrio.</t>
  </si>
  <si>
    <t>de.Gesso</t>
  </si>
  <si>
    <t>Divisória de gesso.</t>
  </si>
  <si>
    <t>Tabique de yeso.</t>
  </si>
  <si>
    <t>de.Eucatex</t>
  </si>
  <si>
    <t>Tabique leve tipo divisória naval de 3,5cm.</t>
  </si>
  <si>
    <t>de.Sanitário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</si>
  <si>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</si>
  <si>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</si>
  <si>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</si>
  <si>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</si>
  <si>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</si>
  <si>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</si>
  <si>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</si>
  <si>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</si>
  <si>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</si>
  <si>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</si>
  <si>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</si>
  <si>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</si>
  <si>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</si>
  <si>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</si>
  <si>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</si>
  <si>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</si>
  <si>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</si>
  <si>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</si>
  <si>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</si>
  <si>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</si>
  <si>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</si>
  <si>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</si>
  <si>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</si>
  <si>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Chapa</t>
  </si>
  <si>
    <t>Eucatex</t>
  </si>
  <si>
    <t>Chapa para divisória naval formada por miolo em colneia e chapas feitas a partir de fibras de eucalipto.</t>
  </si>
  <si>
    <t>Lámina para tabique naval formada por núcleo de córnea y láminas de fibras de eucalipto.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</si>
  <si>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</si>
  <si>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</si>
  <si>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</si>
  <si>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</si>
  <si>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</si>
  <si>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</si>
  <si>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</si>
  <si>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</si>
  <si>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</si>
  <si>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</si>
  <si>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</si>
  <si>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</si>
  <si>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</si>
  <si>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</si>
  <si>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</si>
  <si>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</si>
  <si>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</si>
  <si>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</si>
  <si>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</si>
  <si>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</si>
  <si>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</si>
  <si>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</si>
  <si>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</si>
  <si>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</si>
  <si>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</si>
  <si>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</si>
  <si>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</si>
  <si>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</si>
  <si>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Fórmica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</si>
  <si>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</si>
  <si>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</si>
  <si>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</si>
  <si>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</si>
  <si>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</si>
  <si>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</si>
  <si>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</si>
  <si>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</si>
  <si>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</si>
  <si>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</si>
  <si>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</si>
  <si>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</si>
  <si>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</si>
  <si>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</si>
  <si>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</si>
  <si>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</si>
  <si>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</si>
  <si>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</si>
  <si>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</si>
  <si>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</si>
  <si>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</si>
  <si>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</si>
  <si>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</si>
  <si>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</si>
  <si>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</si>
  <si>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</si>
  <si>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</si>
  <si>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</si>
  <si>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Fixador tipo cola com composição química.</t>
  </si>
  <si>
    <t>Fijador tipo cola con composición química.</t>
  </si>
  <si>
    <t>Fecho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</si>
  <si>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</si>
  <si>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</si>
  <si>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</si>
  <si>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</si>
  <si>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</si>
  <si>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</si>
  <si>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</si>
  <si>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</si>
  <si>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</si>
  <si>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</si>
  <si>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</si>
  <si>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</si>
  <si>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</si>
  <si>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</si>
  <si>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</si>
  <si>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</si>
  <si>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</si>
  <si>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Divisória.Parte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</si>
  <si>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</si>
  <si>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</si>
  <si>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</si>
  <si>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</si>
  <si>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</si>
  <si>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</si>
  <si>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</si>
  <si>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</si>
  <si>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</si>
  <si>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</si>
  <si>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</si>
  <si>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</si>
  <si>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</si>
  <si>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</si>
  <si>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</si>
  <si>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</si>
  <si>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</si>
  <si>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</si>
  <si>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</si>
  <si>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</si>
  <si>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</si>
  <si>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</si>
  <si>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</si>
  <si>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</si>
  <si>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</si>
  <si>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</si>
  <si>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</si>
  <si>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</si>
  <si>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</si>
  <si>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</si>
  <si>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</si>
  <si>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</si>
  <si>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</si>
  <si>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</si>
  <si>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</si>
  <si>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</si>
  <si>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</si>
  <si>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</si>
  <si>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</si>
  <si>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</si>
  <si>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</si>
  <si>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</si>
  <si>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</si>
  <si>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</si>
  <si>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</si>
  <si>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</si>
  <si>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</si>
  <si>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</si>
  <si>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</si>
  <si>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</si>
  <si>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</si>
  <si>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</si>
  <si>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</si>
  <si>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</si>
  <si>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</si>
  <si>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</si>
  <si>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</si>
  <si>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</si>
  <si>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</si>
  <si>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</si>
  <si>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</si>
  <si>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</si>
  <si>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</si>
  <si>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</si>
  <si>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</si>
  <si>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</si>
  <si>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</si>
  <si>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</si>
  <si>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</si>
  <si>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</si>
  <si>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</si>
  <si>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</si>
  <si>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</si>
  <si>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</si>
  <si>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</si>
  <si>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</si>
  <si>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</si>
  <si>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</si>
  <si>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</si>
  <si>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</si>
  <si>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</si>
  <si>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</si>
  <si>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</si>
  <si>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</si>
  <si>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</si>
  <si>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</si>
  <si>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</si>
  <si>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</si>
  <si>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</si>
  <si>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</si>
  <si>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</si>
  <si>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"Chapa tipo Eucatex para uma divisória naval."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</si>
  <si>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</si>
  <si>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</si>
  <si>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</si>
  <si>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</si>
  <si>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</si>
  <si>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</si>
  <si>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</si>
  <si>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</si>
  <si>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</si>
  <si>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</si>
  <si>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"Placa de fórmica Alcoplac para divisória de box sanitário."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</si>
  <si>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</si>
  <si>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</si>
  <si>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</si>
  <si>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</si>
  <si>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</si>
  <si>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SONEX.32</t>
  </si>
  <si>
    <t>"Painel MDF perfurado Nexacustic 32, com face frisada. Com Plenum de 50 mm + lã de 50 mm."</t>
  </si>
  <si>
    <t>"Sala de Audio"</t>
  </si>
  <si>
    <t>SONEX.40</t>
  </si>
  <si>
    <t>"Painel MDF perfurado Nexacustic 40, com face frisada. Com Plenum de 50 mm + lã de 50 mm."</t>
  </si>
  <si>
    <t>Envoltória.01</t>
  </si>
  <si>
    <t>"Parede de fachada de placas cimentícias."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</si>
  <si>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</si>
  <si>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</si>
  <si>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</si>
  <si>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</si>
  <si>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</si>
  <si>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</si>
  <si>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</si>
  <si>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</si>
  <si>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</si>
  <si>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</si>
  <si>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</si>
  <si>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</si>
  <si>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"Divisória sanitária de placas Alcoplac."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</si>
  <si>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</si>
  <si>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</si>
  <si>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</si>
  <si>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</si>
  <si>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</si>
  <si>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</si>
  <si>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</si>
  <si>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</si>
  <si>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</si>
  <si>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</si>
  <si>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</si>
  <si>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</si>
  <si>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</si>
  <si>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</si>
  <si>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</si>
  <si>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</si>
  <si>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</si>
  <si>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</si>
  <si>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</si>
  <si>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</si>
  <si>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</si>
  <si>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</si>
  <si>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</si>
  <si>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</si>
  <si>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</si>
  <si>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</si>
  <si>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</si>
  <si>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</si>
  <si>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</si>
  <si>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PISO.01</t>
  </si>
  <si>
    <t>PISO.02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</si>
  <si>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</si>
  <si>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</si>
  <si>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</si>
  <si>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</si>
  <si>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</si>
  <si>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</si>
  <si>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</si>
  <si>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</si>
  <si>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</si>
  <si>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</si>
  <si>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</si>
  <si>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</si>
  <si>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>de.Pedra</t>
  </si>
  <si>
    <t>Tabique de placa de piedra para división de cabinas sanitarias.</t>
  </si>
  <si>
    <t>Divisória de placas de pedra para boxes sanitários.</t>
  </si>
  <si>
    <t>Divisória naval de 3,5cm.</t>
  </si>
  <si>
    <t>Fachada</t>
  </si>
  <si>
    <t>Alucobond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</si>
  <si>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</si>
  <si>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</si>
  <si>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Ladrilho.Hidráulico</t>
  </si>
  <si>
    <t>Parede.Levantada</t>
  </si>
  <si>
    <t>Divisória.Montada</t>
  </si>
  <si>
    <t>Interna.Alta</t>
  </si>
  <si>
    <t>Interna.Baixa</t>
  </si>
  <si>
    <t>Externa.Baixa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</si>
  <si>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</si>
  <si>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</si>
  <si>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</si>
  <si>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interiores o exteriores moldeadas in situ con materiales moldeables como el hormigón armado.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</si>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</sst>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109375" defaultRowHeight="9.6" customHeight="1" x14ac:dyDescent="0.3"/>
  <cols>
    <col min="1" max="1" width="9.33203125" style="35" customWidth="1"/>
    <col min="2" max="2" width="80.5546875" style="35" customWidth="1"/>
    <col min="3" max="16384" width="9.109375" style="35"/>
  </cols>
  <sheetData>
    <row r="1" spans="1:2" ht="9.6" customHeight="1" x14ac:dyDescent="0.3">
      <c r="A1" s="13" t="s">
        <v>45</v>
      </c>
      <c r="B1" s="13" t="s">
        <v>46</v>
      </c>
    </row>
    <row r="2" spans="1:2" ht="9.6" customHeight="1" x14ac:dyDescent="0.3">
      <c r="A2" s="14" t="s">
        <v>47</v>
      </c>
      <c r="B2" s="14" t="s">
        <v>48</v>
      </c>
    </row>
    <row r="3" spans="1:2" ht="9.6" customHeight="1" x14ac:dyDescent="0.3">
      <c r="A3" s="14" t="s">
        <v>49</v>
      </c>
      <c r="B3" s="14" t="s">
        <v>90</v>
      </c>
    </row>
    <row r="4" spans="1:2" ht="9.6" customHeight="1" x14ac:dyDescent="0.3">
      <c r="A4" s="15" t="s">
        <v>50</v>
      </c>
      <c r="B4" s="15" t="s">
        <v>32</v>
      </c>
    </row>
    <row r="5" spans="1:2" ht="9.6" customHeight="1" x14ac:dyDescent="0.3">
      <c r="A5" s="15" t="s">
        <v>51</v>
      </c>
      <c r="B5" s="15" t="str">
        <f>_xlfn.CONCAT(B4,"Prop")</f>
        <v>BIMProp</v>
      </c>
    </row>
    <row r="6" spans="1:2" ht="9.6" customHeight="1" x14ac:dyDescent="0.3">
      <c r="A6" s="15" t="s">
        <v>52</v>
      </c>
      <c r="B6" s="15" t="str">
        <f>_xlfn.CONCAT(B4,"Data")</f>
        <v>BIMData</v>
      </c>
    </row>
    <row r="7" spans="1:2" ht="9.6" customHeight="1" x14ac:dyDescent="0.3">
      <c r="A7" s="15" t="s">
        <v>53</v>
      </c>
      <c r="B7" s="15" t="s">
        <v>54</v>
      </c>
    </row>
    <row r="8" spans="1:2" ht="9.6" customHeight="1" x14ac:dyDescent="0.3">
      <c r="A8" s="15" t="s">
        <v>55</v>
      </c>
      <c r="B8" s="15" t="s">
        <v>56</v>
      </c>
    </row>
    <row r="9" spans="1:2" ht="9.6" customHeight="1" x14ac:dyDescent="0.3">
      <c r="A9" s="15" t="s">
        <v>57</v>
      </c>
      <c r="B9" s="15" t="s">
        <v>58</v>
      </c>
    </row>
    <row r="10" spans="1:2" ht="9.6" customHeight="1" x14ac:dyDescent="0.3">
      <c r="A10" s="15" t="s">
        <v>59</v>
      </c>
      <c r="B10" s="15" t="s">
        <v>60</v>
      </c>
    </row>
    <row r="11" spans="1:2" ht="9.6" customHeight="1" x14ac:dyDescent="0.3">
      <c r="A11" s="15" t="s">
        <v>61</v>
      </c>
      <c r="B11" s="15" t="s">
        <v>60</v>
      </c>
    </row>
    <row r="12" spans="1:2" ht="9.6" customHeight="1" x14ac:dyDescent="0.3">
      <c r="A12" s="15" t="s">
        <v>62</v>
      </c>
      <c r="B12" s="15" t="s">
        <v>60</v>
      </c>
    </row>
    <row r="13" spans="1:2" ht="9.6" customHeight="1" x14ac:dyDescent="0.3">
      <c r="A13" s="15" t="s">
        <v>63</v>
      </c>
      <c r="B13" s="15" t="s">
        <v>60</v>
      </c>
    </row>
    <row r="14" spans="1:2" ht="9.6" customHeight="1" x14ac:dyDescent="0.3">
      <c r="A14" s="15" t="s">
        <v>64</v>
      </c>
      <c r="B14" s="15" t="s">
        <v>60</v>
      </c>
    </row>
    <row r="15" spans="1:2" ht="9.6" customHeight="1" x14ac:dyDescent="0.3">
      <c r="A15" s="15" t="s">
        <v>65</v>
      </c>
      <c r="B15" s="15" t="s">
        <v>60</v>
      </c>
    </row>
    <row r="16" spans="1:2" ht="9.6" customHeight="1" x14ac:dyDescent="0.3">
      <c r="A16" s="15" t="s">
        <v>66</v>
      </c>
      <c r="B16" s="15" t="s">
        <v>60</v>
      </c>
    </row>
    <row r="17" spans="1:2" ht="9.6" customHeight="1" x14ac:dyDescent="0.3">
      <c r="A17" s="15" t="s">
        <v>67</v>
      </c>
      <c r="B17" s="15" t="s">
        <v>619</v>
      </c>
    </row>
    <row r="18" spans="1:2" ht="9.6" customHeight="1" x14ac:dyDescent="0.3">
      <c r="A18" s="15" t="s">
        <v>68</v>
      </c>
      <c r="B18" s="37">
        <f ca="1">NOW()</f>
        <v>45924.64431585648</v>
      </c>
    </row>
    <row r="19" spans="1:2" ht="9.6" customHeight="1" x14ac:dyDescent="0.3">
      <c r="A19" s="15" t="s">
        <v>69</v>
      </c>
      <c r="B19" s="36" t="s">
        <v>70</v>
      </c>
    </row>
    <row r="20" spans="1:2" ht="9.6" customHeight="1" x14ac:dyDescent="0.3">
      <c r="A20" s="15" t="s">
        <v>71</v>
      </c>
      <c r="B20" s="15" t="s">
        <v>60</v>
      </c>
    </row>
    <row r="21" spans="1:2" ht="9.6" customHeight="1" x14ac:dyDescent="0.3">
      <c r="A21" s="15" t="s">
        <v>72</v>
      </c>
      <c r="B21" s="15" t="s">
        <v>60</v>
      </c>
    </row>
    <row r="22" spans="1:2" ht="9.6" customHeight="1" x14ac:dyDescent="0.3">
      <c r="A22" s="15" t="s">
        <v>73</v>
      </c>
      <c r="B22" s="16" t="s">
        <v>620</v>
      </c>
    </row>
    <row r="23" spans="1:2" ht="9.6" customHeight="1" x14ac:dyDescent="0.3">
      <c r="A23" s="15" t="s">
        <v>74</v>
      </c>
      <c r="B23" s="16" t="s">
        <v>621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139"/>
  <sheetViews>
    <sheetView tabSelected="1" zoomScale="205" zoomScaleNormal="205" workbookViewId="0">
      <pane ySplit="1" topLeftCell="A2" activePane="bottomLeft" state="frozen"/>
      <selection activeCell="A179" sqref="A179:XFD190"/>
      <selection pane="bottomLeft" activeCell="A2" sqref="A2:A139"/>
    </sheetView>
  </sheetViews>
  <sheetFormatPr defaultColWidth="9.109375" defaultRowHeight="8.4" customHeight="1" x14ac:dyDescent="0.3"/>
  <cols>
    <col min="1" max="1" width="2.88671875" customWidth="1"/>
    <col min="2" max="2" width="4.44140625" bestFit="1" customWidth="1"/>
    <col min="3" max="3" width="7.44140625" customWidth="1"/>
    <col min="4" max="4" width="8.109375" bestFit="1" customWidth="1"/>
    <col min="5" max="5" width="9" customWidth="1"/>
    <col min="6" max="6" width="10.21875" customWidth="1"/>
    <col min="7" max="11" width="6.21875" style="28" bestFit="1" customWidth="1"/>
    <col min="12" max="12" width="8.33203125" bestFit="1" customWidth="1"/>
    <col min="13" max="13" width="7.21875" bestFit="1" customWidth="1"/>
    <col min="14" max="14" width="6.5546875" bestFit="1" customWidth="1"/>
    <col min="15" max="15" width="11" bestFit="1" customWidth="1"/>
    <col min="16" max="16" width="69.88671875" bestFit="1" customWidth="1"/>
    <col min="17" max="17" width="78.33203125" bestFit="1" customWidth="1"/>
    <col min="18" max="18" width="3" style="50" bestFit="1" customWidth="1"/>
    <col min="19" max="19" width="8.21875" style="35" bestFit="1" customWidth="1"/>
    <col min="20" max="20" width="7.21875" style="35" bestFit="1" customWidth="1"/>
    <col min="21" max="21" width="6.5546875" style="35" bestFit="1" customWidth="1"/>
    <col min="22" max="22" width="6.44140625" style="35" bestFit="1" customWidth="1"/>
    <col min="23" max="23" width="7.109375" style="28" bestFit="1" customWidth="1"/>
    <col min="24" max="24" width="23" bestFit="1" customWidth="1"/>
    <col min="25" max="25" width="6.6640625" bestFit="1" customWidth="1"/>
  </cols>
  <sheetData>
    <row r="1" spans="1:25" s="34" customFormat="1" ht="31.8" customHeight="1" x14ac:dyDescent="0.15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33" t="s">
        <v>84</v>
      </c>
      <c r="S1" s="45" t="s">
        <v>33</v>
      </c>
      <c r="T1" s="45" t="s">
        <v>38</v>
      </c>
      <c r="U1" s="45" t="s">
        <v>35</v>
      </c>
      <c r="V1" s="45" t="s">
        <v>34</v>
      </c>
      <c r="W1" s="30" t="s">
        <v>8</v>
      </c>
      <c r="X1" s="48" t="s">
        <v>259</v>
      </c>
      <c r="Y1" s="48" t="s">
        <v>260</v>
      </c>
    </row>
    <row r="2" spans="1:25" ht="6.6" customHeight="1" x14ac:dyDescent="0.3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M68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21" t="s">
        <v>9</v>
      </c>
      <c r="S2" s="27" t="str">
        <f t="shared" ref="S2:U68" si="1">SUBSTITUTE(C2, ".", " ")</f>
        <v>Gestão</v>
      </c>
      <c r="T2" s="27" t="str">
        <f t="shared" si="1"/>
        <v>Produzido</v>
      </c>
      <c r="U2" s="27" t="str">
        <f t="shared" si="1"/>
        <v>Informação</v>
      </c>
      <c r="V2" s="27" t="s">
        <v>85</v>
      </c>
      <c r="W2" s="1" t="str">
        <f t="shared" ref="W2:W83" si="2">CONCATENATE("Key.",LEFT(C2,3),".",A2)</f>
        <v>Key.Ges.2</v>
      </c>
      <c r="X2" s="49" t="s">
        <v>9</v>
      </c>
      <c r="Y2" s="49" t="s">
        <v>9</v>
      </c>
    </row>
    <row r="3" spans="1:25" ht="6.6" customHeight="1" x14ac:dyDescent="0.3">
      <c r="A3" s="23">
        <v>3</v>
      </c>
      <c r="B3" s="2" t="s">
        <v>44</v>
      </c>
      <c r="C3" s="2" t="s">
        <v>263</v>
      </c>
      <c r="D3" s="2" t="s">
        <v>354</v>
      </c>
      <c r="E3" s="2" t="s">
        <v>378</v>
      </c>
      <c r="F3" s="25" t="s">
        <v>272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ref="L3:L5" si="3">CONCATENATE("", C3)</f>
        <v>Projeto.Básico</v>
      </c>
      <c r="M3" s="26" t="str">
        <f t="shared" ref="M3:M5" si="4">CONCATENATE("", D3)</f>
        <v>LoD</v>
      </c>
      <c r="N3" s="26" t="str">
        <f t="shared" ref="N3:N5" si="5">(SUBSTITUTE(SUBSTITUTE(CONCATENATE("",E3),"."," ")," De "," de "))</f>
        <v>ND 100</v>
      </c>
      <c r="O3" s="21" t="str">
        <f t="shared" ref="O3:O5" si="6">F3</f>
        <v>Piso.100</v>
      </c>
      <c r="P3" s="39" t="s">
        <v>381</v>
      </c>
      <c r="Q3" s="39" t="s">
        <v>389</v>
      </c>
      <c r="R3" s="21" t="s">
        <v>9</v>
      </c>
      <c r="S3" s="27" t="str">
        <f t="shared" ref="S3:S5" si="7">SUBSTITUTE(C3, ".", " ")</f>
        <v>Projeto Básico</v>
      </c>
      <c r="T3" s="27" t="str">
        <f t="shared" ref="T3:T5" si="8">SUBSTITUTE(D3, ".", " ")</f>
        <v>LoD</v>
      </c>
      <c r="U3" s="27" t="str">
        <f t="shared" ref="U3:U5" si="9">SUBSTITUTE(E3, ".", " ")</f>
        <v>ND 100</v>
      </c>
      <c r="V3" s="27" t="s">
        <v>90</v>
      </c>
      <c r="W3" s="1" t="str">
        <f t="shared" si="2"/>
        <v>Key.Pro.3</v>
      </c>
      <c r="X3" s="49" t="s">
        <v>264</v>
      </c>
      <c r="Y3" s="49" t="s">
        <v>265</v>
      </c>
    </row>
    <row r="4" spans="1:25" ht="6.6" customHeight="1" x14ac:dyDescent="0.3">
      <c r="A4" s="23">
        <v>4</v>
      </c>
      <c r="B4" s="2" t="s">
        <v>44</v>
      </c>
      <c r="C4" s="2" t="s">
        <v>263</v>
      </c>
      <c r="D4" s="2" t="s">
        <v>354</v>
      </c>
      <c r="E4" s="2" t="s">
        <v>378</v>
      </c>
      <c r="F4" s="25" t="s">
        <v>359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ref="L4" si="10">CONCATENATE("", C4)</f>
        <v>Projeto.Básico</v>
      </c>
      <c r="M4" s="26" t="str">
        <f t="shared" ref="M4" si="11">CONCATENATE("", D4)</f>
        <v>LoD</v>
      </c>
      <c r="N4" s="26" t="str">
        <f t="shared" ref="N4" si="12">(SUBSTITUTE(SUBSTITUTE(CONCATENATE("",E4),"."," ")," De "," de "))</f>
        <v>ND 100</v>
      </c>
      <c r="O4" s="21" t="str">
        <f t="shared" ref="O4" si="13">F4</f>
        <v>Parede.100</v>
      </c>
      <c r="P4" s="39" t="s">
        <v>382</v>
      </c>
      <c r="Q4" s="39" t="s">
        <v>390</v>
      </c>
      <c r="R4" s="21" t="s">
        <v>9</v>
      </c>
      <c r="S4" s="27" t="str">
        <f t="shared" ref="S4" si="14">SUBSTITUTE(C4, ".", " ")</f>
        <v>Projeto Básico</v>
      </c>
      <c r="T4" s="27" t="str">
        <f t="shared" ref="T4" si="15">SUBSTITUTE(D4, ".", " ")</f>
        <v>LoD</v>
      </c>
      <c r="U4" s="27" t="str">
        <f t="shared" ref="U4" si="16">SUBSTITUTE(E4, ".", " ")</f>
        <v>ND 100</v>
      </c>
      <c r="V4" s="27" t="s">
        <v>90</v>
      </c>
      <c r="W4" s="1" t="str">
        <f t="shared" si="2"/>
        <v>Key.Pro.4</v>
      </c>
      <c r="X4" s="49" t="s">
        <v>318</v>
      </c>
      <c r="Y4" s="49" t="s">
        <v>262</v>
      </c>
    </row>
    <row r="5" spans="1:25" ht="6.6" customHeight="1" x14ac:dyDescent="0.3">
      <c r="A5" s="23">
        <v>5</v>
      </c>
      <c r="B5" s="2" t="s">
        <v>44</v>
      </c>
      <c r="C5" s="2" t="s">
        <v>263</v>
      </c>
      <c r="D5" s="2" t="s">
        <v>354</v>
      </c>
      <c r="E5" s="2" t="s">
        <v>378</v>
      </c>
      <c r="F5" s="25" t="s">
        <v>364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3"/>
        <v>Projeto.Básico</v>
      </c>
      <c r="M5" s="26" t="str">
        <f t="shared" si="4"/>
        <v>LoD</v>
      </c>
      <c r="N5" s="26" t="str">
        <f t="shared" si="5"/>
        <v>ND 100</v>
      </c>
      <c r="O5" s="21" t="str">
        <f t="shared" si="6"/>
        <v>Divisória.100</v>
      </c>
      <c r="P5" s="39" t="s">
        <v>383</v>
      </c>
      <c r="Q5" s="39" t="s">
        <v>391</v>
      </c>
      <c r="R5" s="21" t="s">
        <v>9</v>
      </c>
      <c r="S5" s="27" t="str">
        <f t="shared" si="7"/>
        <v>Projeto Básico</v>
      </c>
      <c r="T5" s="27" t="str">
        <f t="shared" si="8"/>
        <v>LoD</v>
      </c>
      <c r="U5" s="27" t="str">
        <f t="shared" si="9"/>
        <v>ND 100</v>
      </c>
      <c r="V5" s="27" t="s">
        <v>90</v>
      </c>
      <c r="W5" s="1" t="str">
        <f t="shared" ref="W5" si="17">CONCATENATE("Key.",LEFT(C5,3),".",A5)</f>
        <v>Key.Pro.5</v>
      </c>
      <c r="X5" s="49" t="s">
        <v>318</v>
      </c>
      <c r="Y5" s="49" t="s">
        <v>262</v>
      </c>
    </row>
    <row r="6" spans="1:25" ht="6.6" customHeight="1" x14ac:dyDescent="0.3">
      <c r="A6" s="23">
        <v>6</v>
      </c>
      <c r="B6" s="2" t="s">
        <v>44</v>
      </c>
      <c r="C6" s="2" t="s">
        <v>263</v>
      </c>
      <c r="D6" s="2" t="s">
        <v>354</v>
      </c>
      <c r="E6" s="2" t="s">
        <v>378</v>
      </c>
      <c r="F6" s="25" t="s">
        <v>355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Projeto.Básico</v>
      </c>
      <c r="M6" s="26" t="str">
        <f t="shared" si="0"/>
        <v>LoD</v>
      </c>
      <c r="N6" s="26" t="str">
        <f t="shared" ref="N6:N18" si="18">(SUBSTITUTE(SUBSTITUTE(CONCATENATE("",E6),"."," ")," De "," de "))</f>
        <v>ND 100</v>
      </c>
      <c r="O6" s="21" t="str">
        <f t="shared" ref="O6:O18" si="19">F6</f>
        <v>Forro.100</v>
      </c>
      <c r="P6" s="39" t="s">
        <v>384</v>
      </c>
      <c r="Q6" s="39" t="s">
        <v>392</v>
      </c>
      <c r="R6" s="21" t="s">
        <v>9</v>
      </c>
      <c r="S6" s="27" t="str">
        <f t="shared" si="1"/>
        <v>Projeto Básico</v>
      </c>
      <c r="T6" s="27" t="str">
        <f t="shared" si="1"/>
        <v>LoD</v>
      </c>
      <c r="U6" s="27" t="str">
        <f t="shared" si="1"/>
        <v>ND 100</v>
      </c>
      <c r="V6" s="27" t="s">
        <v>90</v>
      </c>
      <c r="W6" s="1" t="str">
        <f t="shared" si="2"/>
        <v>Key.Pro.6</v>
      </c>
      <c r="X6" s="49" t="s">
        <v>318</v>
      </c>
      <c r="Y6" s="49" t="s">
        <v>262</v>
      </c>
    </row>
    <row r="7" spans="1:25" ht="6.6" customHeight="1" x14ac:dyDescent="0.3">
      <c r="A7" s="23">
        <v>7</v>
      </c>
      <c r="B7" s="2" t="s">
        <v>44</v>
      </c>
      <c r="C7" s="2" t="s">
        <v>263</v>
      </c>
      <c r="D7" s="2" t="s">
        <v>354</v>
      </c>
      <c r="E7" s="2" t="s">
        <v>379</v>
      </c>
      <c r="F7" s="25" t="s">
        <v>273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Projeto.Básico</v>
      </c>
      <c r="M7" s="26" t="str">
        <f t="shared" si="0"/>
        <v>LoD</v>
      </c>
      <c r="N7" s="26" t="str">
        <f t="shared" si="18"/>
        <v>ND 200</v>
      </c>
      <c r="O7" s="21" t="str">
        <f t="shared" si="19"/>
        <v>Piso.200</v>
      </c>
      <c r="P7" s="39" t="s">
        <v>385</v>
      </c>
      <c r="Q7" s="39" t="s">
        <v>393</v>
      </c>
      <c r="R7" s="21" t="s">
        <v>9</v>
      </c>
      <c r="S7" s="27" t="str">
        <f t="shared" si="1"/>
        <v>Projeto Básico</v>
      </c>
      <c r="T7" s="27" t="str">
        <f t="shared" si="1"/>
        <v>LoD</v>
      </c>
      <c r="U7" s="27" t="str">
        <f t="shared" si="1"/>
        <v>ND 200</v>
      </c>
      <c r="V7" s="27" t="s">
        <v>90</v>
      </c>
      <c r="W7" s="1" t="str">
        <f t="shared" si="2"/>
        <v>Key.Pro.7</v>
      </c>
      <c r="X7" s="49" t="s">
        <v>264</v>
      </c>
      <c r="Y7" s="49" t="s">
        <v>265</v>
      </c>
    </row>
    <row r="8" spans="1:25" ht="6.6" customHeight="1" x14ac:dyDescent="0.3">
      <c r="A8" s="23">
        <v>8</v>
      </c>
      <c r="B8" s="2" t="s">
        <v>44</v>
      </c>
      <c r="C8" s="2" t="s">
        <v>263</v>
      </c>
      <c r="D8" s="2" t="s">
        <v>354</v>
      </c>
      <c r="E8" s="2" t="s">
        <v>379</v>
      </c>
      <c r="F8" s="25" t="s">
        <v>362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Projeto.Básico</v>
      </c>
      <c r="M8" s="26" t="str">
        <f t="shared" si="0"/>
        <v>LoD</v>
      </c>
      <c r="N8" s="26" t="str">
        <f t="shared" si="18"/>
        <v>ND 200</v>
      </c>
      <c r="O8" s="21" t="str">
        <f t="shared" si="19"/>
        <v>Parede.200</v>
      </c>
      <c r="P8" s="39" t="s">
        <v>382</v>
      </c>
      <c r="Q8" s="39" t="s">
        <v>394</v>
      </c>
      <c r="R8" s="21" t="s">
        <v>9</v>
      </c>
      <c r="S8" s="27" t="str">
        <f t="shared" si="1"/>
        <v>Projeto Básico</v>
      </c>
      <c r="T8" s="27" t="str">
        <f t="shared" si="1"/>
        <v>LoD</v>
      </c>
      <c r="U8" s="27" t="str">
        <f t="shared" si="1"/>
        <v>ND 200</v>
      </c>
      <c r="V8" s="27" t="s">
        <v>90</v>
      </c>
      <c r="W8" s="1" t="str">
        <f t="shared" ref="W8:W9" si="20">CONCATENATE("Key.",LEFT(C8,3),".",A8)</f>
        <v>Key.Pro.8</v>
      </c>
      <c r="X8" s="49" t="s">
        <v>318</v>
      </c>
      <c r="Y8" s="49" t="s">
        <v>262</v>
      </c>
    </row>
    <row r="9" spans="1:25" ht="6.6" customHeight="1" x14ac:dyDescent="0.3">
      <c r="A9" s="23">
        <v>9</v>
      </c>
      <c r="B9" s="2" t="s">
        <v>44</v>
      </c>
      <c r="C9" s="2" t="s">
        <v>263</v>
      </c>
      <c r="D9" s="2" t="s">
        <v>354</v>
      </c>
      <c r="E9" s="2" t="s">
        <v>379</v>
      </c>
      <c r="F9" s="25" t="s">
        <v>365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Projeto.Básico</v>
      </c>
      <c r="M9" s="26" t="str">
        <f t="shared" si="0"/>
        <v>LoD</v>
      </c>
      <c r="N9" s="26" t="str">
        <f t="shared" si="18"/>
        <v>ND 200</v>
      </c>
      <c r="O9" s="21" t="str">
        <f t="shared" si="19"/>
        <v>Divisória.200</v>
      </c>
      <c r="P9" s="39" t="s">
        <v>383</v>
      </c>
      <c r="Q9" s="39" t="s">
        <v>395</v>
      </c>
      <c r="R9" s="21" t="s">
        <v>9</v>
      </c>
      <c r="S9" s="27" t="str">
        <f t="shared" si="1"/>
        <v>Projeto Básico</v>
      </c>
      <c r="T9" s="27" t="str">
        <f t="shared" si="1"/>
        <v>LoD</v>
      </c>
      <c r="U9" s="27" t="str">
        <f t="shared" si="1"/>
        <v>ND 200</v>
      </c>
      <c r="V9" s="27" t="s">
        <v>90</v>
      </c>
      <c r="W9" s="1" t="str">
        <f t="shared" si="20"/>
        <v>Key.Pro.9</v>
      </c>
      <c r="X9" s="49" t="s">
        <v>318</v>
      </c>
      <c r="Y9" s="49" t="s">
        <v>262</v>
      </c>
    </row>
    <row r="10" spans="1:25" ht="6.6" customHeight="1" x14ac:dyDescent="0.3">
      <c r="A10" s="23">
        <v>10</v>
      </c>
      <c r="B10" s="2" t="s">
        <v>44</v>
      </c>
      <c r="C10" s="2" t="s">
        <v>263</v>
      </c>
      <c r="D10" s="2" t="s">
        <v>354</v>
      </c>
      <c r="E10" s="2" t="s">
        <v>379</v>
      </c>
      <c r="F10" s="25" t="s">
        <v>356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Projeto.Básico</v>
      </c>
      <c r="M10" s="26" t="str">
        <f t="shared" si="0"/>
        <v>LoD</v>
      </c>
      <c r="N10" s="26" t="str">
        <f t="shared" si="18"/>
        <v>ND 200</v>
      </c>
      <c r="O10" s="21" t="str">
        <f t="shared" si="19"/>
        <v>Forro.200</v>
      </c>
      <c r="P10" s="39" t="s">
        <v>386</v>
      </c>
      <c r="Q10" s="39" t="s">
        <v>396</v>
      </c>
      <c r="R10" s="21" t="s">
        <v>9</v>
      </c>
      <c r="S10" s="27" t="str">
        <f t="shared" si="1"/>
        <v>Projeto Básico</v>
      </c>
      <c r="T10" s="27" t="str">
        <f t="shared" si="1"/>
        <v>LoD</v>
      </c>
      <c r="U10" s="27" t="str">
        <f t="shared" si="1"/>
        <v>ND 200</v>
      </c>
      <c r="V10" s="27" t="s">
        <v>90</v>
      </c>
      <c r="W10" s="1" t="str">
        <f t="shared" si="2"/>
        <v>Key.Pro.10</v>
      </c>
      <c r="X10" s="49" t="s">
        <v>318</v>
      </c>
      <c r="Y10" s="49" t="s">
        <v>262</v>
      </c>
    </row>
    <row r="11" spans="1:25" ht="6.6" customHeight="1" x14ac:dyDescent="0.3">
      <c r="A11" s="23">
        <v>11</v>
      </c>
      <c r="B11" s="2" t="s">
        <v>44</v>
      </c>
      <c r="C11" s="2" t="s">
        <v>263</v>
      </c>
      <c r="D11" s="2" t="s">
        <v>354</v>
      </c>
      <c r="E11" s="2" t="s">
        <v>380</v>
      </c>
      <c r="F11" s="25" t="s">
        <v>274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Projeto.Básico</v>
      </c>
      <c r="M11" s="26" t="str">
        <f t="shared" si="0"/>
        <v>LoD</v>
      </c>
      <c r="N11" s="26" t="str">
        <f t="shared" si="18"/>
        <v>ND 300</v>
      </c>
      <c r="O11" s="21" t="str">
        <f t="shared" si="19"/>
        <v>Piso.300</v>
      </c>
      <c r="P11" s="39" t="s">
        <v>387</v>
      </c>
      <c r="Q11" s="39" t="s">
        <v>397</v>
      </c>
      <c r="R11" s="21" t="s">
        <v>9</v>
      </c>
      <c r="S11" s="27" t="str">
        <f t="shared" si="1"/>
        <v>Projeto Básico</v>
      </c>
      <c r="T11" s="27" t="str">
        <f t="shared" si="1"/>
        <v>LoD</v>
      </c>
      <c r="U11" s="27" t="str">
        <f t="shared" si="1"/>
        <v>ND 300</v>
      </c>
      <c r="V11" s="27" t="s">
        <v>90</v>
      </c>
      <c r="W11" s="1" t="str">
        <f t="shared" si="2"/>
        <v>Key.Pro.11</v>
      </c>
      <c r="X11" s="49" t="s">
        <v>264</v>
      </c>
      <c r="Y11" s="49" t="s">
        <v>265</v>
      </c>
    </row>
    <row r="12" spans="1:25" ht="6.6" customHeight="1" x14ac:dyDescent="0.3">
      <c r="A12" s="23">
        <v>12</v>
      </c>
      <c r="B12" s="2" t="s">
        <v>44</v>
      </c>
      <c r="C12" s="2" t="s">
        <v>263</v>
      </c>
      <c r="D12" s="2" t="s">
        <v>354</v>
      </c>
      <c r="E12" s="2" t="s">
        <v>380</v>
      </c>
      <c r="F12" s="25" t="s">
        <v>363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ref="L12:L13" si="21">CONCATENATE("", C12)</f>
        <v>Projeto.Básico</v>
      </c>
      <c r="M12" s="26" t="str">
        <f t="shared" ref="M12:M13" si="22">CONCATENATE("", D12)</f>
        <v>LoD</v>
      </c>
      <c r="N12" s="26" t="str">
        <f t="shared" ref="N12:N13" si="23">(SUBSTITUTE(SUBSTITUTE(CONCATENATE("",E12),"."," ")," De "," de "))</f>
        <v>ND 300</v>
      </c>
      <c r="O12" s="21" t="str">
        <f t="shared" ref="O12:O13" si="24">F12</f>
        <v>Parede.300</v>
      </c>
      <c r="P12" s="39" t="s">
        <v>382</v>
      </c>
      <c r="Q12" s="39" t="s">
        <v>398</v>
      </c>
      <c r="R12" s="21" t="s">
        <v>9</v>
      </c>
      <c r="S12" s="27" t="str">
        <f t="shared" ref="S12:S13" si="25">SUBSTITUTE(C12, ".", " ")</f>
        <v>Projeto Básico</v>
      </c>
      <c r="T12" s="27" t="str">
        <f t="shared" ref="T12:T13" si="26">SUBSTITUTE(D12, ".", " ")</f>
        <v>LoD</v>
      </c>
      <c r="U12" s="27" t="str">
        <f t="shared" ref="U12:U13" si="27">SUBSTITUTE(E12, ".", " ")</f>
        <v>ND 300</v>
      </c>
      <c r="V12" s="27" t="s">
        <v>90</v>
      </c>
      <c r="W12" s="1" t="str">
        <f t="shared" si="2"/>
        <v>Key.Pro.12</v>
      </c>
      <c r="X12" s="49" t="s">
        <v>318</v>
      </c>
      <c r="Y12" s="49" t="s">
        <v>262</v>
      </c>
    </row>
    <row r="13" spans="1:25" ht="6.6" customHeight="1" x14ac:dyDescent="0.3">
      <c r="A13" s="23">
        <v>13</v>
      </c>
      <c r="B13" s="2" t="s">
        <v>44</v>
      </c>
      <c r="C13" s="2" t="s">
        <v>263</v>
      </c>
      <c r="D13" s="2" t="s">
        <v>354</v>
      </c>
      <c r="E13" s="2" t="s">
        <v>380</v>
      </c>
      <c r="F13" s="25" t="s">
        <v>366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21"/>
        <v>Projeto.Básico</v>
      </c>
      <c r="M13" s="26" t="str">
        <f t="shared" si="22"/>
        <v>LoD</v>
      </c>
      <c r="N13" s="26" t="str">
        <f t="shared" si="23"/>
        <v>ND 300</v>
      </c>
      <c r="O13" s="21" t="str">
        <f t="shared" si="24"/>
        <v>Divisória.300</v>
      </c>
      <c r="P13" s="39" t="s">
        <v>383</v>
      </c>
      <c r="Q13" s="39" t="s">
        <v>399</v>
      </c>
      <c r="R13" s="21" t="s">
        <v>9</v>
      </c>
      <c r="S13" s="27" t="str">
        <f t="shared" si="25"/>
        <v>Projeto Básico</v>
      </c>
      <c r="T13" s="27" t="str">
        <f t="shared" si="26"/>
        <v>LoD</v>
      </c>
      <c r="U13" s="27" t="str">
        <f t="shared" si="27"/>
        <v>ND 300</v>
      </c>
      <c r="V13" s="27" t="s">
        <v>90</v>
      </c>
      <c r="W13" s="1" t="str">
        <f t="shared" si="2"/>
        <v>Key.Pro.13</v>
      </c>
      <c r="X13" s="49" t="s">
        <v>318</v>
      </c>
      <c r="Y13" s="49" t="s">
        <v>262</v>
      </c>
    </row>
    <row r="14" spans="1:25" ht="6.6" customHeight="1" x14ac:dyDescent="0.3">
      <c r="A14" s="23">
        <v>14</v>
      </c>
      <c r="B14" s="2" t="s">
        <v>44</v>
      </c>
      <c r="C14" s="2" t="s">
        <v>263</v>
      </c>
      <c r="D14" s="2" t="s">
        <v>354</v>
      </c>
      <c r="E14" s="2" t="s">
        <v>380</v>
      </c>
      <c r="F14" s="25" t="s">
        <v>357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Projeto.Básico</v>
      </c>
      <c r="M14" s="26" t="str">
        <f t="shared" si="0"/>
        <v>LoD</v>
      </c>
      <c r="N14" s="26" t="str">
        <f t="shared" si="18"/>
        <v>ND 300</v>
      </c>
      <c r="O14" s="21" t="str">
        <f t="shared" si="19"/>
        <v>Forro.300</v>
      </c>
      <c r="P14" s="39" t="s">
        <v>388</v>
      </c>
      <c r="Q14" s="39" t="s">
        <v>400</v>
      </c>
      <c r="R14" s="21" t="s">
        <v>9</v>
      </c>
      <c r="S14" s="27" t="str">
        <f t="shared" si="1"/>
        <v>Projeto Básico</v>
      </c>
      <c r="T14" s="27" t="str">
        <f t="shared" si="1"/>
        <v>LoD</v>
      </c>
      <c r="U14" s="27" t="str">
        <f t="shared" si="1"/>
        <v>ND 300</v>
      </c>
      <c r="V14" s="27" t="s">
        <v>90</v>
      </c>
      <c r="W14" s="1" t="str">
        <f t="shared" si="2"/>
        <v>Key.Pro.14</v>
      </c>
      <c r="X14" s="49" t="s">
        <v>318</v>
      </c>
      <c r="Y14" s="49" t="s">
        <v>262</v>
      </c>
    </row>
    <row r="15" spans="1:25" ht="6.6" customHeight="1" x14ac:dyDescent="0.3">
      <c r="A15" s="23">
        <v>15</v>
      </c>
      <c r="B15" s="2" t="s">
        <v>44</v>
      </c>
      <c r="C15" s="2" t="s">
        <v>276</v>
      </c>
      <c r="D15" s="2" t="s">
        <v>107</v>
      </c>
      <c r="E15" s="2" t="s">
        <v>266</v>
      </c>
      <c r="F15" s="25" t="s">
        <v>275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ref="L15:L16" si="28">CONCATENATE("", C15)</f>
        <v>Camada</v>
      </c>
      <c r="M15" s="26" t="str">
        <f t="shared" ref="M15:M16" si="29">CONCATENATE("", D15)</f>
        <v>Composição</v>
      </c>
      <c r="N15" s="26" t="str">
        <f t="shared" ref="N15:N16" si="30">(SUBSTITUTE(SUBSTITUTE(CONCATENATE("",E15),"."," ")," De "," de "))</f>
        <v>Núcleo</v>
      </c>
      <c r="O15" s="21" t="str">
        <f t="shared" ref="O15:O16" si="31">F15</f>
        <v>Núcleo.Piso</v>
      </c>
      <c r="P15" s="39" t="s">
        <v>374</v>
      </c>
      <c r="Q15" s="39" t="s">
        <v>376</v>
      </c>
      <c r="R15" s="21" t="s">
        <v>9</v>
      </c>
      <c r="S15" s="27" t="str">
        <f t="shared" ref="S15:S16" si="32">SUBSTITUTE(C15, ".", " ")</f>
        <v>Camada</v>
      </c>
      <c r="T15" s="27" t="str">
        <f t="shared" ref="T15:T16" si="33">SUBSTITUTE(D15, ".", " ")</f>
        <v>Composição</v>
      </c>
      <c r="U15" s="27" t="str">
        <f t="shared" ref="U15:U16" si="34">SUBSTITUTE(E15, ".", " ")</f>
        <v>Núcleo</v>
      </c>
      <c r="V15" s="27" t="s">
        <v>90</v>
      </c>
      <c r="W15" s="1" t="str">
        <f t="shared" ref="W15:W16" si="35">CONCATENATE("Key.",LEFT(C15,3),".",A15)</f>
        <v>Key.Cam.15</v>
      </c>
      <c r="X15" s="49" t="s">
        <v>319</v>
      </c>
      <c r="Y15" s="49" t="s">
        <v>262</v>
      </c>
    </row>
    <row r="16" spans="1:25" ht="6.6" customHeight="1" x14ac:dyDescent="0.3">
      <c r="A16" s="23">
        <v>16</v>
      </c>
      <c r="B16" s="2" t="s">
        <v>44</v>
      </c>
      <c r="C16" s="2" t="s">
        <v>276</v>
      </c>
      <c r="D16" s="2" t="s">
        <v>107</v>
      </c>
      <c r="E16" s="2" t="s">
        <v>266</v>
      </c>
      <c r="F16" s="25" t="s">
        <v>367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28"/>
        <v>Camada</v>
      </c>
      <c r="M16" s="26" t="str">
        <f t="shared" si="29"/>
        <v>Composição</v>
      </c>
      <c r="N16" s="26" t="str">
        <f t="shared" si="30"/>
        <v>Núcleo</v>
      </c>
      <c r="O16" s="21" t="str">
        <f t="shared" si="31"/>
        <v>Núcleo.Parede</v>
      </c>
      <c r="P16" s="39" t="s">
        <v>371</v>
      </c>
      <c r="Q16" s="39" t="s">
        <v>369</v>
      </c>
      <c r="R16" s="21" t="s">
        <v>9</v>
      </c>
      <c r="S16" s="27" t="str">
        <f t="shared" si="32"/>
        <v>Camada</v>
      </c>
      <c r="T16" s="27" t="str">
        <f t="shared" si="33"/>
        <v>Composição</v>
      </c>
      <c r="U16" s="27" t="str">
        <f t="shared" si="34"/>
        <v>Núcleo</v>
      </c>
      <c r="V16" s="27" t="s">
        <v>90</v>
      </c>
      <c r="W16" s="1" t="str">
        <f t="shared" si="35"/>
        <v>Key.Cam.16</v>
      </c>
      <c r="X16" s="49" t="s">
        <v>319</v>
      </c>
      <c r="Y16" s="49" t="s">
        <v>262</v>
      </c>
    </row>
    <row r="17" spans="1:25" ht="6.6" customHeight="1" x14ac:dyDescent="0.3">
      <c r="A17" s="23">
        <v>17</v>
      </c>
      <c r="B17" s="2" t="s">
        <v>44</v>
      </c>
      <c r="C17" s="2" t="s">
        <v>276</v>
      </c>
      <c r="D17" s="2" t="s">
        <v>107</v>
      </c>
      <c r="E17" s="2" t="s">
        <v>266</v>
      </c>
      <c r="F17" s="25" t="s">
        <v>368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Camada</v>
      </c>
      <c r="M17" s="26" t="str">
        <f t="shared" si="0"/>
        <v>Composição</v>
      </c>
      <c r="N17" s="26" t="str">
        <f t="shared" si="18"/>
        <v>Núcleo</v>
      </c>
      <c r="O17" s="21" t="str">
        <f t="shared" si="19"/>
        <v>Núcleo.Divisória</v>
      </c>
      <c r="P17" s="39" t="s">
        <v>372</v>
      </c>
      <c r="Q17" s="39" t="s">
        <v>370</v>
      </c>
      <c r="R17" s="21" t="s">
        <v>9</v>
      </c>
      <c r="S17" s="27" t="str">
        <f t="shared" si="1"/>
        <v>Camada</v>
      </c>
      <c r="T17" s="27" t="str">
        <f t="shared" si="1"/>
        <v>Composição</v>
      </c>
      <c r="U17" s="27" t="str">
        <f t="shared" si="1"/>
        <v>Núcleo</v>
      </c>
      <c r="V17" s="27" t="s">
        <v>90</v>
      </c>
      <c r="W17" s="1" t="str">
        <f t="shared" si="2"/>
        <v>Key.Cam.17</v>
      </c>
      <c r="X17" s="49" t="s">
        <v>319</v>
      </c>
      <c r="Y17" s="49" t="s">
        <v>262</v>
      </c>
    </row>
    <row r="18" spans="1:25" ht="6.6" customHeight="1" x14ac:dyDescent="0.3">
      <c r="A18" s="23">
        <v>18</v>
      </c>
      <c r="B18" s="2" t="s">
        <v>44</v>
      </c>
      <c r="C18" s="2" t="s">
        <v>276</v>
      </c>
      <c r="D18" s="2" t="s">
        <v>107</v>
      </c>
      <c r="E18" s="2" t="s">
        <v>266</v>
      </c>
      <c r="F18" s="25" t="s">
        <v>373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Camada</v>
      </c>
      <c r="M18" s="26" t="str">
        <f t="shared" si="0"/>
        <v>Composição</v>
      </c>
      <c r="N18" s="26" t="str">
        <f t="shared" si="18"/>
        <v>Núcleo</v>
      </c>
      <c r="O18" s="21" t="str">
        <f t="shared" si="19"/>
        <v>Núcleo.Teto</v>
      </c>
      <c r="P18" s="39" t="s">
        <v>375</v>
      </c>
      <c r="Q18" s="39" t="s">
        <v>377</v>
      </c>
      <c r="R18" s="21" t="s">
        <v>9</v>
      </c>
      <c r="S18" s="27" t="str">
        <f t="shared" si="1"/>
        <v>Camada</v>
      </c>
      <c r="T18" s="27" t="str">
        <f t="shared" si="1"/>
        <v>Composição</v>
      </c>
      <c r="U18" s="27" t="str">
        <f t="shared" si="1"/>
        <v>Núcleo</v>
      </c>
      <c r="V18" s="27" t="s">
        <v>90</v>
      </c>
      <c r="W18" s="1" t="str">
        <f t="shared" si="2"/>
        <v>Key.Cam.18</v>
      </c>
      <c r="X18" s="49" t="s">
        <v>267</v>
      </c>
      <c r="Y18" s="49" t="s">
        <v>265</v>
      </c>
    </row>
    <row r="19" spans="1:25" ht="6.6" customHeight="1" x14ac:dyDescent="0.3">
      <c r="A19" s="23">
        <v>19</v>
      </c>
      <c r="B19" s="2" t="s">
        <v>44</v>
      </c>
      <c r="C19" s="2" t="s">
        <v>276</v>
      </c>
      <c r="D19" s="2" t="s">
        <v>107</v>
      </c>
      <c r="E19" s="2" t="s">
        <v>97</v>
      </c>
      <c r="F19" s="25" t="s">
        <v>214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Camada</v>
      </c>
      <c r="M19" s="26" t="str">
        <f t="shared" si="0"/>
        <v>Composição</v>
      </c>
      <c r="N19" s="26" t="str">
        <f t="shared" ref="N19:N71" si="36">(SUBSTITUTE(SUBSTITUTE(CONCATENATE("",E19),"."," ")," De "," de "))</f>
        <v>Argamassa</v>
      </c>
      <c r="O19" s="21" t="str">
        <f t="shared" ref="O19:O71" si="37">F19</f>
        <v>Assentamento</v>
      </c>
      <c r="P19" s="39" t="s">
        <v>215</v>
      </c>
      <c r="Q19" s="38" t="s">
        <v>216</v>
      </c>
      <c r="R19" s="21" t="s">
        <v>9</v>
      </c>
      <c r="S19" s="27" t="str">
        <f t="shared" si="1"/>
        <v>Camada</v>
      </c>
      <c r="T19" s="27" t="str">
        <f t="shared" si="1"/>
        <v>Composição</v>
      </c>
      <c r="U19" s="27" t="str">
        <f t="shared" si="1"/>
        <v>Argamassa</v>
      </c>
      <c r="V19" s="27" t="s">
        <v>90</v>
      </c>
      <c r="W19" s="1" t="str">
        <f t="shared" si="2"/>
        <v>Key.Cam.19</v>
      </c>
      <c r="X19" s="49" t="s">
        <v>268</v>
      </c>
      <c r="Y19" s="49" t="s">
        <v>262</v>
      </c>
    </row>
    <row r="20" spans="1:25" ht="6.6" customHeight="1" x14ac:dyDescent="0.3">
      <c r="A20" s="23">
        <v>20</v>
      </c>
      <c r="B20" s="2" t="s">
        <v>44</v>
      </c>
      <c r="C20" s="2" t="s">
        <v>276</v>
      </c>
      <c r="D20" s="2" t="s">
        <v>107</v>
      </c>
      <c r="E20" s="2" t="s">
        <v>97</v>
      </c>
      <c r="F20" s="25" t="s">
        <v>217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Camada</v>
      </c>
      <c r="M20" s="26" t="str">
        <f t="shared" si="0"/>
        <v>Composição</v>
      </c>
      <c r="N20" s="26" t="str">
        <f t="shared" si="36"/>
        <v>Argamassa</v>
      </c>
      <c r="O20" s="21" t="str">
        <f t="shared" si="37"/>
        <v>Chapisco</v>
      </c>
      <c r="P20" s="39" t="s">
        <v>218</v>
      </c>
      <c r="Q20" s="38" t="s">
        <v>219</v>
      </c>
      <c r="R20" s="21" t="s">
        <v>9</v>
      </c>
      <c r="S20" s="27" t="str">
        <f t="shared" si="1"/>
        <v>Camada</v>
      </c>
      <c r="T20" s="27" t="str">
        <f t="shared" si="1"/>
        <v>Composição</v>
      </c>
      <c r="U20" s="27" t="str">
        <f t="shared" si="1"/>
        <v>Argamassa</v>
      </c>
      <c r="V20" s="27" t="s">
        <v>90</v>
      </c>
      <c r="W20" s="1" t="str">
        <f t="shared" si="2"/>
        <v>Key.Cam.20</v>
      </c>
      <c r="X20" s="49" t="s">
        <v>268</v>
      </c>
      <c r="Y20" s="49" t="s">
        <v>262</v>
      </c>
    </row>
    <row r="21" spans="1:25" ht="6.6" customHeight="1" x14ac:dyDescent="0.3">
      <c r="A21" s="23">
        <v>21</v>
      </c>
      <c r="B21" s="2" t="s">
        <v>44</v>
      </c>
      <c r="C21" s="2" t="s">
        <v>276</v>
      </c>
      <c r="D21" s="2" t="s">
        <v>107</v>
      </c>
      <c r="E21" s="2" t="s">
        <v>97</v>
      </c>
      <c r="F21" s="25" t="s">
        <v>220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Camada</v>
      </c>
      <c r="M21" s="26" t="str">
        <f t="shared" si="0"/>
        <v>Composição</v>
      </c>
      <c r="N21" s="26" t="str">
        <f t="shared" si="36"/>
        <v>Argamassa</v>
      </c>
      <c r="O21" s="21" t="str">
        <f t="shared" si="37"/>
        <v>Emboço</v>
      </c>
      <c r="P21" s="39" t="s">
        <v>221</v>
      </c>
      <c r="Q21" s="38" t="s">
        <v>222</v>
      </c>
      <c r="R21" s="21" t="s">
        <v>9</v>
      </c>
      <c r="S21" s="27" t="str">
        <f t="shared" si="1"/>
        <v>Camada</v>
      </c>
      <c r="T21" s="27" t="str">
        <f t="shared" si="1"/>
        <v>Composição</v>
      </c>
      <c r="U21" s="27" t="str">
        <f t="shared" si="1"/>
        <v>Argamassa</v>
      </c>
      <c r="V21" s="27" t="s">
        <v>90</v>
      </c>
      <c r="W21" s="1" t="str">
        <f t="shared" si="2"/>
        <v>Key.Cam.21</v>
      </c>
      <c r="X21" s="49" t="s">
        <v>268</v>
      </c>
      <c r="Y21" s="49" t="s">
        <v>262</v>
      </c>
    </row>
    <row r="22" spans="1:25" ht="6.6" customHeight="1" x14ac:dyDescent="0.3">
      <c r="A22" s="23">
        <v>22</v>
      </c>
      <c r="B22" s="2" t="s">
        <v>44</v>
      </c>
      <c r="C22" s="2" t="s">
        <v>276</v>
      </c>
      <c r="D22" s="2" t="s">
        <v>107</v>
      </c>
      <c r="E22" s="2" t="s">
        <v>97</v>
      </c>
      <c r="F22" s="25" t="s">
        <v>223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Camada</v>
      </c>
      <c r="M22" s="26" t="str">
        <f t="shared" si="0"/>
        <v>Composição</v>
      </c>
      <c r="N22" s="26" t="str">
        <f t="shared" si="36"/>
        <v>Argamassa</v>
      </c>
      <c r="O22" s="21" t="str">
        <f t="shared" si="37"/>
        <v>Reboco</v>
      </c>
      <c r="P22" s="39" t="s">
        <v>224</v>
      </c>
      <c r="Q22" s="38" t="s">
        <v>225</v>
      </c>
      <c r="R22" s="21" t="s">
        <v>9</v>
      </c>
      <c r="S22" s="27" t="str">
        <f t="shared" si="1"/>
        <v>Camada</v>
      </c>
      <c r="T22" s="27" t="str">
        <f t="shared" si="1"/>
        <v>Composição</v>
      </c>
      <c r="U22" s="27" t="str">
        <f t="shared" si="1"/>
        <v>Argamassa</v>
      </c>
      <c r="V22" s="27" t="s">
        <v>90</v>
      </c>
      <c r="W22" s="1" t="str">
        <f t="shared" si="2"/>
        <v>Key.Cam.22</v>
      </c>
      <c r="X22" s="49" t="s">
        <v>268</v>
      </c>
      <c r="Y22" s="49" t="s">
        <v>262</v>
      </c>
    </row>
    <row r="23" spans="1:25" ht="6.6" customHeight="1" x14ac:dyDescent="0.3">
      <c r="A23" s="23">
        <v>23</v>
      </c>
      <c r="B23" s="2" t="s">
        <v>44</v>
      </c>
      <c r="C23" s="2" t="s">
        <v>276</v>
      </c>
      <c r="D23" s="2" t="s">
        <v>107</v>
      </c>
      <c r="E23" s="2" t="s">
        <v>97</v>
      </c>
      <c r="F23" s="25" t="s">
        <v>106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Camada</v>
      </c>
      <c r="M23" s="26" t="str">
        <f t="shared" si="0"/>
        <v>Composição</v>
      </c>
      <c r="N23" s="26" t="str">
        <f t="shared" si="36"/>
        <v>Argamassa</v>
      </c>
      <c r="O23" s="21" t="str">
        <f t="shared" si="37"/>
        <v>Niveladora</v>
      </c>
      <c r="P23" s="39" t="s">
        <v>226</v>
      </c>
      <c r="Q23" s="39" t="s">
        <v>227</v>
      </c>
      <c r="R23" s="21" t="s">
        <v>9</v>
      </c>
      <c r="S23" s="27" t="str">
        <f t="shared" si="1"/>
        <v>Camada</v>
      </c>
      <c r="T23" s="27" t="str">
        <f t="shared" si="1"/>
        <v>Composição</v>
      </c>
      <c r="U23" s="27" t="str">
        <f t="shared" si="1"/>
        <v>Argamassa</v>
      </c>
      <c r="V23" s="27" t="s">
        <v>90</v>
      </c>
      <c r="W23" s="1" t="str">
        <f t="shared" si="2"/>
        <v>Key.Cam.23</v>
      </c>
      <c r="X23" s="49" t="s">
        <v>268</v>
      </c>
      <c r="Y23" s="49" t="s">
        <v>262</v>
      </c>
    </row>
    <row r="24" spans="1:25" ht="6.6" customHeight="1" x14ac:dyDescent="0.3">
      <c r="A24" s="23">
        <v>24</v>
      </c>
      <c r="B24" s="2" t="s">
        <v>44</v>
      </c>
      <c r="C24" s="2" t="s">
        <v>276</v>
      </c>
      <c r="D24" s="2" t="s">
        <v>107</v>
      </c>
      <c r="E24" s="2" t="s">
        <v>97</v>
      </c>
      <c r="F24" s="25" t="s">
        <v>98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Camada</v>
      </c>
      <c r="M24" s="26" t="str">
        <f t="shared" si="0"/>
        <v>Composição</v>
      </c>
      <c r="N24" s="26" t="str">
        <f t="shared" si="36"/>
        <v>Argamassa</v>
      </c>
      <c r="O24" s="21" t="str">
        <f t="shared" si="37"/>
        <v>Colante</v>
      </c>
      <c r="P24" s="39" t="s">
        <v>105</v>
      </c>
      <c r="Q24" s="38" t="s">
        <v>228</v>
      </c>
      <c r="R24" s="21" t="s">
        <v>9</v>
      </c>
      <c r="S24" s="27" t="str">
        <f t="shared" si="1"/>
        <v>Camada</v>
      </c>
      <c r="T24" s="27" t="str">
        <f t="shared" si="1"/>
        <v>Composição</v>
      </c>
      <c r="U24" s="27" t="str">
        <f t="shared" si="1"/>
        <v>Argamassa</v>
      </c>
      <c r="V24" s="27" t="s">
        <v>90</v>
      </c>
      <c r="W24" s="1" t="str">
        <f t="shared" si="2"/>
        <v>Key.Cam.24</v>
      </c>
      <c r="X24" s="49" t="s">
        <v>268</v>
      </c>
      <c r="Y24" s="49" t="s">
        <v>262</v>
      </c>
    </row>
    <row r="25" spans="1:25" ht="6.6" customHeight="1" x14ac:dyDescent="0.3">
      <c r="A25" s="23">
        <v>25</v>
      </c>
      <c r="B25" s="2" t="s">
        <v>44</v>
      </c>
      <c r="C25" s="2" t="s">
        <v>276</v>
      </c>
      <c r="D25" s="2" t="s">
        <v>107</v>
      </c>
      <c r="E25" s="2" t="s">
        <v>97</v>
      </c>
      <c r="F25" s="44" t="s">
        <v>99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Camada</v>
      </c>
      <c r="M25" s="26" t="str">
        <f t="shared" si="0"/>
        <v>Composição</v>
      </c>
      <c r="N25" s="26" t="str">
        <f t="shared" si="36"/>
        <v>Argamassa</v>
      </c>
      <c r="O25" s="21" t="str">
        <f t="shared" si="37"/>
        <v>Graute</v>
      </c>
      <c r="P25" s="27" t="s">
        <v>101</v>
      </c>
      <c r="Q25" s="27" t="s">
        <v>103</v>
      </c>
      <c r="R25" s="21" t="s">
        <v>9</v>
      </c>
      <c r="S25" s="27" t="str">
        <f t="shared" si="1"/>
        <v>Camada</v>
      </c>
      <c r="T25" s="27" t="str">
        <f t="shared" si="1"/>
        <v>Composição</v>
      </c>
      <c r="U25" s="27" t="str">
        <f t="shared" si="1"/>
        <v>Argamassa</v>
      </c>
      <c r="V25" s="27" t="s">
        <v>90</v>
      </c>
      <c r="W25" s="1" t="str">
        <f t="shared" si="2"/>
        <v>Key.Cam.25</v>
      </c>
      <c r="X25" s="49" t="s">
        <v>268</v>
      </c>
      <c r="Y25" s="49" t="s">
        <v>262</v>
      </c>
    </row>
    <row r="26" spans="1:25" ht="6.6" customHeight="1" x14ac:dyDescent="0.3">
      <c r="A26" s="23">
        <v>26</v>
      </c>
      <c r="B26" s="2" t="s">
        <v>44</v>
      </c>
      <c r="C26" s="2" t="s">
        <v>276</v>
      </c>
      <c r="D26" s="2" t="s">
        <v>107</v>
      </c>
      <c r="E26" s="2" t="s">
        <v>97</v>
      </c>
      <c r="F26" s="44" t="s">
        <v>100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Camada</v>
      </c>
      <c r="M26" s="26" t="str">
        <f t="shared" si="0"/>
        <v>Composição</v>
      </c>
      <c r="N26" s="26" t="str">
        <f t="shared" si="36"/>
        <v>Argamassa</v>
      </c>
      <c r="O26" s="21" t="str">
        <f t="shared" si="37"/>
        <v>Polimérica</v>
      </c>
      <c r="P26" s="27" t="s">
        <v>102</v>
      </c>
      <c r="Q26" s="27" t="s">
        <v>104</v>
      </c>
      <c r="R26" s="21" t="s">
        <v>9</v>
      </c>
      <c r="S26" s="27" t="str">
        <f t="shared" si="1"/>
        <v>Camada</v>
      </c>
      <c r="T26" s="27" t="str">
        <f t="shared" si="1"/>
        <v>Composição</v>
      </c>
      <c r="U26" s="27" t="str">
        <f t="shared" si="1"/>
        <v>Argamassa</v>
      </c>
      <c r="V26" s="27" t="s">
        <v>90</v>
      </c>
      <c r="W26" s="1" t="str">
        <f t="shared" si="2"/>
        <v>Key.Cam.26</v>
      </c>
      <c r="X26" s="49" t="s">
        <v>268</v>
      </c>
      <c r="Y26" s="49" t="s">
        <v>262</v>
      </c>
    </row>
    <row r="27" spans="1:25" ht="6.6" customHeight="1" x14ac:dyDescent="0.3">
      <c r="A27" s="23">
        <v>27</v>
      </c>
      <c r="B27" s="2" t="s">
        <v>44</v>
      </c>
      <c r="C27" s="2" t="s">
        <v>276</v>
      </c>
      <c r="D27" s="2" t="s">
        <v>107</v>
      </c>
      <c r="E27" s="2" t="s">
        <v>97</v>
      </c>
      <c r="F27" s="44" t="s">
        <v>108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Camada</v>
      </c>
      <c r="M27" s="26" t="str">
        <f t="shared" si="0"/>
        <v>Composição</v>
      </c>
      <c r="N27" s="26" t="str">
        <f t="shared" si="36"/>
        <v>Argamassa</v>
      </c>
      <c r="O27" s="21" t="str">
        <f t="shared" si="37"/>
        <v>Rejunte</v>
      </c>
      <c r="P27" s="27" t="s">
        <v>109</v>
      </c>
      <c r="Q27" s="27" t="s">
        <v>110</v>
      </c>
      <c r="R27" s="21" t="s">
        <v>9</v>
      </c>
      <c r="S27" s="27" t="str">
        <f t="shared" si="1"/>
        <v>Camada</v>
      </c>
      <c r="T27" s="27" t="str">
        <f t="shared" si="1"/>
        <v>Composição</v>
      </c>
      <c r="U27" s="27" t="str">
        <f t="shared" si="1"/>
        <v>Argamassa</v>
      </c>
      <c r="V27" s="27" t="s">
        <v>90</v>
      </c>
      <c r="W27" s="1" t="str">
        <f t="shared" si="2"/>
        <v>Key.Cam.27</v>
      </c>
      <c r="X27" s="49" t="s">
        <v>268</v>
      </c>
      <c r="Y27" s="49" t="s">
        <v>262</v>
      </c>
    </row>
    <row r="28" spans="1:25" ht="6.6" customHeight="1" x14ac:dyDescent="0.3">
      <c r="A28" s="23">
        <v>28</v>
      </c>
      <c r="B28" s="2" t="s">
        <v>44</v>
      </c>
      <c r="C28" s="2" t="s">
        <v>276</v>
      </c>
      <c r="D28" s="2" t="s">
        <v>107</v>
      </c>
      <c r="E28" s="2" t="s">
        <v>97</v>
      </c>
      <c r="F28" s="44" t="s">
        <v>208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Camada</v>
      </c>
      <c r="M28" s="26" t="str">
        <f t="shared" si="0"/>
        <v>Composição</v>
      </c>
      <c r="N28" s="26" t="str">
        <f t="shared" si="36"/>
        <v>Argamassa</v>
      </c>
      <c r="O28" s="21" t="str">
        <f t="shared" si="37"/>
        <v>Baritada</v>
      </c>
      <c r="P28" s="27" t="s">
        <v>209</v>
      </c>
      <c r="Q28" s="27" t="s">
        <v>210</v>
      </c>
      <c r="R28" s="21" t="s">
        <v>9</v>
      </c>
      <c r="S28" s="27" t="str">
        <f t="shared" si="1"/>
        <v>Camada</v>
      </c>
      <c r="T28" s="27" t="str">
        <f t="shared" si="1"/>
        <v>Composição</v>
      </c>
      <c r="U28" s="27" t="str">
        <f t="shared" si="1"/>
        <v>Argamassa</v>
      </c>
      <c r="V28" s="27" t="s">
        <v>90</v>
      </c>
      <c r="W28" s="1" t="str">
        <f t="shared" si="2"/>
        <v>Key.Cam.28</v>
      </c>
      <c r="X28" s="49" t="s">
        <v>269</v>
      </c>
      <c r="Y28" s="49" t="s">
        <v>262</v>
      </c>
    </row>
    <row r="29" spans="1:25" ht="6.6" customHeight="1" x14ac:dyDescent="0.3">
      <c r="A29" s="23">
        <v>29</v>
      </c>
      <c r="B29" s="2" t="s">
        <v>44</v>
      </c>
      <c r="C29" s="2" t="s">
        <v>276</v>
      </c>
      <c r="D29" s="2" t="s">
        <v>107</v>
      </c>
      <c r="E29" s="2" t="s">
        <v>243</v>
      </c>
      <c r="F29" s="25" t="s">
        <v>244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ref="L29:L33" si="38">CONCATENATE("", C29)</f>
        <v>Camada</v>
      </c>
      <c r="M29" s="26" t="str">
        <f t="shared" ref="M29:M33" si="39">CONCATENATE("", D29)</f>
        <v>Composição</v>
      </c>
      <c r="N29" s="26" t="str">
        <f t="shared" si="36"/>
        <v>Cola</v>
      </c>
      <c r="O29" s="21" t="str">
        <f t="shared" si="37"/>
        <v>Para.Madeira</v>
      </c>
      <c r="P29" s="39" t="s">
        <v>247</v>
      </c>
      <c r="Q29" s="39" t="s">
        <v>254</v>
      </c>
      <c r="R29" s="21" t="s">
        <v>9</v>
      </c>
      <c r="S29" s="27" t="str">
        <f t="shared" ref="S29:S33" si="40">SUBSTITUTE(C29, ".", " ")</f>
        <v>Camada</v>
      </c>
      <c r="T29" s="27" t="str">
        <f t="shared" ref="T29:T33" si="41">SUBSTITUTE(D29, ".", " ")</f>
        <v>Composição</v>
      </c>
      <c r="U29" s="27" t="str">
        <f t="shared" ref="U29:U33" si="42">SUBSTITUTE(E29, ".", " ")</f>
        <v>Cola</v>
      </c>
      <c r="V29" s="27" t="s">
        <v>90</v>
      </c>
      <c r="W29" s="1" t="str">
        <f t="shared" ref="W29:W33" si="43">CONCATENATE("Key.",LEFT(C29,3),".",A29)</f>
        <v>Key.Cam.29</v>
      </c>
      <c r="X29" s="49" t="s">
        <v>268</v>
      </c>
      <c r="Y29" s="49" t="s">
        <v>262</v>
      </c>
    </row>
    <row r="30" spans="1:25" ht="6.6" customHeight="1" x14ac:dyDescent="0.3">
      <c r="A30" s="23">
        <v>30</v>
      </c>
      <c r="B30" s="2" t="s">
        <v>44</v>
      </c>
      <c r="C30" s="2" t="s">
        <v>276</v>
      </c>
      <c r="D30" s="2" t="s">
        <v>107</v>
      </c>
      <c r="E30" s="2" t="s">
        <v>243</v>
      </c>
      <c r="F30" s="25" t="s">
        <v>245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38"/>
        <v>Camada</v>
      </c>
      <c r="M30" s="26" t="str">
        <f t="shared" si="39"/>
        <v>Composição</v>
      </c>
      <c r="N30" s="26" t="str">
        <f t="shared" si="36"/>
        <v>Cola</v>
      </c>
      <c r="O30" s="21" t="str">
        <f t="shared" si="37"/>
        <v>Para.Metais</v>
      </c>
      <c r="P30" s="39" t="s">
        <v>248</v>
      </c>
      <c r="Q30" s="39" t="s">
        <v>256</v>
      </c>
      <c r="R30" s="21" t="s">
        <v>9</v>
      </c>
      <c r="S30" s="27" t="str">
        <f t="shared" si="40"/>
        <v>Camada</v>
      </c>
      <c r="T30" s="27" t="str">
        <f t="shared" si="41"/>
        <v>Composição</v>
      </c>
      <c r="U30" s="27" t="str">
        <f t="shared" si="42"/>
        <v>Cola</v>
      </c>
      <c r="V30" s="27" t="s">
        <v>90</v>
      </c>
      <c r="W30" s="1" t="str">
        <f t="shared" si="43"/>
        <v>Key.Cam.30</v>
      </c>
      <c r="X30" s="49" t="s">
        <v>268</v>
      </c>
      <c r="Y30" s="49" t="s">
        <v>262</v>
      </c>
    </row>
    <row r="31" spans="1:25" ht="6.6" customHeight="1" x14ac:dyDescent="0.3">
      <c r="A31" s="23">
        <v>31</v>
      </c>
      <c r="B31" s="2" t="s">
        <v>44</v>
      </c>
      <c r="C31" s="2" t="s">
        <v>276</v>
      </c>
      <c r="D31" s="2" t="s">
        <v>107</v>
      </c>
      <c r="E31" s="2" t="s">
        <v>243</v>
      </c>
      <c r="F31" s="25" t="s">
        <v>246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38"/>
        <v>Camada</v>
      </c>
      <c r="M31" s="26" t="str">
        <f t="shared" si="39"/>
        <v>Composição</v>
      </c>
      <c r="N31" s="26" t="str">
        <f t="shared" si="36"/>
        <v>Cola</v>
      </c>
      <c r="O31" s="21" t="str">
        <f t="shared" si="37"/>
        <v>Para.Texteis</v>
      </c>
      <c r="P31" s="39" t="s">
        <v>249</v>
      </c>
      <c r="Q31" s="39" t="s">
        <v>255</v>
      </c>
      <c r="R31" s="21" t="s">
        <v>9</v>
      </c>
      <c r="S31" s="27" t="str">
        <f t="shared" si="40"/>
        <v>Camada</v>
      </c>
      <c r="T31" s="27" t="str">
        <f t="shared" si="41"/>
        <v>Composição</v>
      </c>
      <c r="U31" s="27" t="str">
        <f t="shared" si="42"/>
        <v>Cola</v>
      </c>
      <c r="V31" s="27" t="s">
        <v>90</v>
      </c>
      <c r="W31" s="1" t="str">
        <f t="shared" si="43"/>
        <v>Key.Cam.31</v>
      </c>
      <c r="X31" s="49" t="s">
        <v>268</v>
      </c>
      <c r="Y31" s="49" t="s">
        <v>262</v>
      </c>
    </row>
    <row r="32" spans="1:25" ht="6.6" customHeight="1" x14ac:dyDescent="0.3">
      <c r="A32" s="23">
        <v>32</v>
      </c>
      <c r="B32" s="2" t="s">
        <v>44</v>
      </c>
      <c r="C32" s="2" t="s">
        <v>276</v>
      </c>
      <c r="D32" s="2" t="s">
        <v>107</v>
      </c>
      <c r="E32" s="2" t="s">
        <v>243</v>
      </c>
      <c r="F32" s="25" t="s">
        <v>251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38"/>
        <v>Camada</v>
      </c>
      <c r="M32" s="26" t="str">
        <f t="shared" si="39"/>
        <v>Composição</v>
      </c>
      <c r="N32" s="26" t="str">
        <f t="shared" si="36"/>
        <v>Cola</v>
      </c>
      <c r="O32" s="21" t="str">
        <f t="shared" si="37"/>
        <v>Para.Espumas</v>
      </c>
      <c r="P32" s="39" t="s">
        <v>250</v>
      </c>
      <c r="Q32" s="39" t="s">
        <v>270</v>
      </c>
      <c r="R32" s="21" t="s">
        <v>9</v>
      </c>
      <c r="S32" s="27" t="str">
        <f t="shared" si="40"/>
        <v>Camada</v>
      </c>
      <c r="T32" s="27" t="str">
        <f t="shared" si="41"/>
        <v>Composição</v>
      </c>
      <c r="U32" s="27" t="str">
        <f t="shared" si="42"/>
        <v>Cola</v>
      </c>
      <c r="V32" s="27" t="s">
        <v>90</v>
      </c>
      <c r="W32" s="1" t="str">
        <f t="shared" si="43"/>
        <v>Key.Cam.32</v>
      </c>
      <c r="X32" s="49" t="s">
        <v>268</v>
      </c>
      <c r="Y32" s="49" t="s">
        <v>262</v>
      </c>
    </row>
    <row r="33" spans="1:25" ht="6.6" customHeight="1" x14ac:dyDescent="0.3">
      <c r="A33" s="23">
        <v>33</v>
      </c>
      <c r="B33" s="2" t="s">
        <v>44</v>
      </c>
      <c r="C33" s="2" t="s">
        <v>276</v>
      </c>
      <c r="D33" s="2" t="s">
        <v>107</v>
      </c>
      <c r="E33" s="2" t="s">
        <v>243</v>
      </c>
      <c r="F33" s="25" t="s">
        <v>253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38"/>
        <v>Camada</v>
      </c>
      <c r="M33" s="26" t="str">
        <f t="shared" si="39"/>
        <v>Composição</v>
      </c>
      <c r="N33" s="26" t="str">
        <f t="shared" si="36"/>
        <v>Cola</v>
      </c>
      <c r="O33" s="21" t="str">
        <f t="shared" si="37"/>
        <v>Para.Louças</v>
      </c>
      <c r="P33" s="39" t="s">
        <v>252</v>
      </c>
      <c r="Q33" s="39" t="s">
        <v>271</v>
      </c>
      <c r="R33" s="21" t="s">
        <v>9</v>
      </c>
      <c r="S33" s="27" t="str">
        <f t="shared" si="40"/>
        <v>Camada</v>
      </c>
      <c r="T33" s="27" t="str">
        <f t="shared" si="41"/>
        <v>Composição</v>
      </c>
      <c r="U33" s="27" t="str">
        <f t="shared" si="42"/>
        <v>Cola</v>
      </c>
      <c r="V33" s="27" t="s">
        <v>90</v>
      </c>
      <c r="W33" s="1" t="str">
        <f t="shared" si="43"/>
        <v>Key.Cam.33</v>
      </c>
      <c r="X33" s="49" t="s">
        <v>268</v>
      </c>
      <c r="Y33" s="49" t="s">
        <v>262</v>
      </c>
    </row>
    <row r="34" spans="1:25" ht="6.6" customHeight="1" x14ac:dyDescent="0.3">
      <c r="A34" s="23">
        <v>34</v>
      </c>
      <c r="B34" s="2" t="s">
        <v>44</v>
      </c>
      <c r="C34" s="2" t="s">
        <v>276</v>
      </c>
      <c r="D34" s="2" t="s">
        <v>107</v>
      </c>
      <c r="E34" s="2" t="s">
        <v>402</v>
      </c>
      <c r="F34" s="2" t="s">
        <v>403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si="0"/>
        <v>Camada</v>
      </c>
      <c r="M34" s="26" t="str">
        <f t="shared" si="0"/>
        <v>Composição</v>
      </c>
      <c r="N34" s="26" t="str">
        <f t="shared" si="36"/>
        <v>Pré Fabricado</v>
      </c>
      <c r="O34" s="21" t="str">
        <f t="shared" si="37"/>
        <v>Painel.Maciço</v>
      </c>
      <c r="P34" s="21" t="s">
        <v>404</v>
      </c>
      <c r="Q34" s="38" t="s">
        <v>405</v>
      </c>
      <c r="R34" s="51" t="s">
        <v>9</v>
      </c>
      <c r="S34" s="27" t="str">
        <f t="shared" si="1"/>
        <v>Camada</v>
      </c>
      <c r="T34" s="27" t="str">
        <f t="shared" si="1"/>
        <v>Composição</v>
      </c>
      <c r="U34" s="27" t="str">
        <f t="shared" si="1"/>
        <v>Pré Fabricado</v>
      </c>
      <c r="V34" s="27" t="s">
        <v>90</v>
      </c>
      <c r="W34" s="1" t="str">
        <f t="shared" si="2"/>
        <v>Key.Cam.34</v>
      </c>
      <c r="X34" s="49" t="s">
        <v>360</v>
      </c>
      <c r="Y34" s="49" t="s">
        <v>361</v>
      </c>
    </row>
    <row r="35" spans="1:25" ht="6.6" customHeight="1" x14ac:dyDescent="0.3">
      <c r="A35" s="23">
        <v>35</v>
      </c>
      <c r="B35" s="2" t="s">
        <v>44</v>
      </c>
      <c r="C35" s="2" t="s">
        <v>276</v>
      </c>
      <c r="D35" s="2" t="s">
        <v>107</v>
      </c>
      <c r="E35" s="2" t="s">
        <v>402</v>
      </c>
      <c r="F35" s="2" t="s">
        <v>406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0"/>
        <v>Camada</v>
      </c>
      <c r="M35" s="26" t="str">
        <f t="shared" si="0"/>
        <v>Composição</v>
      </c>
      <c r="N35" s="26" t="str">
        <f t="shared" si="36"/>
        <v>Pré Fabricado</v>
      </c>
      <c r="O35" s="21" t="str">
        <f t="shared" si="37"/>
        <v>Painel.Alveolar</v>
      </c>
      <c r="P35" s="21" t="s">
        <v>407</v>
      </c>
      <c r="Q35" s="38" t="s">
        <v>408</v>
      </c>
      <c r="R35" s="51" t="s">
        <v>9</v>
      </c>
      <c r="S35" s="27" t="str">
        <f t="shared" si="1"/>
        <v>Camada</v>
      </c>
      <c r="T35" s="27" t="str">
        <f t="shared" si="1"/>
        <v>Composição</v>
      </c>
      <c r="U35" s="27" t="str">
        <f t="shared" si="1"/>
        <v>Pré Fabricado</v>
      </c>
      <c r="V35" s="27" t="s">
        <v>90</v>
      </c>
      <c r="W35" s="1" t="str">
        <f t="shared" si="2"/>
        <v>Key.Cam.35</v>
      </c>
      <c r="X35" s="49" t="s">
        <v>360</v>
      </c>
      <c r="Y35" s="49" t="s">
        <v>361</v>
      </c>
    </row>
    <row r="36" spans="1:25" ht="6.6" customHeight="1" x14ac:dyDescent="0.3">
      <c r="A36" s="23">
        <v>36</v>
      </c>
      <c r="B36" s="2" t="s">
        <v>44</v>
      </c>
      <c r="C36" s="2" t="s">
        <v>276</v>
      </c>
      <c r="D36" s="2" t="s">
        <v>107</v>
      </c>
      <c r="E36" s="2" t="s">
        <v>409</v>
      </c>
      <c r="F36" s="2" t="s">
        <v>410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0"/>
        <v>Camada</v>
      </c>
      <c r="M36" s="26" t="str">
        <f t="shared" si="0"/>
        <v>Composição</v>
      </c>
      <c r="N36" s="26" t="str">
        <f t="shared" si="36"/>
        <v>Concreto Armado</v>
      </c>
      <c r="O36" s="21" t="str">
        <f t="shared" si="37"/>
        <v>Parede.CA</v>
      </c>
      <c r="P36" s="21" t="s">
        <v>411</v>
      </c>
      <c r="Q36" s="38" t="s">
        <v>412</v>
      </c>
      <c r="R36" s="51" t="s">
        <v>9</v>
      </c>
      <c r="S36" s="27" t="str">
        <f t="shared" si="1"/>
        <v>Camada</v>
      </c>
      <c r="T36" s="27" t="str">
        <f t="shared" si="1"/>
        <v>Composição</v>
      </c>
      <c r="U36" s="27" t="str">
        <f t="shared" si="1"/>
        <v>Concreto Armado</v>
      </c>
      <c r="V36" s="27" t="s">
        <v>90</v>
      </c>
      <c r="W36" s="1" t="str">
        <f t="shared" si="2"/>
        <v>Key.Cam.36</v>
      </c>
      <c r="X36" s="49" t="s">
        <v>413</v>
      </c>
      <c r="Y36" s="49" t="s">
        <v>361</v>
      </c>
    </row>
    <row r="37" spans="1:25" ht="6.6" customHeight="1" x14ac:dyDescent="0.3">
      <c r="A37" s="23">
        <v>37</v>
      </c>
      <c r="B37" s="2" t="s">
        <v>44</v>
      </c>
      <c r="C37" s="2" t="s">
        <v>276</v>
      </c>
      <c r="D37" s="2" t="s">
        <v>107</v>
      </c>
      <c r="E37" s="2" t="s">
        <v>414</v>
      </c>
      <c r="F37" s="2" t="s">
        <v>415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0"/>
        <v>Camada</v>
      </c>
      <c r="M37" s="26" t="str">
        <f t="shared" si="0"/>
        <v>Composição</v>
      </c>
      <c r="N37" s="26" t="str">
        <f t="shared" si="36"/>
        <v>Bloco Concreto</v>
      </c>
      <c r="O37" s="21" t="str">
        <f t="shared" si="37"/>
        <v>Bloco.CCA</v>
      </c>
      <c r="P37" s="21" t="s">
        <v>416</v>
      </c>
      <c r="Q37" s="38" t="s">
        <v>417</v>
      </c>
      <c r="R37" s="51" t="s">
        <v>9</v>
      </c>
      <c r="S37" s="27" t="str">
        <f t="shared" si="1"/>
        <v>Camada</v>
      </c>
      <c r="T37" s="27" t="str">
        <f t="shared" si="1"/>
        <v>Composição</v>
      </c>
      <c r="U37" s="27" t="str">
        <f t="shared" si="1"/>
        <v>Bloco Concreto</v>
      </c>
      <c r="V37" s="27" t="s">
        <v>90</v>
      </c>
      <c r="W37" s="1" t="str">
        <f t="shared" si="2"/>
        <v>Key.Cam.37</v>
      </c>
      <c r="X37" s="49" t="s">
        <v>413</v>
      </c>
      <c r="Y37" s="49" t="s">
        <v>361</v>
      </c>
    </row>
    <row r="38" spans="1:25" ht="6.6" customHeight="1" x14ac:dyDescent="0.3">
      <c r="A38" s="23">
        <v>38</v>
      </c>
      <c r="B38" s="2" t="s">
        <v>44</v>
      </c>
      <c r="C38" s="2" t="s">
        <v>276</v>
      </c>
      <c r="D38" s="2" t="s">
        <v>107</v>
      </c>
      <c r="E38" s="2" t="s">
        <v>414</v>
      </c>
      <c r="F38" s="2" t="s">
        <v>418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0"/>
        <v>Camada</v>
      </c>
      <c r="M38" s="26" t="str">
        <f t="shared" si="0"/>
        <v>Composição</v>
      </c>
      <c r="N38" s="26" t="str">
        <f t="shared" si="36"/>
        <v>Bloco Concreto</v>
      </c>
      <c r="O38" s="21" t="str">
        <f t="shared" si="37"/>
        <v>Bloco.Estrutural</v>
      </c>
      <c r="P38" s="21" t="s">
        <v>419</v>
      </c>
      <c r="Q38" s="38" t="s">
        <v>420</v>
      </c>
      <c r="R38" s="51" t="s">
        <v>9</v>
      </c>
      <c r="S38" s="27" t="str">
        <f t="shared" si="1"/>
        <v>Camada</v>
      </c>
      <c r="T38" s="27" t="str">
        <f t="shared" si="1"/>
        <v>Composição</v>
      </c>
      <c r="U38" s="27" t="str">
        <f t="shared" si="1"/>
        <v>Bloco Concreto</v>
      </c>
      <c r="V38" s="27" t="s">
        <v>90</v>
      </c>
      <c r="W38" s="1" t="str">
        <f t="shared" si="2"/>
        <v>Key.Cam.38</v>
      </c>
      <c r="X38" s="49" t="s">
        <v>413</v>
      </c>
      <c r="Y38" s="49" t="s">
        <v>361</v>
      </c>
    </row>
    <row r="39" spans="1:25" ht="6.6" customHeight="1" x14ac:dyDescent="0.3">
      <c r="A39" s="23">
        <v>39</v>
      </c>
      <c r="B39" s="2" t="s">
        <v>44</v>
      </c>
      <c r="C39" s="2" t="s">
        <v>276</v>
      </c>
      <c r="D39" s="2" t="s">
        <v>107</v>
      </c>
      <c r="E39" s="2" t="s">
        <v>414</v>
      </c>
      <c r="F39" s="2" t="s">
        <v>421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0"/>
        <v>Camada</v>
      </c>
      <c r="M39" s="26" t="str">
        <f t="shared" si="0"/>
        <v>Composição</v>
      </c>
      <c r="N39" s="26" t="str">
        <f t="shared" si="36"/>
        <v>Bloco Concreto</v>
      </c>
      <c r="O39" s="21" t="str">
        <f t="shared" si="37"/>
        <v>Bloco.Vedação</v>
      </c>
      <c r="P39" s="21" t="s">
        <v>422</v>
      </c>
      <c r="Q39" s="38" t="s">
        <v>423</v>
      </c>
      <c r="R39" s="51" t="s">
        <v>9</v>
      </c>
      <c r="S39" s="27" t="str">
        <f t="shared" si="1"/>
        <v>Camada</v>
      </c>
      <c r="T39" s="27" t="str">
        <f t="shared" si="1"/>
        <v>Composição</v>
      </c>
      <c r="U39" s="27" t="str">
        <f t="shared" si="1"/>
        <v>Bloco Concreto</v>
      </c>
      <c r="V39" s="27" t="s">
        <v>90</v>
      </c>
      <c r="W39" s="1" t="str">
        <f t="shared" si="2"/>
        <v>Key.Cam.39</v>
      </c>
      <c r="X39" s="49" t="s">
        <v>413</v>
      </c>
      <c r="Y39" s="49" t="s">
        <v>361</v>
      </c>
    </row>
    <row r="40" spans="1:25" ht="6.6" customHeight="1" x14ac:dyDescent="0.3">
      <c r="A40" s="23">
        <v>40</v>
      </c>
      <c r="B40" s="2" t="s">
        <v>44</v>
      </c>
      <c r="C40" s="2" t="s">
        <v>276</v>
      </c>
      <c r="D40" s="2" t="s">
        <v>107</v>
      </c>
      <c r="E40" s="2" t="s">
        <v>424</v>
      </c>
      <c r="F40" s="2" t="s">
        <v>425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0"/>
        <v>Camada</v>
      </c>
      <c r="M40" s="26" t="str">
        <f t="shared" si="0"/>
        <v>Composição</v>
      </c>
      <c r="N40" s="26" t="str">
        <f t="shared" si="36"/>
        <v>Bloco Gesso</v>
      </c>
      <c r="O40" s="21" t="str">
        <f t="shared" si="37"/>
        <v>Bloco.Maciço</v>
      </c>
      <c r="P40" s="21" t="s">
        <v>426</v>
      </c>
      <c r="Q40" s="38" t="s">
        <v>427</v>
      </c>
      <c r="R40" s="51" t="s">
        <v>9</v>
      </c>
      <c r="S40" s="27" t="str">
        <f t="shared" si="1"/>
        <v>Camada</v>
      </c>
      <c r="T40" s="27" t="str">
        <f t="shared" si="1"/>
        <v>Composição</v>
      </c>
      <c r="U40" s="27" t="str">
        <f t="shared" si="1"/>
        <v>Bloco Gesso</v>
      </c>
      <c r="V40" s="27" t="s">
        <v>90</v>
      </c>
      <c r="W40" s="1" t="str">
        <f t="shared" si="2"/>
        <v>Key.Cam.40</v>
      </c>
      <c r="X40" s="49" t="s">
        <v>413</v>
      </c>
      <c r="Y40" s="49" t="s">
        <v>361</v>
      </c>
    </row>
    <row r="41" spans="1:25" ht="6.6" customHeight="1" x14ac:dyDescent="0.3">
      <c r="A41" s="23">
        <v>41</v>
      </c>
      <c r="B41" s="2" t="s">
        <v>44</v>
      </c>
      <c r="C41" s="2" t="s">
        <v>276</v>
      </c>
      <c r="D41" s="2" t="s">
        <v>107</v>
      </c>
      <c r="E41" s="2" t="s">
        <v>424</v>
      </c>
      <c r="F41" s="2" t="s">
        <v>428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0"/>
        <v>Camada</v>
      </c>
      <c r="M41" s="26" t="str">
        <f t="shared" si="0"/>
        <v>Composição</v>
      </c>
      <c r="N41" s="26" t="str">
        <f t="shared" si="36"/>
        <v>Bloco Gesso</v>
      </c>
      <c r="O41" s="21" t="str">
        <f t="shared" si="37"/>
        <v>Bloco.Alveolar</v>
      </c>
      <c r="P41" s="21" t="s">
        <v>429</v>
      </c>
      <c r="Q41" s="38" t="s">
        <v>430</v>
      </c>
      <c r="R41" s="51" t="s">
        <v>9</v>
      </c>
      <c r="S41" s="27" t="str">
        <f t="shared" si="1"/>
        <v>Camada</v>
      </c>
      <c r="T41" s="27" t="str">
        <f t="shared" si="1"/>
        <v>Composição</v>
      </c>
      <c r="U41" s="27" t="str">
        <f t="shared" si="1"/>
        <v>Bloco Gesso</v>
      </c>
      <c r="V41" s="27" t="s">
        <v>90</v>
      </c>
      <c r="W41" s="1" t="str">
        <f t="shared" si="2"/>
        <v>Key.Cam.41</v>
      </c>
      <c r="X41" s="49" t="s">
        <v>413</v>
      </c>
      <c r="Y41" s="49" t="s">
        <v>361</v>
      </c>
    </row>
    <row r="42" spans="1:25" ht="6.6" customHeight="1" x14ac:dyDescent="0.3">
      <c r="A42" s="23">
        <v>42</v>
      </c>
      <c r="B42" s="2" t="s">
        <v>44</v>
      </c>
      <c r="C42" s="2" t="s">
        <v>276</v>
      </c>
      <c r="D42" s="2" t="s">
        <v>107</v>
      </c>
      <c r="E42" s="2" t="s">
        <v>431</v>
      </c>
      <c r="F42" s="2" t="s">
        <v>432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0"/>
        <v>Camada</v>
      </c>
      <c r="M42" s="26" t="str">
        <f t="shared" si="0"/>
        <v>Composição</v>
      </c>
      <c r="N42" s="26" t="str">
        <f t="shared" si="36"/>
        <v>Bloco Cerâmico</v>
      </c>
      <c r="O42" s="21" t="str">
        <f t="shared" si="37"/>
        <v>Tijolo.Comúm</v>
      </c>
      <c r="P42" s="39" t="s">
        <v>433</v>
      </c>
      <c r="Q42" s="38" t="s">
        <v>434</v>
      </c>
      <c r="R42" s="51" t="s">
        <v>9</v>
      </c>
      <c r="S42" s="27" t="str">
        <f t="shared" si="1"/>
        <v>Camada</v>
      </c>
      <c r="T42" s="27" t="str">
        <f t="shared" si="1"/>
        <v>Composição</v>
      </c>
      <c r="U42" s="27" t="str">
        <f t="shared" si="1"/>
        <v>Bloco Cerâmico</v>
      </c>
      <c r="V42" s="27" t="s">
        <v>90</v>
      </c>
      <c r="W42" s="1" t="str">
        <f t="shared" si="2"/>
        <v>Key.Cam.42</v>
      </c>
      <c r="X42" s="49" t="s">
        <v>413</v>
      </c>
      <c r="Y42" s="49" t="s">
        <v>361</v>
      </c>
    </row>
    <row r="43" spans="1:25" ht="6.6" customHeight="1" x14ac:dyDescent="0.3">
      <c r="A43" s="23">
        <v>43</v>
      </c>
      <c r="B43" s="2" t="s">
        <v>44</v>
      </c>
      <c r="C43" s="2" t="s">
        <v>276</v>
      </c>
      <c r="D43" s="2" t="s">
        <v>107</v>
      </c>
      <c r="E43" s="2" t="s">
        <v>431</v>
      </c>
      <c r="F43" s="2" t="s">
        <v>435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si="0"/>
        <v>Camada</v>
      </c>
      <c r="M43" s="26" t="str">
        <f t="shared" si="0"/>
        <v>Composição</v>
      </c>
      <c r="N43" s="26" t="str">
        <f t="shared" si="36"/>
        <v>Bloco Cerâmico</v>
      </c>
      <c r="O43" s="21" t="str">
        <f t="shared" si="37"/>
        <v>Tijolo.Laminado</v>
      </c>
      <c r="P43" s="21" t="s">
        <v>436</v>
      </c>
      <c r="Q43" s="38" t="s">
        <v>437</v>
      </c>
      <c r="R43" s="51" t="s">
        <v>9</v>
      </c>
      <c r="S43" s="27" t="str">
        <f t="shared" si="1"/>
        <v>Camada</v>
      </c>
      <c r="T43" s="27" t="str">
        <f t="shared" si="1"/>
        <v>Composição</v>
      </c>
      <c r="U43" s="27" t="str">
        <f t="shared" si="1"/>
        <v>Bloco Cerâmico</v>
      </c>
      <c r="V43" s="27" t="s">
        <v>90</v>
      </c>
      <c r="W43" s="1" t="str">
        <f t="shared" si="2"/>
        <v>Key.Cam.43</v>
      </c>
      <c r="X43" s="49" t="s">
        <v>413</v>
      </c>
      <c r="Y43" s="49" t="s">
        <v>361</v>
      </c>
    </row>
    <row r="44" spans="1:25" ht="6.6" customHeight="1" x14ac:dyDescent="0.3">
      <c r="A44" s="23">
        <v>44</v>
      </c>
      <c r="B44" s="2" t="s">
        <v>44</v>
      </c>
      <c r="C44" s="2" t="s">
        <v>276</v>
      </c>
      <c r="D44" s="2" t="s">
        <v>107</v>
      </c>
      <c r="E44" s="2" t="s">
        <v>431</v>
      </c>
      <c r="F44" s="2" t="s">
        <v>438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0"/>
        <v>Camada</v>
      </c>
      <c r="M44" s="26" t="str">
        <f t="shared" si="0"/>
        <v>Composição</v>
      </c>
      <c r="N44" s="26" t="str">
        <f t="shared" si="36"/>
        <v>Bloco Cerâmico</v>
      </c>
      <c r="O44" s="21" t="str">
        <f t="shared" si="37"/>
        <v>Tijolo.Refratário</v>
      </c>
      <c r="P44" s="38" t="s">
        <v>439</v>
      </c>
      <c r="Q44" s="38" t="s">
        <v>440</v>
      </c>
      <c r="R44" s="51" t="s">
        <v>9</v>
      </c>
      <c r="S44" s="27" t="str">
        <f t="shared" si="1"/>
        <v>Camada</v>
      </c>
      <c r="T44" s="27" t="str">
        <f t="shared" si="1"/>
        <v>Composição</v>
      </c>
      <c r="U44" s="27" t="str">
        <f t="shared" si="1"/>
        <v>Bloco Cerâmico</v>
      </c>
      <c r="V44" s="27" t="s">
        <v>90</v>
      </c>
      <c r="W44" s="1" t="str">
        <f t="shared" si="2"/>
        <v>Key.Cam.44</v>
      </c>
      <c r="X44" s="49" t="s">
        <v>413</v>
      </c>
      <c r="Y44" s="49" t="s">
        <v>361</v>
      </c>
    </row>
    <row r="45" spans="1:25" ht="6.6" customHeight="1" x14ac:dyDescent="0.3">
      <c r="A45" s="23">
        <v>45</v>
      </c>
      <c r="B45" s="2" t="s">
        <v>44</v>
      </c>
      <c r="C45" s="2" t="s">
        <v>276</v>
      </c>
      <c r="D45" s="2" t="s">
        <v>107</v>
      </c>
      <c r="E45" s="2" t="s">
        <v>431</v>
      </c>
      <c r="F45" s="2" t="s">
        <v>441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0"/>
        <v>Camada</v>
      </c>
      <c r="M45" s="26" t="str">
        <f t="shared" si="0"/>
        <v>Composição</v>
      </c>
      <c r="N45" s="26" t="str">
        <f t="shared" si="36"/>
        <v>Bloco Cerâmico</v>
      </c>
      <c r="O45" s="21" t="str">
        <f t="shared" si="37"/>
        <v>Bloco.Furado</v>
      </c>
      <c r="P45" s="21" t="s">
        <v>442</v>
      </c>
      <c r="Q45" s="38" t="s">
        <v>443</v>
      </c>
      <c r="R45" s="51" t="s">
        <v>9</v>
      </c>
      <c r="S45" s="27" t="str">
        <f t="shared" si="1"/>
        <v>Camada</v>
      </c>
      <c r="T45" s="27" t="str">
        <f t="shared" si="1"/>
        <v>Composição</v>
      </c>
      <c r="U45" s="27" t="str">
        <f t="shared" si="1"/>
        <v>Bloco Cerâmico</v>
      </c>
      <c r="V45" s="27" t="s">
        <v>90</v>
      </c>
      <c r="W45" s="1" t="str">
        <f t="shared" si="2"/>
        <v>Key.Cam.45</v>
      </c>
      <c r="X45" s="49" t="s">
        <v>413</v>
      </c>
      <c r="Y45" s="49" t="s">
        <v>361</v>
      </c>
    </row>
    <row r="46" spans="1:25" ht="6.6" customHeight="1" x14ac:dyDescent="0.3">
      <c r="A46" s="23">
        <v>46</v>
      </c>
      <c r="B46" s="2" t="s">
        <v>44</v>
      </c>
      <c r="C46" s="2" t="s">
        <v>276</v>
      </c>
      <c r="D46" s="2" t="s">
        <v>107</v>
      </c>
      <c r="E46" s="2" t="s">
        <v>431</v>
      </c>
      <c r="F46" s="2" t="s">
        <v>444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0"/>
        <v>Camada</v>
      </c>
      <c r="M46" s="26" t="str">
        <f t="shared" si="0"/>
        <v>Composição</v>
      </c>
      <c r="N46" s="26" t="str">
        <f t="shared" si="36"/>
        <v>Bloco Cerâmico</v>
      </c>
      <c r="O46" s="21" t="str">
        <f t="shared" si="37"/>
        <v>Ecológico</v>
      </c>
      <c r="P46" s="21" t="s">
        <v>445</v>
      </c>
      <c r="Q46" s="38" t="s">
        <v>446</v>
      </c>
      <c r="R46" s="51" t="s">
        <v>9</v>
      </c>
      <c r="S46" s="27" t="str">
        <f t="shared" si="1"/>
        <v>Camada</v>
      </c>
      <c r="T46" s="27" t="str">
        <f t="shared" si="1"/>
        <v>Composição</v>
      </c>
      <c r="U46" s="27" t="str">
        <f t="shared" si="1"/>
        <v>Bloco Cerâmico</v>
      </c>
      <c r="V46" s="27" t="s">
        <v>90</v>
      </c>
      <c r="W46" s="1" t="str">
        <f t="shared" si="2"/>
        <v>Key.Cam.46</v>
      </c>
      <c r="X46" s="49" t="s">
        <v>413</v>
      </c>
      <c r="Y46" s="49" t="s">
        <v>361</v>
      </c>
    </row>
    <row r="47" spans="1:25" ht="6.6" customHeight="1" x14ac:dyDescent="0.3">
      <c r="A47" s="23">
        <v>47</v>
      </c>
      <c r="B47" s="2" t="s">
        <v>44</v>
      </c>
      <c r="C47" s="2" t="s">
        <v>276</v>
      </c>
      <c r="D47" s="2" t="s">
        <v>107</v>
      </c>
      <c r="E47" s="2" t="s">
        <v>431</v>
      </c>
      <c r="F47" s="2" t="s">
        <v>447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0"/>
        <v>Camada</v>
      </c>
      <c r="M47" s="26" t="str">
        <f t="shared" si="0"/>
        <v>Composição</v>
      </c>
      <c r="N47" s="26" t="str">
        <f t="shared" si="36"/>
        <v>Bloco Cerâmico</v>
      </c>
      <c r="O47" s="21" t="str">
        <f t="shared" si="37"/>
        <v>Canaleta.J</v>
      </c>
      <c r="P47" s="21" t="s">
        <v>448</v>
      </c>
      <c r="Q47" s="38" t="s">
        <v>449</v>
      </c>
      <c r="R47" s="51" t="s">
        <v>9</v>
      </c>
      <c r="S47" s="27" t="str">
        <f t="shared" si="1"/>
        <v>Camada</v>
      </c>
      <c r="T47" s="27" t="str">
        <f t="shared" si="1"/>
        <v>Composição</v>
      </c>
      <c r="U47" s="27" t="str">
        <f t="shared" si="1"/>
        <v>Bloco Cerâmico</v>
      </c>
      <c r="V47" s="27" t="s">
        <v>90</v>
      </c>
      <c r="W47" s="1" t="str">
        <f t="shared" si="2"/>
        <v>Key.Cam.47</v>
      </c>
      <c r="X47" s="49" t="s">
        <v>413</v>
      </c>
      <c r="Y47" s="49" t="s">
        <v>361</v>
      </c>
    </row>
    <row r="48" spans="1:25" ht="6.6" customHeight="1" x14ac:dyDescent="0.3">
      <c r="A48" s="23">
        <v>48</v>
      </c>
      <c r="B48" s="2" t="s">
        <v>44</v>
      </c>
      <c r="C48" s="2" t="s">
        <v>276</v>
      </c>
      <c r="D48" s="2" t="s">
        <v>107</v>
      </c>
      <c r="E48" s="2" t="s">
        <v>431</v>
      </c>
      <c r="F48" s="2" t="s">
        <v>450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0"/>
        <v>Camada</v>
      </c>
      <c r="M48" s="26" t="str">
        <f t="shared" si="0"/>
        <v>Composição</v>
      </c>
      <c r="N48" s="26" t="str">
        <f t="shared" si="36"/>
        <v>Bloco Cerâmico</v>
      </c>
      <c r="O48" s="21" t="str">
        <f t="shared" si="37"/>
        <v>Canaleta.U</v>
      </c>
      <c r="P48" s="21" t="s">
        <v>451</v>
      </c>
      <c r="Q48" s="38" t="s">
        <v>452</v>
      </c>
      <c r="R48" s="51" t="s">
        <v>9</v>
      </c>
      <c r="S48" s="27" t="str">
        <f t="shared" si="1"/>
        <v>Camada</v>
      </c>
      <c r="T48" s="27" t="str">
        <f t="shared" si="1"/>
        <v>Composição</v>
      </c>
      <c r="U48" s="27" t="str">
        <f t="shared" si="1"/>
        <v>Bloco Cerâmico</v>
      </c>
      <c r="V48" s="27" t="s">
        <v>90</v>
      </c>
      <c r="W48" s="1" t="str">
        <f t="shared" si="2"/>
        <v>Key.Cam.48</v>
      </c>
      <c r="X48" s="49" t="s">
        <v>413</v>
      </c>
      <c r="Y48" s="49" t="s">
        <v>361</v>
      </c>
    </row>
    <row r="49" spans="1:25" ht="6.6" customHeight="1" x14ac:dyDescent="0.3">
      <c r="A49" s="23">
        <v>49</v>
      </c>
      <c r="B49" s="2" t="s">
        <v>44</v>
      </c>
      <c r="C49" s="2" t="s">
        <v>276</v>
      </c>
      <c r="D49" s="2" t="s">
        <v>107</v>
      </c>
      <c r="E49" s="2" t="s">
        <v>453</v>
      </c>
      <c r="F49" s="2" t="s">
        <v>454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0"/>
        <v>Camada</v>
      </c>
      <c r="M49" s="26" t="str">
        <f t="shared" si="0"/>
        <v>Composição</v>
      </c>
      <c r="N49" s="26" t="str">
        <f t="shared" si="36"/>
        <v>Bloco Translúcido</v>
      </c>
      <c r="O49" s="21" t="str">
        <f t="shared" si="37"/>
        <v>Cobogô</v>
      </c>
      <c r="P49" s="21" t="s">
        <v>455</v>
      </c>
      <c r="Q49" s="21" t="s">
        <v>456</v>
      </c>
      <c r="R49" s="51" t="s">
        <v>9</v>
      </c>
      <c r="S49" s="27" t="str">
        <f t="shared" si="1"/>
        <v>Camada</v>
      </c>
      <c r="T49" s="27" t="str">
        <f t="shared" si="1"/>
        <v>Composição</v>
      </c>
      <c r="U49" s="27" t="str">
        <f t="shared" si="1"/>
        <v>Bloco Translúcido</v>
      </c>
      <c r="V49" s="27" t="s">
        <v>90</v>
      </c>
      <c r="W49" s="1" t="str">
        <f t="shared" si="2"/>
        <v>Key.Cam.49</v>
      </c>
      <c r="X49" s="49" t="s">
        <v>413</v>
      </c>
      <c r="Y49" s="49" t="s">
        <v>361</v>
      </c>
    </row>
    <row r="50" spans="1:25" ht="6.6" customHeight="1" x14ac:dyDescent="0.3">
      <c r="A50" s="23">
        <v>50</v>
      </c>
      <c r="B50" s="2" t="s">
        <v>44</v>
      </c>
      <c r="C50" s="2" t="s">
        <v>276</v>
      </c>
      <c r="D50" s="2" t="s">
        <v>107</v>
      </c>
      <c r="E50" s="2" t="s">
        <v>453</v>
      </c>
      <c r="F50" s="2" t="s">
        <v>457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0"/>
        <v>Camada</v>
      </c>
      <c r="M50" s="26" t="str">
        <f t="shared" si="0"/>
        <v>Composição</v>
      </c>
      <c r="N50" s="26" t="str">
        <f t="shared" si="36"/>
        <v>Bloco Translúcido</v>
      </c>
      <c r="O50" s="21" t="str">
        <f t="shared" si="37"/>
        <v>Tijolo.Vidro</v>
      </c>
      <c r="P50" s="21" t="s">
        <v>458</v>
      </c>
      <c r="Q50" s="38" t="s">
        <v>459</v>
      </c>
      <c r="R50" s="51" t="s">
        <v>9</v>
      </c>
      <c r="S50" s="27" t="str">
        <f t="shared" si="1"/>
        <v>Camada</v>
      </c>
      <c r="T50" s="27" t="str">
        <f t="shared" si="1"/>
        <v>Composição</v>
      </c>
      <c r="U50" s="27" t="str">
        <f t="shared" si="1"/>
        <v>Bloco Translúcido</v>
      </c>
      <c r="V50" s="27" t="s">
        <v>90</v>
      </c>
      <c r="W50" s="1" t="str">
        <f t="shared" si="2"/>
        <v>Key.Cam.50</v>
      </c>
      <c r="X50" s="49" t="s">
        <v>413</v>
      </c>
      <c r="Y50" s="49" t="s">
        <v>361</v>
      </c>
    </row>
    <row r="51" spans="1:25" ht="6.6" customHeight="1" x14ac:dyDescent="0.3">
      <c r="A51" s="23">
        <v>51</v>
      </c>
      <c r="B51" s="2" t="s">
        <v>44</v>
      </c>
      <c r="C51" s="24" t="s">
        <v>316</v>
      </c>
      <c r="D51" s="24" t="s">
        <v>137</v>
      </c>
      <c r="E51" s="2" t="s">
        <v>149</v>
      </c>
      <c r="F51" s="2" t="s">
        <v>150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ref="L51:L53" si="44">CONCATENATE("", C51)</f>
        <v>Finalização</v>
      </c>
      <c r="M51" s="26" t="str">
        <f t="shared" ref="M51:M53" si="45">CONCATENATE("", D51)</f>
        <v>Piso</v>
      </c>
      <c r="N51" s="26" t="str">
        <f t="shared" ref="N51:N53" si="46">(SUBSTITUTE(SUBSTITUTE(CONCATENATE("",E51),"."," ")," De "," de "))</f>
        <v>Acessível</v>
      </c>
      <c r="O51" s="21" t="str">
        <f t="shared" ref="O51:O53" si="47">F51</f>
        <v>Tátil.Alerta</v>
      </c>
      <c r="P51" s="21" t="s">
        <v>165</v>
      </c>
      <c r="Q51" s="38" t="s">
        <v>186</v>
      </c>
      <c r="R51" s="21" t="s">
        <v>9</v>
      </c>
      <c r="S51" s="27" t="str">
        <f t="shared" ref="S51:S53" si="48">SUBSTITUTE(C51, ".", " ")</f>
        <v>Finalização</v>
      </c>
      <c r="T51" s="27" t="str">
        <f t="shared" ref="T51:T53" si="49">SUBSTITUTE(D51, ".", " ")</f>
        <v>Piso</v>
      </c>
      <c r="U51" s="27" t="str">
        <f t="shared" ref="U51:U53" si="50">SUBSTITUTE(E51, ".", " ")</f>
        <v>Acessível</v>
      </c>
      <c r="V51" s="27" t="s">
        <v>90</v>
      </c>
      <c r="W51" s="1" t="str">
        <f t="shared" si="2"/>
        <v>Key.Fin.51</v>
      </c>
      <c r="X51" s="49" t="s">
        <v>261</v>
      </c>
      <c r="Y51" s="49" t="s">
        <v>262</v>
      </c>
    </row>
    <row r="52" spans="1:25" ht="6.6" customHeight="1" x14ac:dyDescent="0.3">
      <c r="A52" s="23">
        <v>52</v>
      </c>
      <c r="B52" s="2" t="s">
        <v>44</v>
      </c>
      <c r="C52" s="24" t="s">
        <v>316</v>
      </c>
      <c r="D52" s="24" t="s">
        <v>137</v>
      </c>
      <c r="E52" s="2" t="s">
        <v>149</v>
      </c>
      <c r="F52" s="2" t="s">
        <v>151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44"/>
        <v>Finalização</v>
      </c>
      <c r="M52" s="26" t="str">
        <f t="shared" si="45"/>
        <v>Piso</v>
      </c>
      <c r="N52" s="26" t="str">
        <f t="shared" si="46"/>
        <v>Acessível</v>
      </c>
      <c r="O52" s="21" t="str">
        <f t="shared" si="47"/>
        <v>Tátil.Direcional</v>
      </c>
      <c r="P52" s="21" t="s">
        <v>166</v>
      </c>
      <c r="Q52" s="38" t="s">
        <v>187</v>
      </c>
      <c r="R52" s="21" t="s">
        <v>9</v>
      </c>
      <c r="S52" s="27" t="str">
        <f t="shared" si="48"/>
        <v>Finalização</v>
      </c>
      <c r="T52" s="27" t="str">
        <f t="shared" si="49"/>
        <v>Piso</v>
      </c>
      <c r="U52" s="27" t="str">
        <f t="shared" si="50"/>
        <v>Acessível</v>
      </c>
      <c r="V52" s="27" t="s">
        <v>90</v>
      </c>
      <c r="W52" s="1" t="str">
        <f t="shared" si="2"/>
        <v>Key.Fin.52</v>
      </c>
      <c r="X52" s="49" t="s">
        <v>261</v>
      </c>
      <c r="Y52" s="49" t="s">
        <v>262</v>
      </c>
    </row>
    <row r="53" spans="1:25" ht="6.6" customHeight="1" x14ac:dyDescent="0.3">
      <c r="A53" s="23">
        <v>53</v>
      </c>
      <c r="B53" s="2" t="s">
        <v>44</v>
      </c>
      <c r="C53" s="24" t="s">
        <v>316</v>
      </c>
      <c r="D53" s="24" t="s">
        <v>137</v>
      </c>
      <c r="E53" s="2" t="s">
        <v>160</v>
      </c>
      <c r="F53" s="2" t="s">
        <v>158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44"/>
        <v>Finalização</v>
      </c>
      <c r="M53" s="26" t="str">
        <f t="shared" si="45"/>
        <v>Piso</v>
      </c>
      <c r="N53" s="26" t="str">
        <f t="shared" si="46"/>
        <v>Resistente</v>
      </c>
      <c r="O53" s="21" t="str">
        <f t="shared" si="47"/>
        <v>Asfaltado</v>
      </c>
      <c r="P53" s="21" t="s">
        <v>161</v>
      </c>
      <c r="Q53" s="38" t="s">
        <v>182</v>
      </c>
      <c r="R53" s="21" t="s">
        <v>9</v>
      </c>
      <c r="S53" s="27" t="str">
        <f t="shared" si="48"/>
        <v>Finalização</v>
      </c>
      <c r="T53" s="27" t="str">
        <f t="shared" si="49"/>
        <v>Piso</v>
      </c>
      <c r="U53" s="27" t="str">
        <f t="shared" si="50"/>
        <v>Resistente</v>
      </c>
      <c r="V53" s="27" t="s">
        <v>90</v>
      </c>
      <c r="W53" s="1" t="str">
        <f t="shared" si="2"/>
        <v>Key.Fin.53</v>
      </c>
      <c r="X53" s="49" t="s">
        <v>261</v>
      </c>
      <c r="Y53" s="49" t="s">
        <v>262</v>
      </c>
    </row>
    <row r="54" spans="1:25" ht="6.6" customHeight="1" x14ac:dyDescent="0.3">
      <c r="A54" s="23">
        <v>54</v>
      </c>
      <c r="B54" s="2" t="s">
        <v>44</v>
      </c>
      <c r="C54" s="24" t="s">
        <v>316</v>
      </c>
      <c r="D54" s="24" t="s">
        <v>137</v>
      </c>
      <c r="E54" s="2" t="s">
        <v>160</v>
      </c>
      <c r="F54" s="2" t="s">
        <v>159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0"/>
        <v>Finalização</v>
      </c>
      <c r="M54" s="26" t="str">
        <f t="shared" si="0"/>
        <v>Piso</v>
      </c>
      <c r="N54" s="26" t="str">
        <f t="shared" si="36"/>
        <v>Resistente</v>
      </c>
      <c r="O54" s="21" t="str">
        <f t="shared" si="37"/>
        <v>Concretado</v>
      </c>
      <c r="P54" s="21" t="s">
        <v>162</v>
      </c>
      <c r="Q54" s="38" t="s">
        <v>183</v>
      </c>
      <c r="R54" s="21" t="s">
        <v>9</v>
      </c>
      <c r="S54" s="27" t="str">
        <f t="shared" si="1"/>
        <v>Finalização</v>
      </c>
      <c r="T54" s="27" t="str">
        <f t="shared" si="1"/>
        <v>Piso</v>
      </c>
      <c r="U54" s="27" t="str">
        <f t="shared" si="1"/>
        <v>Resistente</v>
      </c>
      <c r="V54" s="27" t="s">
        <v>90</v>
      </c>
      <c r="W54" s="1" t="str">
        <f t="shared" si="2"/>
        <v>Key.Fin.54</v>
      </c>
      <c r="X54" s="49" t="s">
        <v>261</v>
      </c>
      <c r="Y54" s="49" t="s">
        <v>262</v>
      </c>
    </row>
    <row r="55" spans="1:25" ht="6.6" customHeight="1" x14ac:dyDescent="0.3">
      <c r="A55" s="23">
        <v>55</v>
      </c>
      <c r="B55" s="2" t="s">
        <v>44</v>
      </c>
      <c r="C55" s="24" t="s">
        <v>316</v>
      </c>
      <c r="D55" s="24" t="s">
        <v>137</v>
      </c>
      <c r="E55" s="2" t="s">
        <v>160</v>
      </c>
      <c r="F55" s="2" t="s">
        <v>145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0"/>
        <v>Finalização</v>
      </c>
      <c r="M55" s="26" t="str">
        <f t="shared" si="0"/>
        <v>Piso</v>
      </c>
      <c r="N55" s="26" t="str">
        <f t="shared" si="36"/>
        <v>Resistente</v>
      </c>
      <c r="O55" s="21" t="str">
        <f t="shared" si="37"/>
        <v>Modular.Automotivo</v>
      </c>
      <c r="P55" s="21" t="s">
        <v>163</v>
      </c>
      <c r="Q55" s="38" t="s">
        <v>184</v>
      </c>
      <c r="R55" s="21" t="s">
        <v>9</v>
      </c>
      <c r="S55" s="27" t="str">
        <f t="shared" si="1"/>
        <v>Finalização</v>
      </c>
      <c r="T55" s="27" t="str">
        <f t="shared" si="1"/>
        <v>Piso</v>
      </c>
      <c r="U55" s="27" t="str">
        <f t="shared" si="1"/>
        <v>Resistente</v>
      </c>
      <c r="V55" s="27" t="s">
        <v>90</v>
      </c>
      <c r="W55" s="1" t="str">
        <f t="shared" si="2"/>
        <v>Key.Fin.55</v>
      </c>
      <c r="X55" s="49" t="s">
        <v>261</v>
      </c>
      <c r="Y55" s="49" t="s">
        <v>262</v>
      </c>
    </row>
    <row r="56" spans="1:25" ht="6.6" customHeight="1" x14ac:dyDescent="0.3">
      <c r="A56" s="23">
        <v>56</v>
      </c>
      <c r="B56" s="2" t="s">
        <v>44</v>
      </c>
      <c r="C56" s="24" t="s">
        <v>316</v>
      </c>
      <c r="D56" s="24" t="s">
        <v>137</v>
      </c>
      <c r="E56" s="2" t="s">
        <v>160</v>
      </c>
      <c r="F56" s="2" t="s">
        <v>157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0"/>
        <v>Finalização</v>
      </c>
      <c r="M56" s="26" t="str">
        <f t="shared" si="0"/>
        <v>Piso</v>
      </c>
      <c r="N56" s="26" t="str">
        <f t="shared" si="36"/>
        <v>Resistente</v>
      </c>
      <c r="O56" s="21" t="str">
        <f t="shared" si="37"/>
        <v>Bloquete.Carro</v>
      </c>
      <c r="P56" s="21" t="s">
        <v>164</v>
      </c>
      <c r="Q56" s="38" t="s">
        <v>185</v>
      </c>
      <c r="R56" s="21" t="s">
        <v>9</v>
      </c>
      <c r="S56" s="27" t="str">
        <f t="shared" si="1"/>
        <v>Finalização</v>
      </c>
      <c r="T56" s="27" t="str">
        <f t="shared" si="1"/>
        <v>Piso</v>
      </c>
      <c r="U56" s="27" t="str">
        <f t="shared" si="1"/>
        <v>Resistente</v>
      </c>
      <c r="V56" s="27" t="s">
        <v>90</v>
      </c>
      <c r="W56" s="1" t="str">
        <f t="shared" si="2"/>
        <v>Key.Fin.56</v>
      </c>
      <c r="X56" s="49" t="s">
        <v>261</v>
      </c>
      <c r="Y56" s="49" t="s">
        <v>262</v>
      </c>
    </row>
    <row r="57" spans="1:25" ht="6.6" customHeight="1" x14ac:dyDescent="0.3">
      <c r="A57" s="23">
        <v>57</v>
      </c>
      <c r="B57" s="2" t="s">
        <v>44</v>
      </c>
      <c r="C57" s="24" t="s">
        <v>316</v>
      </c>
      <c r="D57" s="24" t="s">
        <v>137</v>
      </c>
      <c r="E57" s="2" t="s">
        <v>141</v>
      </c>
      <c r="F57" s="2" t="s">
        <v>140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0"/>
        <v>Finalização</v>
      </c>
      <c r="M57" s="26" t="str">
        <f t="shared" si="0"/>
        <v>Piso</v>
      </c>
      <c r="N57" s="26" t="str">
        <f t="shared" si="36"/>
        <v>Drenante</v>
      </c>
      <c r="O57" s="21" t="str">
        <f t="shared" si="37"/>
        <v>Intertravado</v>
      </c>
      <c r="P57" s="21" t="s">
        <v>167</v>
      </c>
      <c r="Q57" s="38" t="s">
        <v>188</v>
      </c>
      <c r="R57" s="21" t="s">
        <v>9</v>
      </c>
      <c r="S57" s="27" t="str">
        <f t="shared" si="1"/>
        <v>Finalização</v>
      </c>
      <c r="T57" s="27" t="str">
        <f t="shared" si="1"/>
        <v>Piso</v>
      </c>
      <c r="U57" s="27" t="str">
        <f t="shared" si="1"/>
        <v>Drenante</v>
      </c>
      <c r="V57" s="27" t="s">
        <v>90</v>
      </c>
      <c r="W57" s="1" t="str">
        <f t="shared" si="2"/>
        <v>Key.Fin.57</v>
      </c>
      <c r="X57" s="49" t="s">
        <v>261</v>
      </c>
      <c r="Y57" s="49" t="s">
        <v>262</v>
      </c>
    </row>
    <row r="58" spans="1:25" ht="6.6" customHeight="1" x14ac:dyDescent="0.3">
      <c r="A58" s="23">
        <v>58</v>
      </c>
      <c r="B58" s="2" t="s">
        <v>44</v>
      </c>
      <c r="C58" s="24" t="s">
        <v>316</v>
      </c>
      <c r="D58" s="24" t="s">
        <v>137</v>
      </c>
      <c r="E58" s="2" t="s">
        <v>141</v>
      </c>
      <c r="F58" s="2" t="s">
        <v>142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0"/>
        <v>Finalização</v>
      </c>
      <c r="M58" s="26" t="str">
        <f t="shared" si="0"/>
        <v>Piso</v>
      </c>
      <c r="N58" s="26" t="str">
        <f t="shared" si="36"/>
        <v>Drenante</v>
      </c>
      <c r="O58" s="21" t="str">
        <f t="shared" si="37"/>
        <v>Fulget</v>
      </c>
      <c r="P58" s="21" t="s">
        <v>168</v>
      </c>
      <c r="Q58" s="38" t="s">
        <v>189</v>
      </c>
      <c r="R58" s="21" t="s">
        <v>9</v>
      </c>
      <c r="S58" s="27" t="str">
        <f t="shared" si="1"/>
        <v>Finalização</v>
      </c>
      <c r="T58" s="27" t="str">
        <f t="shared" si="1"/>
        <v>Piso</v>
      </c>
      <c r="U58" s="27" t="str">
        <f t="shared" si="1"/>
        <v>Drenante</v>
      </c>
      <c r="V58" s="27" t="s">
        <v>90</v>
      </c>
      <c r="W58" s="1" t="str">
        <f t="shared" si="2"/>
        <v>Key.Fin.58</v>
      </c>
      <c r="X58" s="49" t="s">
        <v>261</v>
      </c>
      <c r="Y58" s="49" t="s">
        <v>262</v>
      </c>
    </row>
    <row r="59" spans="1:25" ht="6.6" customHeight="1" x14ac:dyDescent="0.3">
      <c r="A59" s="23">
        <v>59</v>
      </c>
      <c r="B59" s="2" t="s">
        <v>44</v>
      </c>
      <c r="C59" s="24" t="s">
        <v>316</v>
      </c>
      <c r="D59" s="24" t="s">
        <v>137</v>
      </c>
      <c r="E59" s="2" t="s">
        <v>141</v>
      </c>
      <c r="F59" s="2" t="s">
        <v>156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0"/>
        <v>Finalização</v>
      </c>
      <c r="M59" s="26" t="str">
        <f t="shared" si="0"/>
        <v>Piso</v>
      </c>
      <c r="N59" s="26" t="str">
        <f t="shared" si="36"/>
        <v>Drenante</v>
      </c>
      <c r="O59" s="21" t="str">
        <f t="shared" si="37"/>
        <v>Bloquete.Grama</v>
      </c>
      <c r="P59" s="21" t="s">
        <v>169</v>
      </c>
      <c r="Q59" s="38" t="s">
        <v>190</v>
      </c>
      <c r="R59" s="21" t="s">
        <v>9</v>
      </c>
      <c r="S59" s="27" t="str">
        <f t="shared" si="1"/>
        <v>Finalização</v>
      </c>
      <c r="T59" s="27" t="str">
        <f t="shared" si="1"/>
        <v>Piso</v>
      </c>
      <c r="U59" s="27" t="str">
        <f t="shared" si="1"/>
        <v>Drenante</v>
      </c>
      <c r="V59" s="27" t="s">
        <v>90</v>
      </c>
      <c r="W59" s="1" t="str">
        <f t="shared" si="2"/>
        <v>Key.Fin.59</v>
      </c>
      <c r="X59" s="49" t="s">
        <v>261</v>
      </c>
      <c r="Y59" s="49" t="s">
        <v>262</v>
      </c>
    </row>
    <row r="60" spans="1:25" ht="6.6" customHeight="1" x14ac:dyDescent="0.3">
      <c r="A60" s="23">
        <v>60</v>
      </c>
      <c r="B60" s="2" t="s">
        <v>44</v>
      </c>
      <c r="C60" s="24" t="s">
        <v>316</v>
      </c>
      <c r="D60" s="24" t="s">
        <v>137</v>
      </c>
      <c r="E60" s="2" t="s">
        <v>143</v>
      </c>
      <c r="F60" s="2" t="s">
        <v>138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0"/>
        <v>Finalização</v>
      </c>
      <c r="M60" s="26" t="str">
        <f t="shared" si="0"/>
        <v>Piso</v>
      </c>
      <c r="N60" s="26" t="str">
        <f t="shared" si="36"/>
        <v>Paginado</v>
      </c>
      <c r="O60" s="21" t="str">
        <f t="shared" si="37"/>
        <v>Taco</v>
      </c>
      <c r="P60" s="21" t="s">
        <v>170</v>
      </c>
      <c r="Q60" s="38" t="s">
        <v>191</v>
      </c>
      <c r="R60" s="21" t="s">
        <v>9</v>
      </c>
      <c r="S60" s="27" t="str">
        <f t="shared" si="1"/>
        <v>Finalização</v>
      </c>
      <c r="T60" s="27" t="str">
        <f t="shared" si="1"/>
        <v>Piso</v>
      </c>
      <c r="U60" s="27" t="str">
        <f t="shared" si="1"/>
        <v>Paginado</v>
      </c>
      <c r="V60" s="27" t="s">
        <v>90</v>
      </c>
      <c r="W60" s="1" t="str">
        <f t="shared" si="2"/>
        <v>Key.Fin.60</v>
      </c>
      <c r="X60" s="49" t="s">
        <v>261</v>
      </c>
      <c r="Y60" s="49" t="s">
        <v>262</v>
      </c>
    </row>
    <row r="61" spans="1:25" ht="6.6" customHeight="1" x14ac:dyDescent="0.3">
      <c r="A61" s="23">
        <v>61</v>
      </c>
      <c r="B61" s="2" t="s">
        <v>44</v>
      </c>
      <c r="C61" s="24" t="s">
        <v>316</v>
      </c>
      <c r="D61" s="24" t="s">
        <v>137</v>
      </c>
      <c r="E61" s="2" t="s">
        <v>143</v>
      </c>
      <c r="F61" s="2" t="s">
        <v>147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0"/>
        <v>Finalização</v>
      </c>
      <c r="M61" s="26" t="str">
        <f t="shared" si="0"/>
        <v>Piso</v>
      </c>
      <c r="N61" s="26" t="str">
        <f t="shared" si="36"/>
        <v>Paginado</v>
      </c>
      <c r="O61" s="21" t="str">
        <f t="shared" si="37"/>
        <v>Vinílico</v>
      </c>
      <c r="P61" s="21" t="s">
        <v>171</v>
      </c>
      <c r="Q61" s="38" t="s">
        <v>192</v>
      </c>
      <c r="R61" s="21" t="s">
        <v>9</v>
      </c>
      <c r="S61" s="27" t="str">
        <f t="shared" si="1"/>
        <v>Finalização</v>
      </c>
      <c r="T61" s="27" t="str">
        <f t="shared" si="1"/>
        <v>Piso</v>
      </c>
      <c r="U61" s="27" t="str">
        <f t="shared" si="1"/>
        <v>Paginado</v>
      </c>
      <c r="V61" s="27" t="s">
        <v>90</v>
      </c>
      <c r="W61" s="1" t="str">
        <f t="shared" si="2"/>
        <v>Key.Fin.61</v>
      </c>
      <c r="X61" s="49" t="s">
        <v>261</v>
      </c>
      <c r="Y61" s="49" t="s">
        <v>262</v>
      </c>
    </row>
    <row r="62" spans="1:25" ht="6.6" customHeight="1" x14ac:dyDescent="0.3">
      <c r="A62" s="23">
        <v>62</v>
      </c>
      <c r="B62" s="2" t="s">
        <v>44</v>
      </c>
      <c r="C62" s="24" t="s">
        <v>316</v>
      </c>
      <c r="D62" s="24" t="s">
        <v>137</v>
      </c>
      <c r="E62" s="2" t="s">
        <v>143</v>
      </c>
      <c r="F62" s="2" t="s">
        <v>231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0"/>
        <v>Finalização</v>
      </c>
      <c r="M62" s="26" t="str">
        <f t="shared" si="0"/>
        <v>Piso</v>
      </c>
      <c r="N62" s="26" t="str">
        <f t="shared" si="36"/>
        <v>Paginado</v>
      </c>
      <c r="O62" s="21" t="str">
        <f t="shared" si="37"/>
        <v>Peça.Cerâmica</v>
      </c>
      <c r="P62" s="21" t="s">
        <v>172</v>
      </c>
      <c r="Q62" s="38" t="s">
        <v>193</v>
      </c>
      <c r="R62" s="21" t="s">
        <v>9</v>
      </c>
      <c r="S62" s="27" t="str">
        <f t="shared" si="1"/>
        <v>Finalização</v>
      </c>
      <c r="T62" s="27" t="str">
        <f t="shared" si="1"/>
        <v>Piso</v>
      </c>
      <c r="U62" s="27" t="str">
        <f t="shared" si="1"/>
        <v>Paginado</v>
      </c>
      <c r="V62" s="27" t="s">
        <v>90</v>
      </c>
      <c r="W62" s="1" t="str">
        <f t="shared" si="2"/>
        <v>Key.Fin.62</v>
      </c>
      <c r="X62" s="49" t="s">
        <v>261</v>
      </c>
      <c r="Y62" s="49" t="s">
        <v>262</v>
      </c>
    </row>
    <row r="63" spans="1:25" ht="6.6" customHeight="1" x14ac:dyDescent="0.3">
      <c r="A63" s="23">
        <v>63</v>
      </c>
      <c r="B63" s="2" t="s">
        <v>44</v>
      </c>
      <c r="C63" s="24" t="s">
        <v>316</v>
      </c>
      <c r="D63" s="24" t="s">
        <v>137</v>
      </c>
      <c r="E63" s="2" t="s">
        <v>143</v>
      </c>
      <c r="F63" s="2" t="s">
        <v>235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0"/>
        <v>Finalização</v>
      </c>
      <c r="M63" s="26" t="str">
        <f t="shared" si="0"/>
        <v>Piso</v>
      </c>
      <c r="N63" s="26" t="str">
        <f t="shared" si="36"/>
        <v>Paginado</v>
      </c>
      <c r="O63" s="21" t="str">
        <f t="shared" si="37"/>
        <v>Peça.Porcelanato</v>
      </c>
      <c r="P63" s="21" t="s">
        <v>173</v>
      </c>
      <c r="Q63" s="38" t="s">
        <v>194</v>
      </c>
      <c r="R63" s="21" t="s">
        <v>9</v>
      </c>
      <c r="S63" s="27" t="str">
        <f t="shared" si="1"/>
        <v>Finalização</v>
      </c>
      <c r="T63" s="27" t="str">
        <f t="shared" si="1"/>
        <v>Piso</v>
      </c>
      <c r="U63" s="27" t="str">
        <f t="shared" si="1"/>
        <v>Paginado</v>
      </c>
      <c r="V63" s="27" t="s">
        <v>90</v>
      </c>
      <c r="W63" s="1" t="str">
        <f t="shared" si="2"/>
        <v>Key.Fin.63</v>
      </c>
      <c r="X63" s="49" t="s">
        <v>261</v>
      </c>
      <c r="Y63" s="49" t="s">
        <v>262</v>
      </c>
    </row>
    <row r="64" spans="1:25" ht="6.6" customHeight="1" x14ac:dyDescent="0.3">
      <c r="A64" s="23">
        <v>64</v>
      </c>
      <c r="B64" s="2" t="s">
        <v>44</v>
      </c>
      <c r="C64" s="24" t="s">
        <v>316</v>
      </c>
      <c r="D64" s="24" t="s">
        <v>137</v>
      </c>
      <c r="E64" s="2" t="s">
        <v>143</v>
      </c>
      <c r="F64" s="2" t="s">
        <v>148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0"/>
        <v>Finalização</v>
      </c>
      <c r="M64" s="26" t="str">
        <f t="shared" si="0"/>
        <v>Piso</v>
      </c>
      <c r="N64" s="26" t="str">
        <f t="shared" si="36"/>
        <v>Paginado</v>
      </c>
      <c r="O64" s="21" t="str">
        <f t="shared" si="37"/>
        <v>Pedra.Natural</v>
      </c>
      <c r="P64" s="21" t="s">
        <v>174</v>
      </c>
      <c r="Q64" s="38" t="s">
        <v>195</v>
      </c>
      <c r="R64" s="21" t="s">
        <v>9</v>
      </c>
      <c r="S64" s="27" t="str">
        <f t="shared" si="1"/>
        <v>Finalização</v>
      </c>
      <c r="T64" s="27" t="str">
        <f t="shared" si="1"/>
        <v>Piso</v>
      </c>
      <c r="U64" s="27" t="str">
        <f t="shared" si="1"/>
        <v>Paginado</v>
      </c>
      <c r="V64" s="27" t="s">
        <v>90</v>
      </c>
      <c r="W64" s="1" t="str">
        <f t="shared" si="2"/>
        <v>Key.Fin.64</v>
      </c>
      <c r="X64" s="49" t="s">
        <v>261</v>
      </c>
      <c r="Y64" s="49" t="s">
        <v>262</v>
      </c>
    </row>
    <row r="65" spans="1:25" ht="6.6" customHeight="1" x14ac:dyDescent="0.3">
      <c r="A65" s="23">
        <v>65</v>
      </c>
      <c r="B65" s="2" t="s">
        <v>44</v>
      </c>
      <c r="C65" s="24" t="s">
        <v>316</v>
      </c>
      <c r="D65" s="24" t="s">
        <v>137</v>
      </c>
      <c r="E65" s="2" t="s">
        <v>143</v>
      </c>
      <c r="F65" s="2" t="s">
        <v>152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0"/>
        <v>Finalização</v>
      </c>
      <c r="M65" s="26" t="str">
        <f t="shared" si="0"/>
        <v>Piso</v>
      </c>
      <c r="N65" s="26" t="str">
        <f t="shared" si="36"/>
        <v>Paginado</v>
      </c>
      <c r="O65" s="21" t="str">
        <f t="shared" si="37"/>
        <v>Pedra.Sintética</v>
      </c>
      <c r="P65" s="21" t="s">
        <v>175</v>
      </c>
      <c r="Q65" s="38" t="s">
        <v>196</v>
      </c>
      <c r="R65" s="21" t="s">
        <v>9</v>
      </c>
      <c r="S65" s="27" t="str">
        <f t="shared" si="1"/>
        <v>Finalização</v>
      </c>
      <c r="T65" s="27" t="str">
        <f t="shared" si="1"/>
        <v>Piso</v>
      </c>
      <c r="U65" s="27" t="str">
        <f t="shared" si="1"/>
        <v>Paginado</v>
      </c>
      <c r="V65" s="27" t="s">
        <v>90</v>
      </c>
      <c r="W65" s="1" t="str">
        <f t="shared" si="2"/>
        <v>Key.Fin.65</v>
      </c>
      <c r="X65" s="49" t="s">
        <v>261</v>
      </c>
      <c r="Y65" s="49" t="s">
        <v>262</v>
      </c>
    </row>
    <row r="66" spans="1:25" ht="6.6" customHeight="1" x14ac:dyDescent="0.3">
      <c r="A66" s="23">
        <v>66</v>
      </c>
      <c r="B66" s="2" t="s">
        <v>44</v>
      </c>
      <c r="C66" s="24" t="s">
        <v>316</v>
      </c>
      <c r="D66" s="24" t="s">
        <v>137</v>
      </c>
      <c r="E66" s="2" t="s">
        <v>143</v>
      </c>
      <c r="F66" s="2" t="s">
        <v>144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si="0"/>
        <v>Finalização</v>
      </c>
      <c r="M66" s="26" t="str">
        <f t="shared" si="0"/>
        <v>Piso</v>
      </c>
      <c r="N66" s="26" t="str">
        <f t="shared" si="36"/>
        <v>Paginado</v>
      </c>
      <c r="O66" s="21" t="str">
        <f t="shared" si="37"/>
        <v>Elevado</v>
      </c>
      <c r="P66" s="21" t="s">
        <v>176</v>
      </c>
      <c r="Q66" s="38" t="s">
        <v>197</v>
      </c>
      <c r="R66" s="21" t="s">
        <v>9</v>
      </c>
      <c r="S66" s="27" t="str">
        <f t="shared" si="1"/>
        <v>Finalização</v>
      </c>
      <c r="T66" s="27" t="str">
        <f t="shared" si="1"/>
        <v>Piso</v>
      </c>
      <c r="U66" s="27" t="str">
        <f t="shared" si="1"/>
        <v>Paginado</v>
      </c>
      <c r="V66" s="27" t="s">
        <v>90</v>
      </c>
      <c r="W66" s="1" t="str">
        <f t="shared" si="2"/>
        <v>Key.Fin.66</v>
      </c>
      <c r="X66" s="49" t="s">
        <v>261</v>
      </c>
      <c r="Y66" s="49" t="s">
        <v>262</v>
      </c>
    </row>
    <row r="67" spans="1:25" ht="6.6" customHeight="1" x14ac:dyDescent="0.3">
      <c r="A67" s="23">
        <v>67</v>
      </c>
      <c r="B67" s="2" t="s">
        <v>44</v>
      </c>
      <c r="C67" s="24" t="s">
        <v>316</v>
      </c>
      <c r="D67" s="24" t="s">
        <v>137</v>
      </c>
      <c r="E67" s="2" t="s">
        <v>143</v>
      </c>
      <c r="F67" s="2" t="s">
        <v>153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0"/>
        <v>Finalização</v>
      </c>
      <c r="M67" s="26" t="str">
        <f t="shared" si="0"/>
        <v>Piso</v>
      </c>
      <c r="N67" s="26" t="str">
        <f t="shared" si="36"/>
        <v>Paginado</v>
      </c>
      <c r="O67" s="21" t="str">
        <f t="shared" si="37"/>
        <v>Bloco.Vídro</v>
      </c>
      <c r="P67" s="21" t="s">
        <v>177</v>
      </c>
      <c r="Q67" s="38" t="s">
        <v>198</v>
      </c>
      <c r="R67" s="21" t="s">
        <v>9</v>
      </c>
      <c r="S67" s="27" t="str">
        <f t="shared" si="1"/>
        <v>Finalização</v>
      </c>
      <c r="T67" s="27" t="str">
        <f t="shared" si="1"/>
        <v>Piso</v>
      </c>
      <c r="U67" s="27" t="str">
        <f t="shared" si="1"/>
        <v>Paginado</v>
      </c>
      <c r="V67" s="27" t="s">
        <v>90</v>
      </c>
      <c r="W67" s="1" t="str">
        <f t="shared" si="2"/>
        <v>Key.Fin.67</v>
      </c>
      <c r="X67" s="49" t="s">
        <v>261</v>
      </c>
      <c r="Y67" s="49" t="s">
        <v>262</v>
      </c>
    </row>
    <row r="68" spans="1:25" ht="6.6" customHeight="1" x14ac:dyDescent="0.3">
      <c r="A68" s="23">
        <v>68</v>
      </c>
      <c r="B68" s="2" t="s">
        <v>44</v>
      </c>
      <c r="C68" s="24" t="s">
        <v>316</v>
      </c>
      <c r="D68" s="24" t="s">
        <v>137</v>
      </c>
      <c r="E68" s="2" t="s">
        <v>139</v>
      </c>
      <c r="F68" s="2" t="s">
        <v>146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0"/>
        <v>Finalização</v>
      </c>
      <c r="M68" s="26" t="str">
        <f t="shared" si="0"/>
        <v>Piso</v>
      </c>
      <c r="N68" s="26" t="str">
        <f t="shared" si="36"/>
        <v>Contínuo</v>
      </c>
      <c r="O68" s="21" t="str">
        <f t="shared" si="37"/>
        <v>Carpete</v>
      </c>
      <c r="P68" s="21" t="s">
        <v>178</v>
      </c>
      <c r="Q68" s="38" t="s">
        <v>199</v>
      </c>
      <c r="R68" s="21" t="s">
        <v>9</v>
      </c>
      <c r="S68" s="27" t="str">
        <f t="shared" si="1"/>
        <v>Finalização</v>
      </c>
      <c r="T68" s="27" t="str">
        <f t="shared" si="1"/>
        <v>Piso</v>
      </c>
      <c r="U68" s="27" t="str">
        <f t="shared" si="1"/>
        <v>Contínuo</v>
      </c>
      <c r="V68" s="27" t="s">
        <v>90</v>
      </c>
      <c r="W68" s="1" t="str">
        <f t="shared" si="2"/>
        <v>Key.Fin.68</v>
      </c>
      <c r="X68" s="49" t="s">
        <v>261</v>
      </c>
      <c r="Y68" s="49" t="s">
        <v>262</v>
      </c>
    </row>
    <row r="69" spans="1:25" ht="6.6" customHeight="1" x14ac:dyDescent="0.3">
      <c r="A69" s="23">
        <v>69</v>
      </c>
      <c r="B69" s="2" t="s">
        <v>44</v>
      </c>
      <c r="C69" s="24" t="s">
        <v>316</v>
      </c>
      <c r="D69" s="24" t="s">
        <v>137</v>
      </c>
      <c r="E69" s="2" t="s">
        <v>139</v>
      </c>
      <c r="F69" s="2" t="s">
        <v>154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ref="L69:M71" si="51">CONCATENATE("", C69)</f>
        <v>Finalização</v>
      </c>
      <c r="M69" s="26" t="str">
        <f t="shared" si="51"/>
        <v>Piso</v>
      </c>
      <c r="N69" s="26" t="str">
        <f t="shared" si="36"/>
        <v>Contínuo</v>
      </c>
      <c r="O69" s="21" t="str">
        <f t="shared" si="37"/>
        <v>Manta</v>
      </c>
      <c r="P69" s="21" t="s">
        <v>179</v>
      </c>
      <c r="Q69" s="38" t="s">
        <v>200</v>
      </c>
      <c r="R69" s="21" t="s">
        <v>9</v>
      </c>
      <c r="S69" s="27" t="str">
        <f t="shared" ref="S69:U71" si="52">SUBSTITUTE(C69, ".", " ")</f>
        <v>Finalização</v>
      </c>
      <c r="T69" s="27" t="str">
        <f t="shared" si="52"/>
        <v>Piso</v>
      </c>
      <c r="U69" s="27" t="str">
        <f t="shared" si="52"/>
        <v>Contínuo</v>
      </c>
      <c r="V69" s="27" t="s">
        <v>90</v>
      </c>
      <c r="W69" s="1" t="str">
        <f t="shared" si="2"/>
        <v>Key.Fin.69</v>
      </c>
      <c r="X69" s="49" t="s">
        <v>261</v>
      </c>
      <c r="Y69" s="49" t="s">
        <v>262</v>
      </c>
    </row>
    <row r="70" spans="1:25" ht="6.6" customHeight="1" x14ac:dyDescent="0.3">
      <c r="A70" s="23">
        <v>70</v>
      </c>
      <c r="B70" s="2" t="s">
        <v>44</v>
      </c>
      <c r="C70" s="24" t="s">
        <v>316</v>
      </c>
      <c r="D70" s="24" t="s">
        <v>137</v>
      </c>
      <c r="E70" s="2" t="s">
        <v>139</v>
      </c>
      <c r="F70" s="2" t="s">
        <v>155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51"/>
        <v>Finalização</v>
      </c>
      <c r="M70" s="26" t="str">
        <f t="shared" si="51"/>
        <v>Piso</v>
      </c>
      <c r="N70" s="26" t="str">
        <f t="shared" si="36"/>
        <v>Contínuo</v>
      </c>
      <c r="O70" s="21" t="str">
        <f t="shared" si="37"/>
        <v>Cimentado</v>
      </c>
      <c r="P70" s="21" t="s">
        <v>180</v>
      </c>
      <c r="Q70" s="38" t="s">
        <v>201</v>
      </c>
      <c r="R70" s="21" t="s">
        <v>9</v>
      </c>
      <c r="S70" s="27" t="str">
        <f t="shared" si="52"/>
        <v>Finalização</v>
      </c>
      <c r="T70" s="27" t="str">
        <f t="shared" si="52"/>
        <v>Piso</v>
      </c>
      <c r="U70" s="27" t="str">
        <f t="shared" si="52"/>
        <v>Contínuo</v>
      </c>
      <c r="V70" s="27" t="s">
        <v>90</v>
      </c>
      <c r="W70" s="1" t="str">
        <f t="shared" si="2"/>
        <v>Key.Fin.70</v>
      </c>
      <c r="X70" s="49" t="s">
        <v>261</v>
      </c>
      <c r="Y70" s="49" t="s">
        <v>262</v>
      </c>
    </row>
    <row r="71" spans="1:25" ht="6.6" customHeight="1" x14ac:dyDescent="0.3">
      <c r="A71" s="23">
        <v>71</v>
      </c>
      <c r="B71" s="2" t="s">
        <v>44</v>
      </c>
      <c r="C71" s="24" t="s">
        <v>316</v>
      </c>
      <c r="D71" s="24" t="s">
        <v>137</v>
      </c>
      <c r="E71" s="2" t="s">
        <v>139</v>
      </c>
      <c r="F71" s="2" t="s">
        <v>207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51"/>
        <v>Finalização</v>
      </c>
      <c r="M71" s="26" t="str">
        <f t="shared" si="51"/>
        <v>Piso</v>
      </c>
      <c r="N71" s="26" t="str">
        <f t="shared" si="36"/>
        <v>Contínuo</v>
      </c>
      <c r="O71" s="21" t="str">
        <f t="shared" si="37"/>
        <v>Gramado</v>
      </c>
      <c r="P71" s="21" t="s">
        <v>181</v>
      </c>
      <c r="Q71" s="38" t="s">
        <v>202</v>
      </c>
      <c r="R71" s="21" t="s">
        <v>9</v>
      </c>
      <c r="S71" s="27" t="str">
        <f t="shared" si="52"/>
        <v>Finalização</v>
      </c>
      <c r="T71" s="27" t="str">
        <f t="shared" si="52"/>
        <v>Piso</v>
      </c>
      <c r="U71" s="27" t="str">
        <f t="shared" si="52"/>
        <v>Contínuo</v>
      </c>
      <c r="V71" s="27" t="s">
        <v>90</v>
      </c>
      <c r="W71" s="1" t="str">
        <f t="shared" si="2"/>
        <v>Key.Fin.71</v>
      </c>
      <c r="X71" s="49" t="s">
        <v>261</v>
      </c>
      <c r="Y71" s="49" t="s">
        <v>262</v>
      </c>
    </row>
    <row r="72" spans="1:25" ht="6.6" customHeight="1" x14ac:dyDescent="0.3">
      <c r="A72" s="23">
        <v>72</v>
      </c>
      <c r="B72" s="2" t="s">
        <v>44</v>
      </c>
      <c r="C72" s="24" t="s">
        <v>316</v>
      </c>
      <c r="D72" s="24" t="s">
        <v>277</v>
      </c>
      <c r="E72" s="2" t="s">
        <v>315</v>
      </c>
      <c r="F72" s="25" t="s">
        <v>278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ref="L72:M87" si="53">CONCATENATE("", C72)</f>
        <v>Finalização</v>
      </c>
      <c r="M72" s="26" t="str">
        <f t="shared" si="53"/>
        <v>Forro</v>
      </c>
      <c r="N72" s="26" t="str">
        <f t="shared" ref="N72:N94" si="54">(SUBSTITUTE(SUBSTITUTE(CONCATENATE("",E72),"."," ")," De "," de "))</f>
        <v>Liso</v>
      </c>
      <c r="O72" s="21" t="str">
        <f t="shared" ref="O72:O94" si="55">F72</f>
        <v>Gesso</v>
      </c>
      <c r="P72" s="39" t="s">
        <v>279</v>
      </c>
      <c r="Q72" s="38" t="s">
        <v>280</v>
      </c>
      <c r="R72" s="21" t="s">
        <v>9</v>
      </c>
      <c r="S72" s="27" t="str">
        <f t="shared" ref="S72:U87" si="56">SUBSTITUTE(C72, ".", " ")</f>
        <v>Finalização</v>
      </c>
      <c r="T72" s="27" t="str">
        <f t="shared" si="56"/>
        <v>Forro</v>
      </c>
      <c r="U72" s="27" t="str">
        <f t="shared" si="56"/>
        <v>Liso</v>
      </c>
      <c r="V72" s="27" t="s">
        <v>90</v>
      </c>
      <c r="W72" s="1" t="str">
        <f t="shared" si="2"/>
        <v>Key.Fin.72</v>
      </c>
      <c r="X72" s="49" t="s">
        <v>281</v>
      </c>
      <c r="Y72" s="49" t="s">
        <v>262</v>
      </c>
    </row>
    <row r="73" spans="1:25" ht="6.6" customHeight="1" x14ac:dyDescent="0.3">
      <c r="A73" s="23">
        <v>73</v>
      </c>
      <c r="B73" s="2" t="s">
        <v>44</v>
      </c>
      <c r="C73" s="24" t="s">
        <v>316</v>
      </c>
      <c r="D73" s="24" t="s">
        <v>277</v>
      </c>
      <c r="E73" s="2" t="s">
        <v>315</v>
      </c>
      <c r="F73" s="25" t="s">
        <v>282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53"/>
        <v>Finalização</v>
      </c>
      <c r="M73" s="26" t="str">
        <f t="shared" si="53"/>
        <v>Forro</v>
      </c>
      <c r="N73" s="26" t="str">
        <f t="shared" si="54"/>
        <v>Liso</v>
      </c>
      <c r="O73" s="21" t="str">
        <f t="shared" si="55"/>
        <v>Gesso.Emplacado</v>
      </c>
      <c r="P73" s="39" t="s">
        <v>283</v>
      </c>
      <c r="Q73" s="38" t="s">
        <v>284</v>
      </c>
      <c r="R73" s="21" t="s">
        <v>9</v>
      </c>
      <c r="S73" s="27" t="str">
        <f t="shared" si="56"/>
        <v>Finalização</v>
      </c>
      <c r="T73" s="27" t="str">
        <f t="shared" si="56"/>
        <v>Forro</v>
      </c>
      <c r="U73" s="27" t="str">
        <f t="shared" si="56"/>
        <v>Liso</v>
      </c>
      <c r="V73" s="27" t="s">
        <v>90</v>
      </c>
      <c r="W73" s="1" t="str">
        <f t="shared" si="2"/>
        <v>Key.Fin.73</v>
      </c>
      <c r="X73" s="49" t="s">
        <v>281</v>
      </c>
      <c r="Y73" s="49" t="s">
        <v>262</v>
      </c>
    </row>
    <row r="74" spans="1:25" ht="6.6" customHeight="1" x14ac:dyDescent="0.3">
      <c r="A74" s="23">
        <v>74</v>
      </c>
      <c r="B74" s="2" t="s">
        <v>44</v>
      </c>
      <c r="C74" s="24" t="s">
        <v>316</v>
      </c>
      <c r="D74" s="24" t="s">
        <v>277</v>
      </c>
      <c r="E74" s="2" t="s">
        <v>285</v>
      </c>
      <c r="F74" s="25" t="s">
        <v>286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53"/>
        <v>Finalização</v>
      </c>
      <c r="M74" s="26" t="str">
        <f t="shared" si="53"/>
        <v>Forro</v>
      </c>
      <c r="N74" s="26" t="str">
        <f t="shared" si="54"/>
        <v>Modular</v>
      </c>
      <c r="O74" s="21" t="str">
        <f t="shared" si="55"/>
        <v>Placa.EPS</v>
      </c>
      <c r="P74" s="39" t="s">
        <v>287</v>
      </c>
      <c r="Q74" s="38" t="s">
        <v>288</v>
      </c>
      <c r="R74" s="21" t="s">
        <v>9</v>
      </c>
      <c r="S74" s="27" t="str">
        <f t="shared" si="56"/>
        <v>Finalização</v>
      </c>
      <c r="T74" s="27" t="str">
        <f t="shared" si="56"/>
        <v>Forro</v>
      </c>
      <c r="U74" s="27" t="str">
        <f t="shared" si="56"/>
        <v>Modular</v>
      </c>
      <c r="V74" s="27" t="s">
        <v>90</v>
      </c>
      <c r="W74" s="1" t="str">
        <f t="shared" si="2"/>
        <v>Key.Fin.74</v>
      </c>
      <c r="X74" s="49" t="s">
        <v>281</v>
      </c>
      <c r="Y74" s="49" t="s">
        <v>262</v>
      </c>
    </row>
    <row r="75" spans="1:25" ht="6.6" customHeight="1" x14ac:dyDescent="0.3">
      <c r="A75" s="23">
        <v>75</v>
      </c>
      <c r="B75" s="2" t="s">
        <v>44</v>
      </c>
      <c r="C75" s="24" t="s">
        <v>316</v>
      </c>
      <c r="D75" s="24" t="s">
        <v>277</v>
      </c>
      <c r="E75" s="2" t="s">
        <v>285</v>
      </c>
      <c r="F75" s="25" t="s">
        <v>289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53"/>
        <v>Finalização</v>
      </c>
      <c r="M75" s="26" t="str">
        <f t="shared" si="53"/>
        <v>Forro</v>
      </c>
      <c r="N75" s="26" t="str">
        <f t="shared" si="54"/>
        <v>Modular</v>
      </c>
      <c r="O75" s="21" t="str">
        <f t="shared" si="55"/>
        <v>Placa.Mineral</v>
      </c>
      <c r="P75" s="39" t="s">
        <v>290</v>
      </c>
      <c r="Q75" s="38" t="s">
        <v>291</v>
      </c>
      <c r="R75" s="21" t="s">
        <v>9</v>
      </c>
      <c r="S75" s="27" t="str">
        <f t="shared" si="56"/>
        <v>Finalização</v>
      </c>
      <c r="T75" s="27" t="str">
        <f t="shared" si="56"/>
        <v>Forro</v>
      </c>
      <c r="U75" s="27" t="str">
        <f t="shared" si="56"/>
        <v>Modular</v>
      </c>
      <c r="V75" s="27" t="s">
        <v>90</v>
      </c>
      <c r="W75" s="1" t="str">
        <f t="shared" si="2"/>
        <v>Key.Fin.75</v>
      </c>
      <c r="X75" s="49" t="s">
        <v>281</v>
      </c>
      <c r="Y75" s="49" t="s">
        <v>262</v>
      </c>
    </row>
    <row r="76" spans="1:25" ht="6.6" customHeight="1" x14ac:dyDescent="0.3">
      <c r="A76" s="23">
        <v>76</v>
      </c>
      <c r="B76" s="2" t="s">
        <v>44</v>
      </c>
      <c r="C76" s="24" t="s">
        <v>316</v>
      </c>
      <c r="D76" s="24" t="s">
        <v>277</v>
      </c>
      <c r="E76" s="2" t="s">
        <v>292</v>
      </c>
      <c r="F76" s="25" t="s">
        <v>293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53"/>
        <v>Finalização</v>
      </c>
      <c r="M76" s="26" t="str">
        <f t="shared" si="53"/>
        <v>Forro</v>
      </c>
      <c r="N76" s="26" t="str">
        <f t="shared" si="54"/>
        <v>Acústico</v>
      </c>
      <c r="O76" s="21" t="str">
        <f t="shared" si="55"/>
        <v>Placa.Espuma</v>
      </c>
      <c r="P76" s="39" t="s">
        <v>294</v>
      </c>
      <c r="Q76" s="38" t="s">
        <v>295</v>
      </c>
      <c r="R76" s="21" t="s">
        <v>9</v>
      </c>
      <c r="S76" s="27" t="str">
        <f t="shared" si="56"/>
        <v>Finalização</v>
      </c>
      <c r="T76" s="27" t="str">
        <f t="shared" si="56"/>
        <v>Forro</v>
      </c>
      <c r="U76" s="27" t="str">
        <f t="shared" si="56"/>
        <v>Acústico</v>
      </c>
      <c r="V76" s="27" t="s">
        <v>90</v>
      </c>
      <c r="W76" s="1" t="str">
        <f t="shared" si="2"/>
        <v>Key.Fin.76</v>
      </c>
      <c r="X76" s="49" t="s">
        <v>281</v>
      </c>
      <c r="Y76" s="49" t="s">
        <v>262</v>
      </c>
    </row>
    <row r="77" spans="1:25" ht="6.6" customHeight="1" x14ac:dyDescent="0.3">
      <c r="A77" s="23">
        <v>77</v>
      </c>
      <c r="B77" s="2" t="s">
        <v>44</v>
      </c>
      <c r="C77" s="24" t="s">
        <v>316</v>
      </c>
      <c r="D77" s="24" t="s">
        <v>277</v>
      </c>
      <c r="E77" s="2" t="s">
        <v>292</v>
      </c>
      <c r="F77" s="25" t="s">
        <v>296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53"/>
        <v>Finalização</v>
      </c>
      <c r="M77" s="26" t="str">
        <f t="shared" si="53"/>
        <v>Forro</v>
      </c>
      <c r="N77" s="26" t="str">
        <f t="shared" si="54"/>
        <v>Acústico</v>
      </c>
      <c r="O77" s="21" t="str">
        <f t="shared" si="55"/>
        <v>Placa.3D</v>
      </c>
      <c r="P77" s="39" t="s">
        <v>297</v>
      </c>
      <c r="Q77" s="38" t="s">
        <v>298</v>
      </c>
      <c r="R77" s="21" t="s">
        <v>9</v>
      </c>
      <c r="S77" s="27" t="str">
        <f t="shared" si="56"/>
        <v>Finalização</v>
      </c>
      <c r="T77" s="27" t="str">
        <f t="shared" si="56"/>
        <v>Forro</v>
      </c>
      <c r="U77" s="27" t="str">
        <f t="shared" si="56"/>
        <v>Acústico</v>
      </c>
      <c r="V77" s="27" t="s">
        <v>90</v>
      </c>
      <c r="W77" s="1" t="str">
        <f t="shared" si="2"/>
        <v>Key.Fin.77</v>
      </c>
      <c r="X77" s="49" t="s">
        <v>281</v>
      </c>
      <c r="Y77" s="49" t="s">
        <v>262</v>
      </c>
    </row>
    <row r="78" spans="1:25" ht="6.6" customHeight="1" x14ac:dyDescent="0.3">
      <c r="A78" s="23">
        <v>78</v>
      </c>
      <c r="B78" s="2" t="s">
        <v>44</v>
      </c>
      <c r="C78" s="24" t="s">
        <v>316</v>
      </c>
      <c r="D78" s="24" t="s">
        <v>277</v>
      </c>
      <c r="E78" s="2" t="s">
        <v>292</v>
      </c>
      <c r="F78" s="25" t="s">
        <v>299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53"/>
        <v>Finalização</v>
      </c>
      <c r="M78" s="26" t="str">
        <f t="shared" si="53"/>
        <v>Forro</v>
      </c>
      <c r="N78" s="26" t="str">
        <f t="shared" si="54"/>
        <v>Acústico</v>
      </c>
      <c r="O78" s="21" t="str">
        <f t="shared" si="55"/>
        <v>Placa.Shell</v>
      </c>
      <c r="P78" s="39" t="s">
        <v>300</v>
      </c>
      <c r="Q78" s="38" t="s">
        <v>301</v>
      </c>
      <c r="R78" s="21" t="s">
        <v>9</v>
      </c>
      <c r="S78" s="27" t="str">
        <f t="shared" si="56"/>
        <v>Finalização</v>
      </c>
      <c r="T78" s="27" t="str">
        <f t="shared" si="56"/>
        <v>Forro</v>
      </c>
      <c r="U78" s="27" t="str">
        <f t="shared" si="56"/>
        <v>Acústico</v>
      </c>
      <c r="V78" s="27" t="s">
        <v>90</v>
      </c>
      <c r="W78" s="1" t="str">
        <f t="shared" si="2"/>
        <v>Key.Fin.78</v>
      </c>
      <c r="X78" s="49" t="s">
        <v>281</v>
      </c>
      <c r="Y78" s="49" t="s">
        <v>262</v>
      </c>
    </row>
    <row r="79" spans="1:25" ht="6.6" customHeight="1" x14ac:dyDescent="0.3">
      <c r="A79" s="23">
        <v>79</v>
      </c>
      <c r="B79" s="2" t="s">
        <v>44</v>
      </c>
      <c r="C79" s="24" t="s">
        <v>316</v>
      </c>
      <c r="D79" s="24" t="s">
        <v>277</v>
      </c>
      <c r="E79" s="2" t="s">
        <v>292</v>
      </c>
      <c r="F79" s="25" t="s">
        <v>302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53"/>
        <v>Finalização</v>
      </c>
      <c r="M79" s="26" t="str">
        <f t="shared" si="53"/>
        <v>Forro</v>
      </c>
      <c r="N79" s="26" t="str">
        <f t="shared" si="54"/>
        <v>Acústico</v>
      </c>
      <c r="O79" s="21" t="str">
        <f t="shared" si="55"/>
        <v>Baffle.Cilíndrico</v>
      </c>
      <c r="P79" s="39" t="s">
        <v>303</v>
      </c>
      <c r="Q79" s="38" t="s">
        <v>304</v>
      </c>
      <c r="R79" s="21" t="s">
        <v>9</v>
      </c>
      <c r="S79" s="27" t="str">
        <f t="shared" si="56"/>
        <v>Finalização</v>
      </c>
      <c r="T79" s="27" t="str">
        <f t="shared" si="56"/>
        <v>Forro</v>
      </c>
      <c r="U79" s="27" t="str">
        <f t="shared" si="56"/>
        <v>Acústico</v>
      </c>
      <c r="V79" s="27" t="s">
        <v>90</v>
      </c>
      <c r="W79" s="1" t="str">
        <f t="shared" si="2"/>
        <v>Key.Fin.79</v>
      </c>
      <c r="X79" s="49" t="s">
        <v>281</v>
      </c>
      <c r="Y79" s="49" t="s">
        <v>262</v>
      </c>
    </row>
    <row r="80" spans="1:25" ht="6.6" customHeight="1" x14ac:dyDescent="0.3">
      <c r="A80" s="23">
        <v>80</v>
      </c>
      <c r="B80" s="2" t="s">
        <v>44</v>
      </c>
      <c r="C80" s="24" t="s">
        <v>316</v>
      </c>
      <c r="D80" s="24" t="s">
        <v>277</v>
      </c>
      <c r="E80" s="2" t="s">
        <v>292</v>
      </c>
      <c r="F80" s="25" t="s">
        <v>305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53"/>
        <v>Finalização</v>
      </c>
      <c r="M80" s="26" t="str">
        <f t="shared" si="53"/>
        <v>Forro</v>
      </c>
      <c r="N80" s="26" t="str">
        <f t="shared" si="54"/>
        <v>Acústico</v>
      </c>
      <c r="O80" s="21" t="str">
        <f t="shared" si="55"/>
        <v>Baffle.Linear</v>
      </c>
      <c r="P80" s="39" t="s">
        <v>306</v>
      </c>
      <c r="Q80" s="38" t="s">
        <v>307</v>
      </c>
      <c r="R80" s="21" t="s">
        <v>9</v>
      </c>
      <c r="S80" s="27" t="str">
        <f t="shared" si="56"/>
        <v>Finalização</v>
      </c>
      <c r="T80" s="27" t="str">
        <f t="shared" si="56"/>
        <v>Forro</v>
      </c>
      <c r="U80" s="27" t="str">
        <f t="shared" si="56"/>
        <v>Acústico</v>
      </c>
      <c r="V80" s="27" t="s">
        <v>90</v>
      </c>
      <c r="W80" s="1" t="str">
        <f t="shared" si="2"/>
        <v>Key.Fin.80</v>
      </c>
      <c r="X80" s="49" t="s">
        <v>281</v>
      </c>
      <c r="Y80" s="49" t="s">
        <v>262</v>
      </c>
    </row>
    <row r="81" spans="1:25" ht="6.6" customHeight="1" x14ac:dyDescent="0.3">
      <c r="A81" s="23">
        <v>81</v>
      </c>
      <c r="B81" s="2" t="s">
        <v>44</v>
      </c>
      <c r="C81" s="24" t="s">
        <v>316</v>
      </c>
      <c r="D81" s="24" t="s">
        <v>277</v>
      </c>
      <c r="E81" s="2" t="s">
        <v>292</v>
      </c>
      <c r="F81" s="25" t="s">
        <v>308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53"/>
        <v>Finalização</v>
      </c>
      <c r="M81" s="26" t="str">
        <f t="shared" si="53"/>
        <v>Forro</v>
      </c>
      <c r="N81" s="26" t="str">
        <f t="shared" si="54"/>
        <v>Acústico</v>
      </c>
      <c r="O81" s="21" t="str">
        <f t="shared" si="55"/>
        <v>Nuvem.Quadrada</v>
      </c>
      <c r="P81" s="39" t="s">
        <v>309</v>
      </c>
      <c r="Q81" s="38" t="s">
        <v>310</v>
      </c>
      <c r="R81" s="21" t="s">
        <v>9</v>
      </c>
      <c r="S81" s="27" t="str">
        <f t="shared" si="56"/>
        <v>Finalização</v>
      </c>
      <c r="T81" s="27" t="str">
        <f t="shared" si="56"/>
        <v>Forro</v>
      </c>
      <c r="U81" s="27" t="str">
        <f t="shared" si="56"/>
        <v>Acústico</v>
      </c>
      <c r="V81" s="27" t="s">
        <v>90</v>
      </c>
      <c r="W81" s="1" t="str">
        <f t="shared" si="2"/>
        <v>Key.Fin.81</v>
      </c>
      <c r="X81" s="49" t="s">
        <v>281</v>
      </c>
      <c r="Y81" s="49" t="s">
        <v>262</v>
      </c>
    </row>
    <row r="82" spans="1:25" ht="6.6" customHeight="1" x14ac:dyDescent="0.3">
      <c r="A82" s="23">
        <v>82</v>
      </c>
      <c r="B82" s="2" t="s">
        <v>44</v>
      </c>
      <c r="C82" s="24" t="s">
        <v>316</v>
      </c>
      <c r="D82" s="24" t="s">
        <v>277</v>
      </c>
      <c r="E82" s="2" t="s">
        <v>292</v>
      </c>
      <c r="F82" s="25" t="s">
        <v>311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53"/>
        <v>Finalização</v>
      </c>
      <c r="M82" s="26" t="str">
        <f t="shared" si="53"/>
        <v>Forro</v>
      </c>
      <c r="N82" s="26" t="str">
        <f t="shared" si="54"/>
        <v>Acústico</v>
      </c>
      <c r="O82" s="21" t="str">
        <f t="shared" si="55"/>
        <v>Nuvem.Circular</v>
      </c>
      <c r="P82" s="39" t="s">
        <v>303</v>
      </c>
      <c r="Q82" s="38" t="s">
        <v>310</v>
      </c>
      <c r="R82" s="21" t="s">
        <v>9</v>
      </c>
      <c r="S82" s="27" t="str">
        <f t="shared" si="56"/>
        <v>Finalização</v>
      </c>
      <c r="T82" s="27" t="str">
        <f t="shared" si="56"/>
        <v>Forro</v>
      </c>
      <c r="U82" s="27" t="str">
        <f t="shared" si="56"/>
        <v>Acústico</v>
      </c>
      <c r="V82" s="27" t="s">
        <v>90</v>
      </c>
      <c r="W82" s="1" t="str">
        <f t="shared" si="2"/>
        <v>Key.Fin.82</v>
      </c>
      <c r="X82" s="49" t="s">
        <v>281</v>
      </c>
      <c r="Y82" s="49" t="s">
        <v>262</v>
      </c>
    </row>
    <row r="83" spans="1:25" ht="6.6" customHeight="1" x14ac:dyDescent="0.3">
      <c r="A83" s="23">
        <v>83</v>
      </c>
      <c r="B83" s="2" t="s">
        <v>44</v>
      </c>
      <c r="C83" s="24" t="s">
        <v>316</v>
      </c>
      <c r="D83" s="24" t="s">
        <v>277</v>
      </c>
      <c r="E83" s="2" t="s">
        <v>292</v>
      </c>
      <c r="F83" s="25" t="s">
        <v>312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53"/>
        <v>Finalização</v>
      </c>
      <c r="M83" s="26" t="str">
        <f t="shared" si="53"/>
        <v>Forro</v>
      </c>
      <c r="N83" s="26" t="str">
        <f t="shared" si="54"/>
        <v>Acústico</v>
      </c>
      <c r="O83" s="21" t="str">
        <f t="shared" si="55"/>
        <v>Nuvem.Geométrica</v>
      </c>
      <c r="P83" s="39" t="s">
        <v>313</v>
      </c>
      <c r="Q83" s="38" t="s">
        <v>314</v>
      </c>
      <c r="R83" s="21" t="s">
        <v>9</v>
      </c>
      <c r="S83" s="27" t="str">
        <f t="shared" si="56"/>
        <v>Finalização</v>
      </c>
      <c r="T83" s="27" t="str">
        <f t="shared" si="56"/>
        <v>Forro</v>
      </c>
      <c r="U83" s="27" t="str">
        <f t="shared" si="56"/>
        <v>Acústico</v>
      </c>
      <c r="V83" s="27" t="s">
        <v>90</v>
      </c>
      <c r="W83" s="1" t="str">
        <f t="shared" si="2"/>
        <v>Key.Fin.83</v>
      </c>
      <c r="X83" s="49" t="s">
        <v>281</v>
      </c>
      <c r="Y83" s="49" t="s">
        <v>262</v>
      </c>
    </row>
    <row r="84" spans="1:25" ht="6.6" customHeight="1" x14ac:dyDescent="0.3">
      <c r="A84" s="23">
        <v>84</v>
      </c>
      <c r="B84" s="2" t="s">
        <v>44</v>
      </c>
      <c r="C84" s="2" t="s">
        <v>316</v>
      </c>
      <c r="D84" s="24" t="s">
        <v>401</v>
      </c>
      <c r="E84" s="2" t="s">
        <v>460</v>
      </c>
      <c r="F84" s="25" t="s">
        <v>461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53"/>
        <v>Finalização</v>
      </c>
      <c r="M84" s="26" t="str">
        <f t="shared" si="53"/>
        <v>Parede</v>
      </c>
      <c r="N84" s="26" t="str">
        <f t="shared" si="54"/>
        <v>Acabamento</v>
      </c>
      <c r="O84" s="21" t="str">
        <f t="shared" si="55"/>
        <v>Lambri</v>
      </c>
      <c r="P84" s="39" t="s">
        <v>462</v>
      </c>
      <c r="Q84" s="38" t="s">
        <v>463</v>
      </c>
      <c r="R84" s="51" t="s">
        <v>9</v>
      </c>
      <c r="S84" s="27" t="str">
        <f t="shared" si="56"/>
        <v>Finalização</v>
      </c>
      <c r="T84" s="27" t="str">
        <f t="shared" si="56"/>
        <v>Parede</v>
      </c>
      <c r="U84" s="27" t="str">
        <f t="shared" si="56"/>
        <v>Acabamento</v>
      </c>
      <c r="V84" s="27" t="s">
        <v>90</v>
      </c>
      <c r="W84" s="1" t="str">
        <f t="shared" ref="W84:W94" si="57">CONCATENATE("Key.",LEFT(C84,3),".",A84)</f>
        <v>Key.Fin.84</v>
      </c>
      <c r="X84" s="49" t="s">
        <v>464</v>
      </c>
      <c r="Y84" s="49" t="s">
        <v>262</v>
      </c>
    </row>
    <row r="85" spans="1:25" ht="6.6" customHeight="1" x14ac:dyDescent="0.3">
      <c r="A85" s="23">
        <v>85</v>
      </c>
      <c r="B85" s="2" t="s">
        <v>44</v>
      </c>
      <c r="C85" s="2" t="s">
        <v>316</v>
      </c>
      <c r="D85" s="24" t="s">
        <v>401</v>
      </c>
      <c r="E85" s="2" t="s">
        <v>460</v>
      </c>
      <c r="F85" s="25" t="s">
        <v>465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53"/>
        <v>Finalização</v>
      </c>
      <c r="M85" s="26" t="str">
        <f t="shared" si="53"/>
        <v>Parede</v>
      </c>
      <c r="N85" s="26" t="str">
        <f t="shared" si="54"/>
        <v>Acabamento</v>
      </c>
      <c r="O85" s="21" t="str">
        <f t="shared" si="55"/>
        <v>Placa</v>
      </c>
      <c r="P85" s="39" t="s">
        <v>466</v>
      </c>
      <c r="Q85" s="38" t="s">
        <v>467</v>
      </c>
      <c r="R85" s="51" t="s">
        <v>9</v>
      </c>
      <c r="S85" s="27" t="str">
        <f t="shared" si="56"/>
        <v>Finalização</v>
      </c>
      <c r="T85" s="27" t="str">
        <f t="shared" si="56"/>
        <v>Parede</v>
      </c>
      <c r="U85" s="27" t="str">
        <f t="shared" si="56"/>
        <v>Acabamento</v>
      </c>
      <c r="V85" s="27" t="s">
        <v>90</v>
      </c>
      <c r="W85" s="1" t="str">
        <f t="shared" si="57"/>
        <v>Key.Fin.85</v>
      </c>
      <c r="X85" s="49" t="s">
        <v>464</v>
      </c>
      <c r="Y85" s="49" t="s">
        <v>262</v>
      </c>
    </row>
    <row r="86" spans="1:25" ht="6.6" customHeight="1" x14ac:dyDescent="0.3">
      <c r="A86" s="23">
        <v>86</v>
      </c>
      <c r="B86" s="2" t="s">
        <v>44</v>
      </c>
      <c r="C86" s="2" t="s">
        <v>316</v>
      </c>
      <c r="D86" s="24" t="s">
        <v>401</v>
      </c>
      <c r="E86" s="2" t="s">
        <v>460</v>
      </c>
      <c r="F86" s="25" t="s">
        <v>468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53"/>
        <v>Finalização</v>
      </c>
      <c r="M86" s="26" t="str">
        <f t="shared" si="53"/>
        <v>Parede</v>
      </c>
      <c r="N86" s="26" t="str">
        <f t="shared" si="54"/>
        <v>Acabamento</v>
      </c>
      <c r="O86" s="21" t="str">
        <f t="shared" si="55"/>
        <v>Painel</v>
      </c>
      <c r="P86" s="39" t="s">
        <v>469</v>
      </c>
      <c r="Q86" s="38" t="s">
        <v>470</v>
      </c>
      <c r="R86" s="51" t="s">
        <v>9</v>
      </c>
      <c r="S86" s="27" t="str">
        <f t="shared" si="56"/>
        <v>Finalização</v>
      </c>
      <c r="T86" s="27" t="str">
        <f t="shared" si="56"/>
        <v>Parede</v>
      </c>
      <c r="U86" s="27" t="str">
        <f t="shared" si="56"/>
        <v>Acabamento</v>
      </c>
      <c r="V86" s="27" t="s">
        <v>90</v>
      </c>
      <c r="W86" s="1" t="str">
        <f t="shared" si="57"/>
        <v>Key.Fin.86</v>
      </c>
      <c r="X86" s="49" t="s">
        <v>464</v>
      </c>
      <c r="Y86" s="49" t="s">
        <v>262</v>
      </c>
    </row>
    <row r="87" spans="1:25" ht="6.6" customHeight="1" x14ac:dyDescent="0.3">
      <c r="A87" s="23">
        <v>87</v>
      </c>
      <c r="B87" s="2" t="s">
        <v>44</v>
      </c>
      <c r="C87" s="2" t="s">
        <v>316</v>
      </c>
      <c r="D87" s="24" t="s">
        <v>401</v>
      </c>
      <c r="E87" s="2" t="s">
        <v>460</v>
      </c>
      <c r="F87" s="25" t="s">
        <v>471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53"/>
        <v>Finalização</v>
      </c>
      <c r="M87" s="26" t="str">
        <f t="shared" si="53"/>
        <v>Parede</v>
      </c>
      <c r="N87" s="26" t="str">
        <f t="shared" si="54"/>
        <v>Acabamento</v>
      </c>
      <c r="O87" s="21" t="str">
        <f t="shared" si="55"/>
        <v>Azulejo</v>
      </c>
      <c r="P87" s="39" t="s">
        <v>472</v>
      </c>
      <c r="Q87" s="38" t="s">
        <v>473</v>
      </c>
      <c r="R87" s="51" t="s">
        <v>9</v>
      </c>
      <c r="S87" s="27" t="str">
        <f t="shared" si="56"/>
        <v>Finalização</v>
      </c>
      <c r="T87" s="27" t="str">
        <f t="shared" si="56"/>
        <v>Parede</v>
      </c>
      <c r="U87" s="27" t="str">
        <f t="shared" si="56"/>
        <v>Acabamento</v>
      </c>
      <c r="V87" s="27" t="s">
        <v>90</v>
      </c>
      <c r="W87" s="1" t="str">
        <f t="shared" si="57"/>
        <v>Key.Fin.87</v>
      </c>
      <c r="X87" s="49" t="s">
        <v>464</v>
      </c>
      <c r="Y87" s="49" t="s">
        <v>262</v>
      </c>
    </row>
    <row r="88" spans="1:25" ht="6.6" customHeight="1" x14ac:dyDescent="0.3">
      <c r="A88" s="23">
        <v>88</v>
      </c>
      <c r="B88" s="2" t="s">
        <v>44</v>
      </c>
      <c r="C88" s="2" t="s">
        <v>316</v>
      </c>
      <c r="D88" s="24" t="s">
        <v>401</v>
      </c>
      <c r="E88" s="2" t="s">
        <v>460</v>
      </c>
      <c r="F88" s="25" t="s">
        <v>474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ref="L88:L94" si="58">CONCATENATE("", C88)</f>
        <v>Finalização</v>
      </c>
      <c r="M88" s="26" t="str">
        <f t="shared" ref="M88:M94" si="59">CONCATENATE("", D88)</f>
        <v>Parede</v>
      </c>
      <c r="N88" s="26" t="str">
        <f t="shared" si="54"/>
        <v>Acabamento</v>
      </c>
      <c r="O88" s="21" t="str">
        <f t="shared" si="55"/>
        <v>Cerâmica</v>
      </c>
      <c r="P88" s="39" t="s">
        <v>475</v>
      </c>
      <c r="Q88" s="38" t="s">
        <v>476</v>
      </c>
      <c r="R88" s="51" t="s">
        <v>9</v>
      </c>
      <c r="S88" s="27" t="str">
        <f t="shared" ref="S88:S94" si="60">SUBSTITUTE(C88, ".", " ")</f>
        <v>Finalização</v>
      </c>
      <c r="T88" s="27" t="str">
        <f t="shared" ref="T88:T94" si="61">SUBSTITUTE(D88, ".", " ")</f>
        <v>Parede</v>
      </c>
      <c r="U88" s="27" t="str">
        <f t="shared" ref="U88:U94" si="62">SUBSTITUTE(E88, ".", " ")</f>
        <v>Acabamento</v>
      </c>
      <c r="V88" s="27" t="s">
        <v>90</v>
      </c>
      <c r="W88" s="1" t="str">
        <f t="shared" si="57"/>
        <v>Key.Fin.88</v>
      </c>
      <c r="X88" s="49" t="s">
        <v>464</v>
      </c>
      <c r="Y88" s="49" t="s">
        <v>262</v>
      </c>
    </row>
    <row r="89" spans="1:25" ht="6.6" customHeight="1" x14ac:dyDescent="0.3">
      <c r="A89" s="23">
        <v>89</v>
      </c>
      <c r="B89" s="2" t="s">
        <v>44</v>
      </c>
      <c r="C89" s="2" t="s">
        <v>316</v>
      </c>
      <c r="D89" s="24" t="s">
        <v>401</v>
      </c>
      <c r="E89" s="2" t="s">
        <v>460</v>
      </c>
      <c r="F89" s="25" t="s">
        <v>477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58"/>
        <v>Finalização</v>
      </c>
      <c r="M89" s="26" t="str">
        <f t="shared" si="59"/>
        <v>Parede</v>
      </c>
      <c r="N89" s="26" t="str">
        <f t="shared" si="54"/>
        <v>Acabamento</v>
      </c>
      <c r="O89" s="21" t="str">
        <f t="shared" si="55"/>
        <v>Porcelanato</v>
      </c>
      <c r="P89" s="39" t="s">
        <v>478</v>
      </c>
      <c r="Q89" s="38" t="s">
        <v>479</v>
      </c>
      <c r="R89" s="51" t="s">
        <v>9</v>
      </c>
      <c r="S89" s="27" t="str">
        <f t="shared" si="60"/>
        <v>Finalização</v>
      </c>
      <c r="T89" s="27" t="str">
        <f t="shared" si="61"/>
        <v>Parede</v>
      </c>
      <c r="U89" s="27" t="str">
        <f t="shared" si="62"/>
        <v>Acabamento</v>
      </c>
      <c r="V89" s="27" t="s">
        <v>90</v>
      </c>
      <c r="W89" s="1" t="str">
        <f t="shared" si="57"/>
        <v>Key.Fin.89</v>
      </c>
      <c r="X89" s="49" t="s">
        <v>464</v>
      </c>
      <c r="Y89" s="49" t="s">
        <v>262</v>
      </c>
    </row>
    <row r="90" spans="1:25" ht="6.6" customHeight="1" x14ac:dyDescent="0.3">
      <c r="A90" s="23">
        <v>90</v>
      </c>
      <c r="B90" s="2" t="s">
        <v>44</v>
      </c>
      <c r="C90" s="2" t="s">
        <v>316</v>
      </c>
      <c r="D90" s="24" t="s">
        <v>401</v>
      </c>
      <c r="E90" s="2" t="s">
        <v>460</v>
      </c>
      <c r="F90" s="2" t="s">
        <v>794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58"/>
        <v>Finalização</v>
      </c>
      <c r="M90" s="26" t="str">
        <f t="shared" si="59"/>
        <v>Parede</v>
      </c>
      <c r="N90" s="26" t="str">
        <f t="shared" si="54"/>
        <v>Acabamento</v>
      </c>
      <c r="O90" s="21" t="str">
        <f t="shared" si="55"/>
        <v>Alucobond</v>
      </c>
      <c r="P90" s="39" t="s">
        <v>795</v>
      </c>
      <c r="Q90" s="38" t="s">
        <v>796</v>
      </c>
      <c r="R90" s="51" t="s">
        <v>9</v>
      </c>
      <c r="S90" s="27" t="str">
        <f t="shared" si="60"/>
        <v>Finalização</v>
      </c>
      <c r="T90" s="27" t="str">
        <f t="shared" si="61"/>
        <v>Parede</v>
      </c>
      <c r="U90" s="27" t="str">
        <f t="shared" si="62"/>
        <v>Acabamento</v>
      </c>
      <c r="V90" s="27" t="s">
        <v>90</v>
      </c>
      <c r="W90" s="1" t="str">
        <f t="shared" si="57"/>
        <v>Key.Fin.90</v>
      </c>
      <c r="X90" s="49" t="s">
        <v>9</v>
      </c>
      <c r="Y90" s="49" t="s">
        <v>9</v>
      </c>
    </row>
    <row r="91" spans="1:25" ht="6.6" customHeight="1" x14ac:dyDescent="0.3">
      <c r="A91" s="23">
        <v>91</v>
      </c>
      <c r="B91" s="2" t="s">
        <v>44</v>
      </c>
      <c r="C91" s="2" t="s">
        <v>316</v>
      </c>
      <c r="D91" s="24" t="s">
        <v>401</v>
      </c>
      <c r="E91" s="2" t="s">
        <v>460</v>
      </c>
      <c r="F91" s="25" t="s">
        <v>793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58"/>
        <v>Finalização</v>
      </c>
      <c r="M91" s="26" t="str">
        <f t="shared" si="59"/>
        <v>Parede</v>
      </c>
      <c r="N91" s="26" t="str">
        <f t="shared" si="54"/>
        <v>Acabamento</v>
      </c>
      <c r="O91" s="21" t="str">
        <f t="shared" si="55"/>
        <v>Fachada</v>
      </c>
      <c r="P91" s="39" t="s">
        <v>480</v>
      </c>
      <c r="Q91" s="39" t="s">
        <v>481</v>
      </c>
      <c r="R91" s="51" t="s">
        <v>9</v>
      </c>
      <c r="S91" s="27" t="str">
        <f t="shared" si="60"/>
        <v>Finalização</v>
      </c>
      <c r="T91" s="27" t="str">
        <f t="shared" si="61"/>
        <v>Parede</v>
      </c>
      <c r="U91" s="27" t="str">
        <f t="shared" si="62"/>
        <v>Acabamento</v>
      </c>
      <c r="V91" s="27" t="s">
        <v>90</v>
      </c>
      <c r="W91" s="1" t="str">
        <f t="shared" si="57"/>
        <v>Key.Fin.91</v>
      </c>
      <c r="X91" s="49" t="s">
        <v>464</v>
      </c>
      <c r="Y91" s="49" t="s">
        <v>262</v>
      </c>
    </row>
    <row r="92" spans="1:25" ht="6.6" customHeight="1" x14ac:dyDescent="0.3">
      <c r="A92" s="23">
        <v>92</v>
      </c>
      <c r="B92" s="2" t="s">
        <v>44</v>
      </c>
      <c r="C92" s="2" t="s">
        <v>316</v>
      </c>
      <c r="D92" s="24" t="s">
        <v>401</v>
      </c>
      <c r="E92" s="2" t="s">
        <v>460</v>
      </c>
      <c r="F92" s="25" t="s">
        <v>797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58"/>
        <v>Finalização</v>
      </c>
      <c r="M92" s="26" t="str">
        <f t="shared" si="59"/>
        <v>Parede</v>
      </c>
      <c r="N92" s="26" t="str">
        <f t="shared" si="54"/>
        <v>Acabamento</v>
      </c>
      <c r="O92" s="21" t="str">
        <f t="shared" si="55"/>
        <v>Ladrilho.Hidráulico</v>
      </c>
      <c r="P92" s="39" t="s">
        <v>482</v>
      </c>
      <c r="Q92" s="38" t="s">
        <v>483</v>
      </c>
      <c r="R92" s="51" t="s">
        <v>9</v>
      </c>
      <c r="S92" s="27" t="str">
        <f t="shared" si="60"/>
        <v>Finalização</v>
      </c>
      <c r="T92" s="27" t="str">
        <f t="shared" si="61"/>
        <v>Parede</v>
      </c>
      <c r="U92" s="27" t="str">
        <f t="shared" si="62"/>
        <v>Acabamento</v>
      </c>
      <c r="V92" s="27" t="s">
        <v>90</v>
      </c>
      <c r="W92" s="1" t="str">
        <f t="shared" si="57"/>
        <v>Key.Fin.92</v>
      </c>
      <c r="X92" s="49" t="s">
        <v>464</v>
      </c>
      <c r="Y92" s="49" t="s">
        <v>262</v>
      </c>
    </row>
    <row r="93" spans="1:25" ht="6.6" customHeight="1" x14ac:dyDescent="0.3">
      <c r="A93" s="23">
        <v>93</v>
      </c>
      <c r="B93" s="2" t="s">
        <v>44</v>
      </c>
      <c r="C93" s="2" t="s">
        <v>316</v>
      </c>
      <c r="D93" s="24" t="s">
        <v>401</v>
      </c>
      <c r="E93" s="2" t="s">
        <v>460</v>
      </c>
      <c r="F93" s="25" t="s">
        <v>484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58"/>
        <v>Finalização</v>
      </c>
      <c r="M93" s="26" t="str">
        <f t="shared" si="59"/>
        <v>Parede</v>
      </c>
      <c r="N93" s="26" t="str">
        <f t="shared" si="54"/>
        <v>Acabamento</v>
      </c>
      <c r="O93" s="21" t="str">
        <f t="shared" si="55"/>
        <v>Primer</v>
      </c>
      <c r="P93" s="39" t="s">
        <v>485</v>
      </c>
      <c r="Q93" s="38" t="s">
        <v>486</v>
      </c>
      <c r="R93" s="51" t="s">
        <v>9</v>
      </c>
      <c r="S93" s="27" t="str">
        <f t="shared" si="60"/>
        <v>Finalização</v>
      </c>
      <c r="T93" s="27" t="str">
        <f t="shared" si="61"/>
        <v>Parede</v>
      </c>
      <c r="U93" s="27" t="str">
        <f t="shared" si="62"/>
        <v>Acabamento</v>
      </c>
      <c r="V93" s="27" t="s">
        <v>90</v>
      </c>
      <c r="W93" s="1" t="str">
        <f t="shared" si="57"/>
        <v>Key.Fin.93</v>
      </c>
      <c r="X93" s="49" t="s">
        <v>464</v>
      </c>
      <c r="Y93" s="49" t="s">
        <v>262</v>
      </c>
    </row>
    <row r="94" spans="1:25" ht="6.6" customHeight="1" x14ac:dyDescent="0.3">
      <c r="A94" s="23">
        <v>94</v>
      </c>
      <c r="B94" s="2" t="s">
        <v>44</v>
      </c>
      <c r="C94" s="2" t="s">
        <v>316</v>
      </c>
      <c r="D94" s="24" t="s">
        <v>401</v>
      </c>
      <c r="E94" s="2" t="s">
        <v>460</v>
      </c>
      <c r="F94" s="25" t="s">
        <v>487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58"/>
        <v>Finalização</v>
      </c>
      <c r="M94" s="26" t="str">
        <f t="shared" si="59"/>
        <v>Parede</v>
      </c>
      <c r="N94" s="26" t="str">
        <f t="shared" si="54"/>
        <v>Acabamento</v>
      </c>
      <c r="O94" s="21" t="str">
        <f t="shared" si="55"/>
        <v>Pintura</v>
      </c>
      <c r="P94" s="39" t="s">
        <v>488</v>
      </c>
      <c r="Q94" s="38" t="s">
        <v>489</v>
      </c>
      <c r="R94" s="51" t="s">
        <v>9</v>
      </c>
      <c r="S94" s="27" t="str">
        <f t="shared" si="60"/>
        <v>Finalização</v>
      </c>
      <c r="T94" s="27" t="str">
        <f t="shared" si="61"/>
        <v>Parede</v>
      </c>
      <c r="U94" s="27" t="str">
        <f t="shared" si="62"/>
        <v>Acabamento</v>
      </c>
      <c r="V94" s="27" t="s">
        <v>90</v>
      </c>
      <c r="W94" s="1" t="str">
        <f t="shared" si="57"/>
        <v>Key.Fin.94</v>
      </c>
      <c r="X94" s="49" t="s">
        <v>464</v>
      </c>
      <c r="Y94" s="49" t="s">
        <v>262</v>
      </c>
    </row>
    <row r="95" spans="1:25" ht="6.6" customHeight="1" x14ac:dyDescent="0.3">
      <c r="A95" s="23">
        <v>95</v>
      </c>
      <c r="B95" s="2" t="s">
        <v>44</v>
      </c>
      <c r="C95" s="2" t="s">
        <v>618</v>
      </c>
      <c r="D95" s="24" t="s">
        <v>798</v>
      </c>
      <c r="E95" s="2" t="s">
        <v>490</v>
      </c>
      <c r="F95" s="25" t="s">
        <v>491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ref="L95:M112" si="63">CONCATENATE("", C95)</f>
        <v>Vedação</v>
      </c>
      <c r="M95" s="26" t="str">
        <f t="shared" si="63"/>
        <v>Parede.Levantada</v>
      </c>
      <c r="N95" s="26" t="str">
        <f t="shared" ref="N95:N132" si="64">(SUBSTITUTE(SUBSTITUTE(CONCATENATE("",E95),"."," ")," De "," de "))</f>
        <v>Moldada InLoco</v>
      </c>
      <c r="O95" s="21" t="str">
        <f t="shared" ref="O95:O132" si="65">F95</f>
        <v>Muro</v>
      </c>
      <c r="P95" s="39" t="s">
        <v>492</v>
      </c>
      <c r="Q95" s="39" t="s">
        <v>806</v>
      </c>
      <c r="R95" s="51" t="s">
        <v>9</v>
      </c>
      <c r="S95" s="27" t="str">
        <f t="shared" ref="S95:U112" si="66">SUBSTITUTE(C95, ".", " ")</f>
        <v>Vedação</v>
      </c>
      <c r="T95" s="27" t="str">
        <f t="shared" si="66"/>
        <v>Parede Levantada</v>
      </c>
      <c r="U95" s="27" t="str">
        <f t="shared" si="66"/>
        <v>Moldada InLoco</v>
      </c>
      <c r="V95" s="27" t="s">
        <v>90</v>
      </c>
      <c r="W95" s="1" t="str">
        <f t="shared" ref="W95:W136" si="67">CONCATENATE("Key.",LEFT(C95,3),".",A95)</f>
        <v>Key.Ved.95</v>
      </c>
      <c r="X95" s="49" t="s">
        <v>360</v>
      </c>
      <c r="Y95" s="49" t="s">
        <v>361</v>
      </c>
    </row>
    <row r="96" spans="1:25" ht="6.6" customHeight="1" x14ac:dyDescent="0.3">
      <c r="A96" s="23">
        <v>96</v>
      </c>
      <c r="B96" s="2" t="s">
        <v>44</v>
      </c>
      <c r="C96" s="2" t="s">
        <v>618</v>
      </c>
      <c r="D96" s="24" t="s">
        <v>798</v>
      </c>
      <c r="E96" s="2" t="s">
        <v>493</v>
      </c>
      <c r="F96" s="25" t="s">
        <v>800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ref="L96" si="68">CONCATENATE("", C96)</f>
        <v>Vedação</v>
      </c>
      <c r="M96" s="26" t="str">
        <f t="shared" ref="M96" si="69">CONCATENATE("", D96)</f>
        <v>Parede.Levantada</v>
      </c>
      <c r="N96" s="26" t="str">
        <f t="shared" ref="N96" si="70">(SUBSTITUTE(SUBSTITUTE(CONCATENATE("",E96),"."," ")," De "," de "))</f>
        <v>Assentada</v>
      </c>
      <c r="O96" s="21" t="str">
        <f t="shared" ref="O96" si="71">F96</f>
        <v>Interna.Alta</v>
      </c>
      <c r="P96" s="39" t="s">
        <v>803</v>
      </c>
      <c r="Q96" s="39" t="s">
        <v>807</v>
      </c>
      <c r="R96" s="51" t="s">
        <v>9</v>
      </c>
      <c r="S96" s="27" t="str">
        <f t="shared" ref="S96" si="72">SUBSTITUTE(C96, ".", " ")</f>
        <v>Vedação</v>
      </c>
      <c r="T96" s="27" t="str">
        <f t="shared" ref="T96" si="73">SUBSTITUTE(D96, ".", " ")</f>
        <v>Parede Levantada</v>
      </c>
      <c r="U96" s="27" t="str">
        <f t="shared" ref="U96" si="74">SUBSTITUTE(E96, ".", " ")</f>
        <v>Assentada</v>
      </c>
      <c r="V96" s="27" t="s">
        <v>90</v>
      </c>
      <c r="W96" s="1" t="str">
        <f t="shared" ref="W96" si="75">CONCATENATE("Key.",LEFT(C96,3),".",A96)</f>
        <v>Key.Ved.96</v>
      </c>
      <c r="X96" s="49" t="s">
        <v>360</v>
      </c>
      <c r="Y96" s="49" t="s">
        <v>361</v>
      </c>
    </row>
    <row r="97" spans="1:25" ht="6.6" customHeight="1" x14ac:dyDescent="0.3">
      <c r="A97" s="23">
        <v>97</v>
      </c>
      <c r="B97" s="2" t="s">
        <v>44</v>
      </c>
      <c r="C97" s="2" t="s">
        <v>618</v>
      </c>
      <c r="D97" s="24" t="s">
        <v>798</v>
      </c>
      <c r="E97" s="2" t="s">
        <v>493</v>
      </c>
      <c r="F97" s="25" t="s">
        <v>801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63"/>
        <v>Vedação</v>
      </c>
      <c r="M97" s="26" t="str">
        <f t="shared" si="63"/>
        <v>Parede.Levantada</v>
      </c>
      <c r="N97" s="26" t="str">
        <f t="shared" si="64"/>
        <v>Assentada</v>
      </c>
      <c r="O97" s="21" t="str">
        <f t="shared" si="65"/>
        <v>Interna.Baixa</v>
      </c>
      <c r="P97" s="39" t="s">
        <v>805</v>
      </c>
      <c r="Q97" s="39" t="s">
        <v>808</v>
      </c>
      <c r="R97" s="51" t="s">
        <v>9</v>
      </c>
      <c r="S97" s="27" t="str">
        <f t="shared" si="66"/>
        <v>Vedação</v>
      </c>
      <c r="T97" s="27" t="str">
        <f t="shared" si="66"/>
        <v>Parede Levantada</v>
      </c>
      <c r="U97" s="27" t="str">
        <f t="shared" si="66"/>
        <v>Assentada</v>
      </c>
      <c r="V97" s="27" t="s">
        <v>90</v>
      </c>
      <c r="W97" s="1" t="str">
        <f t="shared" si="67"/>
        <v>Key.Ved.97</v>
      </c>
      <c r="X97" s="49" t="s">
        <v>360</v>
      </c>
      <c r="Y97" s="49" t="s">
        <v>361</v>
      </c>
    </row>
    <row r="98" spans="1:25" ht="6.6" customHeight="1" x14ac:dyDescent="0.3">
      <c r="A98" s="23">
        <v>98</v>
      </c>
      <c r="B98" s="2" t="s">
        <v>44</v>
      </c>
      <c r="C98" s="2" t="s">
        <v>618</v>
      </c>
      <c r="D98" s="24" t="s">
        <v>798</v>
      </c>
      <c r="E98" s="2" t="s">
        <v>493</v>
      </c>
      <c r="F98" s="25" t="s">
        <v>802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ref="L98" si="76">CONCATENATE("", C98)</f>
        <v>Vedação</v>
      </c>
      <c r="M98" s="26" t="str">
        <f t="shared" ref="M98" si="77">CONCATENATE("", D98)</f>
        <v>Parede.Levantada</v>
      </c>
      <c r="N98" s="26" t="str">
        <f t="shared" ref="N98" si="78">(SUBSTITUTE(SUBSTITUTE(CONCATENATE("",E98),"."," ")," De "," de "))</f>
        <v>Assentada</v>
      </c>
      <c r="O98" s="21" t="str">
        <f t="shared" ref="O98" si="79">F98</f>
        <v>Externa.Baixa</v>
      </c>
      <c r="P98" s="39" t="s">
        <v>804</v>
      </c>
      <c r="Q98" s="39" t="s">
        <v>809</v>
      </c>
      <c r="R98" s="51" t="s">
        <v>9</v>
      </c>
      <c r="S98" s="27" t="str">
        <f t="shared" ref="S98" si="80">SUBSTITUTE(C98, ".", " ")</f>
        <v>Vedação</v>
      </c>
      <c r="T98" s="27" t="str">
        <f t="shared" ref="T98" si="81">SUBSTITUTE(D98, ".", " ")</f>
        <v>Parede Levantada</v>
      </c>
      <c r="U98" s="27" t="str">
        <f t="shared" ref="U98" si="82">SUBSTITUTE(E98, ".", " ")</f>
        <v>Assentada</v>
      </c>
      <c r="V98" s="27" t="s">
        <v>90</v>
      </c>
      <c r="W98" s="1" t="str">
        <f t="shared" ref="W98" si="83">CONCATENATE("Key.",LEFT(C98,3),".",A98)</f>
        <v>Key.Ved.98</v>
      </c>
      <c r="X98" s="49" t="s">
        <v>360</v>
      </c>
      <c r="Y98" s="49" t="s">
        <v>361</v>
      </c>
    </row>
    <row r="99" spans="1:25" ht="6.6" customHeight="1" x14ac:dyDescent="0.3">
      <c r="A99" s="23">
        <v>99</v>
      </c>
      <c r="B99" s="2" t="s">
        <v>44</v>
      </c>
      <c r="C99" s="2" t="s">
        <v>618</v>
      </c>
      <c r="D99" s="24" t="s">
        <v>799</v>
      </c>
      <c r="E99" s="2" t="s">
        <v>513</v>
      </c>
      <c r="F99" s="2" t="s">
        <v>495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63"/>
        <v>Vedação</v>
      </c>
      <c r="M99" s="26" t="str">
        <f t="shared" si="63"/>
        <v>Divisória.Montada</v>
      </c>
      <c r="N99" s="26" t="str">
        <f t="shared" si="64"/>
        <v>Fixa</v>
      </c>
      <c r="O99" s="21" t="str">
        <f t="shared" si="65"/>
        <v>de.Drywall</v>
      </c>
      <c r="P99" s="21" t="s">
        <v>496</v>
      </c>
      <c r="Q99" s="38" t="s">
        <v>497</v>
      </c>
      <c r="R99" s="51" t="s">
        <v>9</v>
      </c>
      <c r="S99" s="27" t="str">
        <f t="shared" si="66"/>
        <v>Vedação</v>
      </c>
      <c r="T99" s="27" t="str">
        <f t="shared" si="66"/>
        <v>Divisória Montada</v>
      </c>
      <c r="U99" s="27" t="str">
        <f t="shared" si="66"/>
        <v>Fixa</v>
      </c>
      <c r="V99" s="27" t="s">
        <v>90</v>
      </c>
      <c r="W99" s="1" t="str">
        <f t="shared" si="67"/>
        <v>Key.Ved.99</v>
      </c>
      <c r="X99" s="49" t="s">
        <v>360</v>
      </c>
      <c r="Y99" s="49" t="s">
        <v>361</v>
      </c>
    </row>
    <row r="100" spans="1:25" ht="6.6" customHeight="1" x14ac:dyDescent="0.3">
      <c r="A100" s="23">
        <v>100</v>
      </c>
      <c r="B100" s="2" t="s">
        <v>44</v>
      </c>
      <c r="C100" s="2" t="s">
        <v>618</v>
      </c>
      <c r="D100" s="24" t="s">
        <v>799</v>
      </c>
      <c r="E100" s="2" t="s">
        <v>513</v>
      </c>
      <c r="F100" s="2" t="s">
        <v>498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63"/>
        <v>Vedação</v>
      </c>
      <c r="M100" s="26" t="str">
        <f t="shared" si="63"/>
        <v>Divisória.Montada</v>
      </c>
      <c r="N100" s="26" t="str">
        <f t="shared" si="64"/>
        <v>Fixa</v>
      </c>
      <c r="O100" s="21" t="str">
        <f t="shared" si="65"/>
        <v>de.Drywall.Acústico</v>
      </c>
      <c r="P100" s="21" t="s">
        <v>499</v>
      </c>
      <c r="Q100" s="38" t="s">
        <v>500</v>
      </c>
      <c r="R100" s="51" t="s">
        <v>9</v>
      </c>
      <c r="S100" s="27" t="str">
        <f t="shared" si="66"/>
        <v>Vedação</v>
      </c>
      <c r="T100" s="27" t="str">
        <f t="shared" si="66"/>
        <v>Divisória Montada</v>
      </c>
      <c r="U100" s="27" t="str">
        <f t="shared" si="66"/>
        <v>Fixa</v>
      </c>
      <c r="V100" s="27" t="s">
        <v>90</v>
      </c>
      <c r="W100" s="1" t="str">
        <f t="shared" si="67"/>
        <v>Key.Ved.100</v>
      </c>
      <c r="X100" s="49" t="s">
        <v>360</v>
      </c>
      <c r="Y100" s="49" t="s">
        <v>361</v>
      </c>
    </row>
    <row r="101" spans="1:25" ht="6.6" customHeight="1" x14ac:dyDescent="0.3">
      <c r="A101" s="23">
        <v>101</v>
      </c>
      <c r="B101" s="2" t="s">
        <v>44</v>
      </c>
      <c r="C101" s="2" t="s">
        <v>618</v>
      </c>
      <c r="D101" s="24" t="s">
        <v>799</v>
      </c>
      <c r="E101" s="2" t="s">
        <v>513</v>
      </c>
      <c r="F101" s="2" t="s">
        <v>501</v>
      </c>
      <c r="G101" s="29" t="s">
        <v>9</v>
      </c>
      <c r="H101" s="29" t="s">
        <v>9</v>
      </c>
      <c r="I101" s="29" t="s">
        <v>9</v>
      </c>
      <c r="J101" s="29" t="s">
        <v>9</v>
      </c>
      <c r="K101" s="29" t="s">
        <v>9</v>
      </c>
      <c r="L101" s="26" t="str">
        <f t="shared" si="63"/>
        <v>Vedação</v>
      </c>
      <c r="M101" s="26" t="str">
        <f t="shared" si="63"/>
        <v>Divisória.Montada</v>
      </c>
      <c r="N101" s="26" t="str">
        <f t="shared" si="64"/>
        <v>Fixa</v>
      </c>
      <c r="O101" s="21" t="str">
        <f t="shared" si="65"/>
        <v>de.Fachada</v>
      </c>
      <c r="P101" s="21" t="s">
        <v>502</v>
      </c>
      <c r="Q101" s="21" t="s">
        <v>503</v>
      </c>
      <c r="R101" s="51" t="s">
        <v>9</v>
      </c>
      <c r="S101" s="27" t="str">
        <f t="shared" si="66"/>
        <v>Vedação</v>
      </c>
      <c r="T101" s="27" t="str">
        <f t="shared" si="66"/>
        <v>Divisória Montada</v>
      </c>
      <c r="U101" s="27" t="str">
        <f t="shared" si="66"/>
        <v>Fixa</v>
      </c>
      <c r="V101" s="27" t="s">
        <v>90</v>
      </c>
      <c r="W101" s="1" t="str">
        <f t="shared" si="67"/>
        <v>Key.Ved.101</v>
      </c>
      <c r="X101" s="49" t="s">
        <v>360</v>
      </c>
      <c r="Y101" s="49" t="s">
        <v>361</v>
      </c>
    </row>
    <row r="102" spans="1:25" ht="6.6" customHeight="1" x14ac:dyDescent="0.3">
      <c r="A102" s="23">
        <v>102</v>
      </c>
      <c r="B102" s="2" t="s">
        <v>44</v>
      </c>
      <c r="C102" s="2" t="s">
        <v>618</v>
      </c>
      <c r="D102" s="24" t="s">
        <v>799</v>
      </c>
      <c r="E102" s="2" t="s">
        <v>513</v>
      </c>
      <c r="F102" s="2" t="s">
        <v>504</v>
      </c>
      <c r="G102" s="29" t="s">
        <v>9</v>
      </c>
      <c r="H102" s="29" t="s">
        <v>9</v>
      </c>
      <c r="I102" s="29" t="s">
        <v>9</v>
      </c>
      <c r="J102" s="29" t="s">
        <v>9</v>
      </c>
      <c r="K102" s="29" t="s">
        <v>9</v>
      </c>
      <c r="L102" s="26" t="str">
        <f t="shared" si="63"/>
        <v>Vedação</v>
      </c>
      <c r="M102" s="26" t="str">
        <f t="shared" si="63"/>
        <v>Divisória.Montada</v>
      </c>
      <c r="N102" s="26" t="str">
        <f t="shared" si="64"/>
        <v>Fixa</v>
      </c>
      <c r="O102" s="21" t="str">
        <f t="shared" si="65"/>
        <v>de.Vidro</v>
      </c>
      <c r="P102" s="21" t="s">
        <v>505</v>
      </c>
      <c r="Q102" s="38" t="s">
        <v>506</v>
      </c>
      <c r="R102" s="51" t="s">
        <v>9</v>
      </c>
      <c r="S102" s="27" t="str">
        <f t="shared" si="66"/>
        <v>Vedação</v>
      </c>
      <c r="T102" s="27" t="str">
        <f t="shared" si="66"/>
        <v>Divisória Montada</v>
      </c>
      <c r="U102" s="27" t="str">
        <f t="shared" si="66"/>
        <v>Fixa</v>
      </c>
      <c r="V102" s="27" t="s">
        <v>90</v>
      </c>
      <c r="W102" s="1" t="str">
        <f t="shared" si="67"/>
        <v>Key.Ved.102</v>
      </c>
      <c r="X102" s="49" t="s">
        <v>360</v>
      </c>
      <c r="Y102" s="49" t="s">
        <v>361</v>
      </c>
    </row>
    <row r="103" spans="1:25" ht="6.6" customHeight="1" x14ac:dyDescent="0.3">
      <c r="A103" s="23">
        <v>103</v>
      </c>
      <c r="B103" s="2" t="s">
        <v>44</v>
      </c>
      <c r="C103" s="2" t="s">
        <v>618</v>
      </c>
      <c r="D103" s="24" t="s">
        <v>799</v>
      </c>
      <c r="E103" s="2" t="s">
        <v>513</v>
      </c>
      <c r="F103" s="2" t="s">
        <v>507</v>
      </c>
      <c r="G103" s="29" t="s">
        <v>9</v>
      </c>
      <c r="H103" s="29" t="s">
        <v>9</v>
      </c>
      <c r="I103" s="29" t="s">
        <v>9</v>
      </c>
      <c r="J103" s="29" t="s">
        <v>9</v>
      </c>
      <c r="K103" s="29" t="s">
        <v>9</v>
      </c>
      <c r="L103" s="26" t="str">
        <f t="shared" si="63"/>
        <v>Vedação</v>
      </c>
      <c r="M103" s="26" t="str">
        <f t="shared" si="63"/>
        <v>Divisória.Montada</v>
      </c>
      <c r="N103" s="26" t="str">
        <f t="shared" si="64"/>
        <v>Fixa</v>
      </c>
      <c r="O103" s="21" t="str">
        <f t="shared" si="65"/>
        <v>de.Gesso</v>
      </c>
      <c r="P103" s="21" t="s">
        <v>508</v>
      </c>
      <c r="Q103" s="38" t="s">
        <v>509</v>
      </c>
      <c r="R103" s="51" t="s">
        <v>9</v>
      </c>
      <c r="S103" s="27" t="str">
        <f t="shared" si="66"/>
        <v>Vedação</v>
      </c>
      <c r="T103" s="27" t="str">
        <f t="shared" si="66"/>
        <v>Divisória Montada</v>
      </c>
      <c r="U103" s="27" t="str">
        <f t="shared" si="66"/>
        <v>Fixa</v>
      </c>
      <c r="V103" s="27" t="s">
        <v>90</v>
      </c>
      <c r="W103" s="1" t="str">
        <f t="shared" si="67"/>
        <v>Key.Ved.103</v>
      </c>
      <c r="X103" s="49" t="s">
        <v>360</v>
      </c>
      <c r="Y103" s="49" t="s">
        <v>361</v>
      </c>
    </row>
    <row r="104" spans="1:25" ht="6.6" customHeight="1" x14ac:dyDescent="0.3">
      <c r="A104" s="23">
        <v>104</v>
      </c>
      <c r="B104" s="2" t="s">
        <v>44</v>
      </c>
      <c r="C104" s="2" t="s">
        <v>618</v>
      </c>
      <c r="D104" s="24" t="s">
        <v>799</v>
      </c>
      <c r="E104" s="2" t="s">
        <v>513</v>
      </c>
      <c r="F104" s="2" t="s">
        <v>510</v>
      </c>
      <c r="G104" s="29" t="s">
        <v>9</v>
      </c>
      <c r="H104" s="29" t="s">
        <v>9</v>
      </c>
      <c r="I104" s="29" t="s">
        <v>9</v>
      </c>
      <c r="J104" s="29" t="s">
        <v>9</v>
      </c>
      <c r="K104" s="29" t="s">
        <v>9</v>
      </c>
      <c r="L104" s="26" t="str">
        <f t="shared" si="63"/>
        <v>Vedação</v>
      </c>
      <c r="M104" s="26" t="str">
        <f t="shared" si="63"/>
        <v>Divisória.Montada</v>
      </c>
      <c r="N104" s="26" t="str">
        <f t="shared" si="64"/>
        <v>Fixa</v>
      </c>
      <c r="O104" s="21" t="str">
        <f t="shared" si="65"/>
        <v>de.Eucatex</v>
      </c>
      <c r="P104" s="21" t="s">
        <v>792</v>
      </c>
      <c r="Q104" s="38" t="s">
        <v>511</v>
      </c>
      <c r="R104" s="51" t="s">
        <v>9</v>
      </c>
      <c r="S104" s="27" t="str">
        <f t="shared" si="66"/>
        <v>Vedação</v>
      </c>
      <c r="T104" s="27" t="str">
        <f t="shared" si="66"/>
        <v>Divisória Montada</v>
      </c>
      <c r="U104" s="27" t="str">
        <f t="shared" si="66"/>
        <v>Fixa</v>
      </c>
      <c r="V104" s="27" t="s">
        <v>90</v>
      </c>
      <c r="W104" s="1" t="str">
        <f t="shared" si="67"/>
        <v>Key.Ved.104</v>
      </c>
      <c r="X104" s="49" t="s">
        <v>360</v>
      </c>
      <c r="Y104" s="49" t="s">
        <v>361</v>
      </c>
    </row>
    <row r="105" spans="1:25" ht="6.6" customHeight="1" x14ac:dyDescent="0.3">
      <c r="A105" s="23">
        <v>105</v>
      </c>
      <c r="B105" s="2" t="s">
        <v>44</v>
      </c>
      <c r="C105" s="2" t="s">
        <v>618</v>
      </c>
      <c r="D105" s="24" t="s">
        <v>799</v>
      </c>
      <c r="E105" s="2" t="s">
        <v>513</v>
      </c>
      <c r="F105" s="2" t="s">
        <v>789</v>
      </c>
      <c r="G105" s="29" t="s">
        <v>9</v>
      </c>
      <c r="H105" s="29" t="s">
        <v>9</v>
      </c>
      <c r="I105" s="29" t="s">
        <v>9</v>
      </c>
      <c r="J105" s="29" t="s">
        <v>9</v>
      </c>
      <c r="K105" s="29" t="s">
        <v>9</v>
      </c>
      <c r="L105" s="26" t="str">
        <f t="shared" si="63"/>
        <v>Vedação</v>
      </c>
      <c r="M105" s="26" t="str">
        <f t="shared" si="63"/>
        <v>Divisória.Montada</v>
      </c>
      <c r="N105" s="26" t="str">
        <f t="shared" si="64"/>
        <v>Fixa</v>
      </c>
      <c r="O105" s="21" t="str">
        <f t="shared" si="65"/>
        <v>de.Pedra</v>
      </c>
      <c r="P105" s="21" t="s">
        <v>791</v>
      </c>
      <c r="Q105" s="38" t="s">
        <v>790</v>
      </c>
      <c r="R105" s="51" t="s">
        <v>9</v>
      </c>
      <c r="S105" s="27" t="str">
        <f t="shared" si="66"/>
        <v>Vedação</v>
      </c>
      <c r="T105" s="27" t="str">
        <f t="shared" si="66"/>
        <v>Divisória Montada</v>
      </c>
      <c r="U105" s="27" t="str">
        <f t="shared" si="66"/>
        <v>Fixa</v>
      </c>
      <c r="V105" s="27" t="s">
        <v>90</v>
      </c>
      <c r="W105" s="1" t="str">
        <f t="shared" si="67"/>
        <v>Key.Ved.105</v>
      </c>
      <c r="X105" s="49" t="s">
        <v>360</v>
      </c>
      <c r="Y105" s="49" t="s">
        <v>361</v>
      </c>
    </row>
    <row r="106" spans="1:25" ht="6.6" customHeight="1" x14ac:dyDescent="0.3">
      <c r="A106" s="23">
        <v>106</v>
      </c>
      <c r="B106" s="2" t="s">
        <v>44</v>
      </c>
      <c r="C106" s="2" t="s">
        <v>618</v>
      </c>
      <c r="D106" s="24" t="s">
        <v>799</v>
      </c>
      <c r="E106" s="2" t="s">
        <v>513</v>
      </c>
      <c r="F106" s="2" t="s">
        <v>514</v>
      </c>
      <c r="G106" s="29" t="s">
        <v>9</v>
      </c>
      <c r="H106" s="29" t="s">
        <v>9</v>
      </c>
      <c r="I106" s="29" t="s">
        <v>9</v>
      </c>
      <c r="J106" s="29" t="s">
        <v>9</v>
      </c>
      <c r="K106" s="29" t="s">
        <v>9</v>
      </c>
      <c r="L106" s="26" t="str">
        <f t="shared" si="63"/>
        <v>Vedação</v>
      </c>
      <c r="M106" s="26" t="str">
        <f t="shared" si="63"/>
        <v>Divisória.Montada</v>
      </c>
      <c r="N106" s="26" t="str">
        <f t="shared" si="64"/>
        <v>Fixa</v>
      </c>
      <c r="O106" s="21" t="str">
        <f t="shared" si="65"/>
        <v>Divisória.Acústica</v>
      </c>
      <c r="P106" s="39" t="s">
        <v>515</v>
      </c>
      <c r="Q106" s="38" t="s">
        <v>516</v>
      </c>
      <c r="R106" s="51" t="s">
        <v>9</v>
      </c>
      <c r="S106" s="27" t="str">
        <f t="shared" si="66"/>
        <v>Vedação</v>
      </c>
      <c r="T106" s="27" t="str">
        <f t="shared" si="66"/>
        <v>Divisória Montada</v>
      </c>
      <c r="U106" s="27" t="str">
        <f t="shared" si="66"/>
        <v>Fixa</v>
      </c>
      <c r="V106" s="27" t="s">
        <v>90</v>
      </c>
      <c r="W106" s="1" t="str">
        <f t="shared" si="67"/>
        <v>Key.Ved.106</v>
      </c>
      <c r="X106" s="49" t="s">
        <v>360</v>
      </c>
      <c r="Y106" s="49" t="s">
        <v>361</v>
      </c>
    </row>
    <row r="107" spans="1:25" ht="6.6" customHeight="1" x14ac:dyDescent="0.3">
      <c r="A107" s="23">
        <v>107</v>
      </c>
      <c r="B107" s="2" t="s">
        <v>44</v>
      </c>
      <c r="C107" s="2" t="s">
        <v>618</v>
      </c>
      <c r="D107" s="24" t="s">
        <v>799</v>
      </c>
      <c r="E107" s="2" t="s">
        <v>513</v>
      </c>
      <c r="F107" s="2" t="s">
        <v>517</v>
      </c>
      <c r="G107" s="29" t="s">
        <v>9</v>
      </c>
      <c r="H107" s="29" t="s">
        <v>9</v>
      </c>
      <c r="I107" s="29" t="s">
        <v>9</v>
      </c>
      <c r="J107" s="29" t="s">
        <v>9</v>
      </c>
      <c r="K107" s="29" t="s">
        <v>9</v>
      </c>
      <c r="L107" s="26" t="str">
        <f t="shared" si="63"/>
        <v>Vedação</v>
      </c>
      <c r="M107" s="26" t="str">
        <f t="shared" si="63"/>
        <v>Divisória.Montada</v>
      </c>
      <c r="N107" s="26" t="str">
        <f t="shared" si="64"/>
        <v>Fixa</v>
      </c>
      <c r="O107" s="21" t="str">
        <f t="shared" si="65"/>
        <v>Divisória.Cega</v>
      </c>
      <c r="P107" s="39" t="s">
        <v>518</v>
      </c>
      <c r="Q107" s="38" t="s">
        <v>519</v>
      </c>
      <c r="R107" s="51" t="s">
        <v>9</v>
      </c>
      <c r="S107" s="27" t="str">
        <f t="shared" si="66"/>
        <v>Vedação</v>
      </c>
      <c r="T107" s="27" t="str">
        <f t="shared" si="66"/>
        <v>Divisória Montada</v>
      </c>
      <c r="U107" s="27" t="str">
        <f t="shared" si="66"/>
        <v>Fixa</v>
      </c>
      <c r="V107" s="27" t="s">
        <v>90</v>
      </c>
      <c r="W107" s="1" t="str">
        <f t="shared" si="67"/>
        <v>Key.Ved.107</v>
      </c>
      <c r="X107" s="49" t="s">
        <v>360</v>
      </c>
      <c r="Y107" s="49" t="s">
        <v>361</v>
      </c>
    </row>
    <row r="108" spans="1:25" ht="6.6" customHeight="1" x14ac:dyDescent="0.3">
      <c r="A108" s="23">
        <v>108</v>
      </c>
      <c r="B108" s="2" t="s">
        <v>44</v>
      </c>
      <c r="C108" s="2" t="s">
        <v>618</v>
      </c>
      <c r="D108" s="24" t="s">
        <v>799</v>
      </c>
      <c r="E108" s="2" t="s">
        <v>513</v>
      </c>
      <c r="F108" s="2" t="s">
        <v>520</v>
      </c>
      <c r="G108" s="29" t="s">
        <v>9</v>
      </c>
      <c r="H108" s="29" t="s">
        <v>9</v>
      </c>
      <c r="I108" s="29" t="s">
        <v>9</v>
      </c>
      <c r="J108" s="29" t="s">
        <v>9</v>
      </c>
      <c r="K108" s="29" t="s">
        <v>9</v>
      </c>
      <c r="L108" s="26" t="str">
        <f t="shared" si="63"/>
        <v>Vedação</v>
      </c>
      <c r="M108" s="26" t="str">
        <f t="shared" si="63"/>
        <v>Divisória.Montada</v>
      </c>
      <c r="N108" s="26" t="str">
        <f t="shared" si="64"/>
        <v>Fixa</v>
      </c>
      <c r="O108" s="21" t="str">
        <f t="shared" si="65"/>
        <v>Divisória.Com.Visor</v>
      </c>
      <c r="P108" s="39" t="s">
        <v>521</v>
      </c>
      <c r="Q108" s="38" t="s">
        <v>522</v>
      </c>
      <c r="R108" s="51" t="s">
        <v>9</v>
      </c>
      <c r="S108" s="27" t="str">
        <f t="shared" si="66"/>
        <v>Vedação</v>
      </c>
      <c r="T108" s="27" t="str">
        <f t="shared" si="66"/>
        <v>Divisória Montada</v>
      </c>
      <c r="U108" s="27" t="str">
        <f t="shared" si="66"/>
        <v>Fixa</v>
      </c>
      <c r="V108" s="27" t="s">
        <v>90</v>
      </c>
      <c r="W108" s="1" t="str">
        <f t="shared" si="67"/>
        <v>Key.Ved.108</v>
      </c>
      <c r="X108" s="49" t="s">
        <v>360</v>
      </c>
      <c r="Y108" s="49" t="s">
        <v>361</v>
      </c>
    </row>
    <row r="109" spans="1:25" ht="6.6" customHeight="1" x14ac:dyDescent="0.3">
      <c r="A109" s="23">
        <v>109</v>
      </c>
      <c r="B109" s="2" t="s">
        <v>44</v>
      </c>
      <c r="C109" s="2" t="s">
        <v>618</v>
      </c>
      <c r="D109" s="24" t="s">
        <v>799</v>
      </c>
      <c r="E109" s="2" t="s">
        <v>523</v>
      </c>
      <c r="F109" s="2" t="s">
        <v>524</v>
      </c>
      <c r="G109" s="29" t="s">
        <v>9</v>
      </c>
      <c r="H109" s="29" t="s">
        <v>9</v>
      </c>
      <c r="I109" s="29" t="s">
        <v>9</v>
      </c>
      <c r="J109" s="29" t="s">
        <v>9</v>
      </c>
      <c r="K109" s="29" t="s">
        <v>9</v>
      </c>
      <c r="L109" s="26" t="str">
        <f t="shared" si="63"/>
        <v>Vedação</v>
      </c>
      <c r="M109" s="26" t="str">
        <f t="shared" si="63"/>
        <v>Divisória.Montada</v>
      </c>
      <c r="N109" s="26" t="str">
        <f t="shared" si="64"/>
        <v xml:space="preserve">Articulada </v>
      </c>
      <c r="O109" s="21" t="str">
        <f t="shared" si="65"/>
        <v>Divisória.Deslizante</v>
      </c>
      <c r="P109" s="39" t="s">
        <v>525</v>
      </c>
      <c r="Q109" s="38" t="s">
        <v>526</v>
      </c>
      <c r="R109" s="51" t="s">
        <v>9</v>
      </c>
      <c r="S109" s="27" t="str">
        <f t="shared" si="66"/>
        <v>Vedação</v>
      </c>
      <c r="T109" s="27" t="str">
        <f t="shared" si="66"/>
        <v>Divisória Montada</v>
      </c>
      <c r="U109" s="27" t="str">
        <f t="shared" si="66"/>
        <v xml:space="preserve">Articulada </v>
      </c>
      <c r="V109" s="27" t="s">
        <v>90</v>
      </c>
      <c r="W109" s="1" t="str">
        <f t="shared" si="67"/>
        <v>Key.Ved.109</v>
      </c>
      <c r="X109" s="49" t="s">
        <v>360</v>
      </c>
      <c r="Y109" s="49" t="s">
        <v>361</v>
      </c>
    </row>
    <row r="110" spans="1:25" ht="6.6" customHeight="1" x14ac:dyDescent="0.3">
      <c r="A110" s="23">
        <v>110</v>
      </c>
      <c r="B110" s="2" t="s">
        <v>44</v>
      </c>
      <c r="C110" s="2" t="s">
        <v>618</v>
      </c>
      <c r="D110" s="24" t="s">
        <v>799</v>
      </c>
      <c r="E110" s="2" t="s">
        <v>523</v>
      </c>
      <c r="F110" s="2" t="s">
        <v>527</v>
      </c>
      <c r="G110" s="29" t="s">
        <v>9</v>
      </c>
      <c r="H110" s="29" t="s">
        <v>9</v>
      </c>
      <c r="I110" s="29" t="s">
        <v>9</v>
      </c>
      <c r="J110" s="29" t="s">
        <v>9</v>
      </c>
      <c r="K110" s="29" t="s">
        <v>9</v>
      </c>
      <c r="L110" s="26" t="str">
        <f t="shared" si="63"/>
        <v>Vedação</v>
      </c>
      <c r="M110" s="26" t="str">
        <f t="shared" si="63"/>
        <v>Divisória.Montada</v>
      </c>
      <c r="N110" s="26" t="str">
        <f t="shared" si="64"/>
        <v xml:space="preserve">Articulada </v>
      </c>
      <c r="O110" s="21" t="str">
        <f t="shared" si="65"/>
        <v>Divisória.Retratil</v>
      </c>
      <c r="P110" s="39" t="s">
        <v>528</v>
      </c>
      <c r="Q110" s="38" t="s">
        <v>529</v>
      </c>
      <c r="R110" s="51" t="s">
        <v>9</v>
      </c>
      <c r="S110" s="27" t="str">
        <f t="shared" si="66"/>
        <v>Vedação</v>
      </c>
      <c r="T110" s="27" t="str">
        <f t="shared" si="66"/>
        <v>Divisória Montada</v>
      </c>
      <c r="U110" s="27" t="str">
        <f t="shared" si="66"/>
        <v xml:space="preserve">Articulada </v>
      </c>
      <c r="V110" s="27" t="s">
        <v>90</v>
      </c>
      <c r="W110" s="1" t="str">
        <f t="shared" si="67"/>
        <v>Key.Ved.110</v>
      </c>
      <c r="X110" s="49" t="s">
        <v>360</v>
      </c>
      <c r="Y110" s="49" t="s">
        <v>361</v>
      </c>
    </row>
    <row r="111" spans="1:25" ht="6.6" customHeight="1" x14ac:dyDescent="0.3">
      <c r="A111" s="23">
        <v>111</v>
      </c>
      <c r="B111" s="2" t="s">
        <v>44</v>
      </c>
      <c r="C111" s="2" t="s">
        <v>618</v>
      </c>
      <c r="D111" s="24" t="s">
        <v>799</v>
      </c>
      <c r="E111" s="2" t="s">
        <v>523</v>
      </c>
      <c r="F111" s="2" t="s">
        <v>530</v>
      </c>
      <c r="G111" s="29" t="s">
        <v>9</v>
      </c>
      <c r="H111" s="29" t="s">
        <v>9</v>
      </c>
      <c r="I111" s="29" t="s">
        <v>9</v>
      </c>
      <c r="J111" s="29" t="s">
        <v>9</v>
      </c>
      <c r="K111" s="29" t="s">
        <v>9</v>
      </c>
      <c r="L111" s="26" t="str">
        <f t="shared" si="63"/>
        <v>Vedação</v>
      </c>
      <c r="M111" s="26" t="str">
        <f t="shared" si="63"/>
        <v>Divisória.Montada</v>
      </c>
      <c r="N111" s="26" t="str">
        <f t="shared" si="64"/>
        <v xml:space="preserve">Articulada </v>
      </c>
      <c r="O111" s="21" t="str">
        <f t="shared" si="65"/>
        <v>Divisória.Sanfonada</v>
      </c>
      <c r="P111" s="39" t="s">
        <v>531</v>
      </c>
      <c r="Q111" s="38" t="s">
        <v>532</v>
      </c>
      <c r="R111" s="51" t="s">
        <v>9</v>
      </c>
      <c r="S111" s="27" t="str">
        <f t="shared" si="66"/>
        <v>Vedação</v>
      </c>
      <c r="T111" s="27" t="str">
        <f t="shared" si="66"/>
        <v>Divisória Montada</v>
      </c>
      <c r="U111" s="27" t="str">
        <f t="shared" si="66"/>
        <v xml:space="preserve">Articulada </v>
      </c>
      <c r="V111" s="27" t="s">
        <v>90</v>
      </c>
      <c r="W111" s="1" t="str">
        <f t="shared" si="67"/>
        <v>Key.Ved.111</v>
      </c>
      <c r="X111" s="49" t="s">
        <v>360</v>
      </c>
      <c r="Y111" s="49" t="s">
        <v>361</v>
      </c>
    </row>
    <row r="112" spans="1:25" ht="6.6" customHeight="1" x14ac:dyDescent="0.3">
      <c r="A112" s="23">
        <v>112</v>
      </c>
      <c r="B112" s="2" t="s">
        <v>44</v>
      </c>
      <c r="C112" s="2" t="s">
        <v>618</v>
      </c>
      <c r="D112" s="24" t="s">
        <v>799</v>
      </c>
      <c r="E112" s="2" t="s">
        <v>523</v>
      </c>
      <c r="F112" s="2" t="s">
        <v>533</v>
      </c>
      <c r="G112" s="29" t="s">
        <v>9</v>
      </c>
      <c r="H112" s="29" t="s">
        <v>9</v>
      </c>
      <c r="I112" s="29" t="s">
        <v>9</v>
      </c>
      <c r="J112" s="29" t="s">
        <v>9</v>
      </c>
      <c r="K112" s="29" t="s">
        <v>9</v>
      </c>
      <c r="L112" s="26" t="str">
        <f t="shared" si="63"/>
        <v>Vedação</v>
      </c>
      <c r="M112" s="26" t="str">
        <f t="shared" si="63"/>
        <v>Divisória.Montada</v>
      </c>
      <c r="N112" s="26" t="str">
        <f t="shared" si="64"/>
        <v xml:space="preserve">Articulada </v>
      </c>
      <c r="O112" s="21" t="str">
        <f t="shared" si="65"/>
        <v>Divisória.Pivotante</v>
      </c>
      <c r="P112" s="39" t="s">
        <v>534</v>
      </c>
      <c r="Q112" s="38" t="s">
        <v>535</v>
      </c>
      <c r="R112" s="51" t="s">
        <v>9</v>
      </c>
      <c r="S112" s="27" t="str">
        <f t="shared" si="66"/>
        <v>Vedação</v>
      </c>
      <c r="T112" s="27" t="str">
        <f t="shared" si="66"/>
        <v>Divisória Montada</v>
      </c>
      <c r="U112" s="27" t="str">
        <f t="shared" si="66"/>
        <v xml:space="preserve">Articulada </v>
      </c>
      <c r="V112" s="27" t="s">
        <v>90</v>
      </c>
      <c r="W112" s="1" t="str">
        <f t="shared" si="67"/>
        <v>Key.Ved.112</v>
      </c>
      <c r="X112" s="49" t="s">
        <v>360</v>
      </c>
      <c r="Y112" s="49" t="s">
        <v>361</v>
      </c>
    </row>
    <row r="113" spans="1:25" ht="6.6" customHeight="1" x14ac:dyDescent="0.3">
      <c r="A113" s="23">
        <v>113</v>
      </c>
      <c r="B113" s="2" t="s">
        <v>44</v>
      </c>
      <c r="C113" s="2" t="s">
        <v>618</v>
      </c>
      <c r="D113" s="2" t="s">
        <v>617</v>
      </c>
      <c r="E113" s="2" t="s">
        <v>536</v>
      </c>
      <c r="F113" s="2" t="s">
        <v>537</v>
      </c>
      <c r="G113" s="29" t="s">
        <v>9</v>
      </c>
      <c r="H113" s="29" t="s">
        <v>9</v>
      </c>
      <c r="I113" s="29" t="s">
        <v>9</v>
      </c>
      <c r="J113" s="29" t="s">
        <v>9</v>
      </c>
      <c r="K113" s="29" t="s">
        <v>9</v>
      </c>
      <c r="L113" s="26" t="str">
        <f t="shared" ref="L113:M139" si="84">CONCATENATE("", C113)</f>
        <v>Vedação</v>
      </c>
      <c r="M113" s="26" t="str">
        <f t="shared" si="84"/>
        <v>Divisória.Parte</v>
      </c>
      <c r="N113" s="26" t="str">
        <f t="shared" si="64"/>
        <v>Chapa</v>
      </c>
      <c r="O113" s="21" t="str">
        <f t="shared" si="65"/>
        <v>Eucatex</v>
      </c>
      <c r="P113" s="39" t="s">
        <v>538</v>
      </c>
      <c r="Q113" s="38" t="s">
        <v>539</v>
      </c>
      <c r="R113" s="51" t="s">
        <v>9</v>
      </c>
      <c r="S113" s="27" t="str">
        <f t="shared" ref="S113:U139" si="85">SUBSTITUTE(C113, ".", " ")</f>
        <v>Vedação</v>
      </c>
      <c r="T113" s="27" t="str">
        <f t="shared" si="85"/>
        <v>Divisória Parte</v>
      </c>
      <c r="U113" s="27" t="str">
        <f t="shared" si="85"/>
        <v>Chapa</v>
      </c>
      <c r="V113" s="27" t="s">
        <v>90</v>
      </c>
      <c r="W113" s="1" t="str">
        <f t="shared" si="67"/>
        <v>Key.Ved.113</v>
      </c>
      <c r="X113" s="49" t="s">
        <v>9</v>
      </c>
      <c r="Y113" s="49" t="s">
        <v>9</v>
      </c>
    </row>
    <row r="114" spans="1:25" ht="6.6" customHeight="1" x14ac:dyDescent="0.3">
      <c r="A114" s="23">
        <v>114</v>
      </c>
      <c r="B114" s="2" t="s">
        <v>44</v>
      </c>
      <c r="C114" s="2" t="s">
        <v>618</v>
      </c>
      <c r="D114" s="2" t="s">
        <v>617</v>
      </c>
      <c r="E114" s="2" t="s">
        <v>536</v>
      </c>
      <c r="F114" s="2" t="s">
        <v>540</v>
      </c>
      <c r="G114" s="29" t="s">
        <v>9</v>
      </c>
      <c r="H114" s="29" t="s">
        <v>9</v>
      </c>
      <c r="I114" s="29" t="s">
        <v>9</v>
      </c>
      <c r="J114" s="29" t="s">
        <v>9</v>
      </c>
      <c r="K114" s="29" t="s">
        <v>9</v>
      </c>
      <c r="L114" s="26" t="str">
        <f t="shared" si="84"/>
        <v>Vedação</v>
      </c>
      <c r="M114" s="26" t="str">
        <f t="shared" si="84"/>
        <v>Divisória.Parte</v>
      </c>
      <c r="N114" s="26" t="str">
        <f t="shared" si="64"/>
        <v>Chapa</v>
      </c>
      <c r="O114" s="21" t="str">
        <f t="shared" si="65"/>
        <v>Metálica</v>
      </c>
      <c r="P114" s="39" t="s">
        <v>541</v>
      </c>
      <c r="Q114" s="38" t="s">
        <v>542</v>
      </c>
      <c r="R114" s="51" t="s">
        <v>9</v>
      </c>
      <c r="S114" s="27" t="str">
        <f t="shared" si="85"/>
        <v>Vedação</v>
      </c>
      <c r="T114" s="27" t="str">
        <f t="shared" si="85"/>
        <v>Divisória Parte</v>
      </c>
      <c r="U114" s="27" t="str">
        <f t="shared" si="85"/>
        <v>Chapa</v>
      </c>
      <c r="V114" s="27" t="s">
        <v>90</v>
      </c>
      <c r="W114" s="1" t="str">
        <f t="shared" si="67"/>
        <v>Key.Ved.114</v>
      </c>
      <c r="X114" s="49" t="s">
        <v>9</v>
      </c>
      <c r="Y114" s="49" t="s">
        <v>9</v>
      </c>
    </row>
    <row r="115" spans="1:25" ht="6.6" customHeight="1" x14ac:dyDescent="0.3">
      <c r="A115" s="23">
        <v>115</v>
      </c>
      <c r="B115" s="2" t="s">
        <v>44</v>
      </c>
      <c r="C115" s="2" t="s">
        <v>618</v>
      </c>
      <c r="D115" s="2" t="s">
        <v>617</v>
      </c>
      <c r="E115" s="2" t="s">
        <v>536</v>
      </c>
      <c r="F115" s="2" t="s">
        <v>543</v>
      </c>
      <c r="G115" s="29" t="s">
        <v>9</v>
      </c>
      <c r="H115" s="29" t="s">
        <v>9</v>
      </c>
      <c r="I115" s="29" t="s">
        <v>9</v>
      </c>
      <c r="J115" s="29" t="s">
        <v>9</v>
      </c>
      <c r="K115" s="29" t="s">
        <v>9</v>
      </c>
      <c r="L115" s="26" t="str">
        <f t="shared" si="84"/>
        <v>Vedação</v>
      </c>
      <c r="M115" s="26" t="str">
        <f t="shared" si="84"/>
        <v>Divisória.Parte</v>
      </c>
      <c r="N115" s="26" t="str">
        <f t="shared" si="64"/>
        <v>Chapa</v>
      </c>
      <c r="O115" s="21" t="str">
        <f t="shared" si="65"/>
        <v>Alumínio.Composto</v>
      </c>
      <c r="P115" s="39" t="s">
        <v>541</v>
      </c>
      <c r="Q115" s="38" t="s">
        <v>542</v>
      </c>
      <c r="R115" s="51" t="s">
        <v>9</v>
      </c>
      <c r="S115" s="27" t="str">
        <f t="shared" si="85"/>
        <v>Vedação</v>
      </c>
      <c r="T115" s="27" t="str">
        <f t="shared" si="85"/>
        <v>Divisória Parte</v>
      </c>
      <c r="U115" s="27" t="str">
        <f t="shared" si="85"/>
        <v>Chapa</v>
      </c>
      <c r="V115" s="27" t="s">
        <v>90</v>
      </c>
      <c r="W115" s="1" t="str">
        <f t="shared" si="67"/>
        <v>Key.Ved.115</v>
      </c>
      <c r="X115" s="49" t="s">
        <v>9</v>
      </c>
      <c r="Y115" s="49" t="s">
        <v>9</v>
      </c>
    </row>
    <row r="116" spans="1:25" ht="6.6" customHeight="1" x14ac:dyDescent="0.3">
      <c r="A116" s="23">
        <v>116</v>
      </c>
      <c r="B116" s="2" t="s">
        <v>44</v>
      </c>
      <c r="C116" s="2" t="s">
        <v>618</v>
      </c>
      <c r="D116" s="2" t="s">
        <v>617</v>
      </c>
      <c r="E116" s="2" t="s">
        <v>536</v>
      </c>
      <c r="F116" s="2" t="s">
        <v>544</v>
      </c>
      <c r="G116" s="29" t="s">
        <v>9</v>
      </c>
      <c r="H116" s="29" t="s">
        <v>9</v>
      </c>
      <c r="I116" s="29" t="s">
        <v>9</v>
      </c>
      <c r="J116" s="29" t="s">
        <v>9</v>
      </c>
      <c r="K116" s="29" t="s">
        <v>9</v>
      </c>
      <c r="L116" s="26" t="str">
        <f t="shared" si="84"/>
        <v>Vedação</v>
      </c>
      <c r="M116" s="26" t="str">
        <f t="shared" si="84"/>
        <v>Divisória.Parte</v>
      </c>
      <c r="N116" s="26" t="str">
        <f t="shared" si="64"/>
        <v>Chapa</v>
      </c>
      <c r="O116" s="21" t="str">
        <f t="shared" si="65"/>
        <v>Cimentícia</v>
      </c>
      <c r="P116" s="21" t="s">
        <v>545</v>
      </c>
      <c r="Q116" s="38" t="s">
        <v>546</v>
      </c>
      <c r="R116" s="51" t="s">
        <v>9</v>
      </c>
      <c r="S116" s="27" t="str">
        <f t="shared" si="85"/>
        <v>Vedação</v>
      </c>
      <c r="T116" s="27" t="str">
        <f t="shared" si="85"/>
        <v>Divisória Parte</v>
      </c>
      <c r="U116" s="27" t="str">
        <f t="shared" si="85"/>
        <v>Chapa</v>
      </c>
      <c r="V116" s="27" t="s">
        <v>90</v>
      </c>
      <c r="W116" s="1" t="str">
        <f t="shared" si="67"/>
        <v>Key.Ved.116</v>
      </c>
      <c r="X116" s="49" t="s">
        <v>9</v>
      </c>
      <c r="Y116" s="49" t="s">
        <v>9</v>
      </c>
    </row>
    <row r="117" spans="1:25" ht="6.6" customHeight="1" x14ac:dyDescent="0.3">
      <c r="A117" s="23">
        <v>117</v>
      </c>
      <c r="B117" s="2" t="s">
        <v>44</v>
      </c>
      <c r="C117" s="2" t="s">
        <v>618</v>
      </c>
      <c r="D117" s="2" t="s">
        <v>617</v>
      </c>
      <c r="E117" s="2" t="s">
        <v>536</v>
      </c>
      <c r="F117" s="2" t="s">
        <v>547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84"/>
        <v>Vedação</v>
      </c>
      <c r="M117" s="26" t="str">
        <f t="shared" si="84"/>
        <v>Divisória.Parte</v>
      </c>
      <c r="N117" s="26" t="str">
        <f t="shared" si="64"/>
        <v>Chapa</v>
      </c>
      <c r="O117" s="21" t="str">
        <f t="shared" si="65"/>
        <v>Gesso.Acartonado</v>
      </c>
      <c r="P117" s="21" t="s">
        <v>548</v>
      </c>
      <c r="Q117" s="38" t="s">
        <v>549</v>
      </c>
      <c r="R117" s="51" t="s">
        <v>9</v>
      </c>
      <c r="S117" s="27" t="str">
        <f t="shared" si="85"/>
        <v>Vedação</v>
      </c>
      <c r="T117" s="27" t="str">
        <f t="shared" si="85"/>
        <v>Divisória Parte</v>
      </c>
      <c r="U117" s="27" t="str">
        <f t="shared" si="85"/>
        <v>Chapa</v>
      </c>
      <c r="V117" s="27" t="s">
        <v>90</v>
      </c>
      <c r="W117" s="1" t="str">
        <f t="shared" si="67"/>
        <v>Key.Ved.117</v>
      </c>
      <c r="X117" s="49" t="s">
        <v>9</v>
      </c>
      <c r="Y117" s="49" t="s">
        <v>9</v>
      </c>
    </row>
    <row r="118" spans="1:25" ht="6.6" customHeight="1" x14ac:dyDescent="0.3">
      <c r="A118" s="23">
        <v>118</v>
      </c>
      <c r="B118" s="2" t="s">
        <v>44</v>
      </c>
      <c r="C118" s="2" t="s">
        <v>618</v>
      </c>
      <c r="D118" s="2" t="s">
        <v>617</v>
      </c>
      <c r="E118" s="2" t="s">
        <v>536</v>
      </c>
      <c r="F118" s="2" t="s">
        <v>550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84"/>
        <v>Vedação</v>
      </c>
      <c r="M118" s="26" t="str">
        <f t="shared" si="84"/>
        <v>Divisória.Parte</v>
      </c>
      <c r="N118" s="26" t="str">
        <f t="shared" si="64"/>
        <v>Chapa</v>
      </c>
      <c r="O118" s="21" t="str">
        <f t="shared" si="65"/>
        <v>Vidro.Temperado</v>
      </c>
      <c r="P118" s="21" t="s">
        <v>551</v>
      </c>
      <c r="Q118" s="38" t="s">
        <v>552</v>
      </c>
      <c r="R118" s="51" t="s">
        <v>9</v>
      </c>
      <c r="S118" s="27" t="str">
        <f t="shared" si="85"/>
        <v>Vedação</v>
      </c>
      <c r="T118" s="27" t="str">
        <f t="shared" si="85"/>
        <v>Divisória Parte</v>
      </c>
      <c r="U118" s="27" t="str">
        <f t="shared" si="85"/>
        <v>Chapa</v>
      </c>
      <c r="V118" s="27" t="s">
        <v>90</v>
      </c>
      <c r="W118" s="1" t="str">
        <f t="shared" si="67"/>
        <v>Key.Ved.118</v>
      </c>
      <c r="X118" s="49" t="s">
        <v>9</v>
      </c>
      <c r="Y118" s="49" t="s">
        <v>9</v>
      </c>
    </row>
    <row r="119" spans="1:25" ht="6.6" customHeight="1" x14ac:dyDescent="0.3">
      <c r="A119" s="23">
        <v>119</v>
      </c>
      <c r="B119" s="2" t="s">
        <v>44</v>
      </c>
      <c r="C119" s="2" t="s">
        <v>618</v>
      </c>
      <c r="D119" s="2" t="s">
        <v>617</v>
      </c>
      <c r="E119" s="2" t="s">
        <v>536</v>
      </c>
      <c r="F119" s="2" t="s">
        <v>553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84"/>
        <v>Vedação</v>
      </c>
      <c r="M119" s="26" t="str">
        <f t="shared" si="84"/>
        <v>Divisória.Parte</v>
      </c>
      <c r="N119" s="26" t="str">
        <f t="shared" si="64"/>
        <v>Chapa</v>
      </c>
      <c r="O119" s="21" t="str">
        <f t="shared" si="65"/>
        <v>Vidro.Laminado</v>
      </c>
      <c r="P119" s="21" t="s">
        <v>554</v>
      </c>
      <c r="Q119" s="38" t="s">
        <v>555</v>
      </c>
      <c r="R119" s="51" t="s">
        <v>9</v>
      </c>
      <c r="S119" s="27" t="str">
        <f t="shared" si="85"/>
        <v>Vedação</v>
      </c>
      <c r="T119" s="27" t="str">
        <f t="shared" si="85"/>
        <v>Divisória Parte</v>
      </c>
      <c r="U119" s="27" t="str">
        <f t="shared" si="85"/>
        <v>Chapa</v>
      </c>
      <c r="V119" s="27" t="s">
        <v>90</v>
      </c>
      <c r="W119" s="1" t="str">
        <f t="shared" si="67"/>
        <v>Key.Ved.119</v>
      </c>
      <c r="X119" s="49" t="s">
        <v>9</v>
      </c>
      <c r="Y119" s="49" t="s">
        <v>9</v>
      </c>
    </row>
    <row r="120" spans="1:25" ht="6.6" customHeight="1" x14ac:dyDescent="0.3">
      <c r="A120" s="23">
        <v>120</v>
      </c>
      <c r="B120" s="2" t="s">
        <v>44</v>
      </c>
      <c r="C120" s="2" t="s">
        <v>618</v>
      </c>
      <c r="D120" s="2" t="s">
        <v>617</v>
      </c>
      <c r="E120" s="2" t="s">
        <v>536</v>
      </c>
      <c r="F120" s="2" t="s">
        <v>556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84"/>
        <v>Vedação</v>
      </c>
      <c r="M120" s="26" t="str">
        <f t="shared" si="84"/>
        <v>Divisória.Parte</v>
      </c>
      <c r="N120" s="26" t="str">
        <f t="shared" si="64"/>
        <v>Chapa</v>
      </c>
      <c r="O120" s="21" t="str">
        <f t="shared" si="65"/>
        <v>Vidro.Polarizado</v>
      </c>
      <c r="P120" s="21" t="s">
        <v>557</v>
      </c>
      <c r="Q120" s="38" t="s">
        <v>558</v>
      </c>
      <c r="R120" s="51" t="s">
        <v>9</v>
      </c>
      <c r="S120" s="27" t="str">
        <f t="shared" si="85"/>
        <v>Vedação</v>
      </c>
      <c r="T120" s="27" t="str">
        <f t="shared" si="85"/>
        <v>Divisória Parte</v>
      </c>
      <c r="U120" s="27" t="str">
        <f t="shared" si="85"/>
        <v>Chapa</v>
      </c>
      <c r="V120" s="27" t="s">
        <v>90</v>
      </c>
      <c r="W120" s="1" t="str">
        <f t="shared" si="67"/>
        <v>Key.Ved.120</v>
      </c>
      <c r="X120" s="49" t="s">
        <v>9</v>
      </c>
      <c r="Y120" s="49" t="s">
        <v>9</v>
      </c>
    </row>
    <row r="121" spans="1:25" ht="6.6" customHeight="1" x14ac:dyDescent="0.3">
      <c r="A121" s="23">
        <v>121</v>
      </c>
      <c r="B121" s="2" t="s">
        <v>44</v>
      </c>
      <c r="C121" s="2" t="s">
        <v>618</v>
      </c>
      <c r="D121" s="2" t="s">
        <v>617</v>
      </c>
      <c r="E121" s="2" t="s">
        <v>536</v>
      </c>
      <c r="F121" s="2" t="s">
        <v>559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84"/>
        <v>Vedação</v>
      </c>
      <c r="M121" s="26" t="str">
        <f t="shared" si="84"/>
        <v>Divisória.Parte</v>
      </c>
      <c r="N121" s="26" t="str">
        <f t="shared" si="64"/>
        <v>Chapa</v>
      </c>
      <c r="O121" s="21" t="str">
        <f t="shared" si="65"/>
        <v>Vidro.Low.E</v>
      </c>
      <c r="P121" s="38" t="s">
        <v>560</v>
      </c>
      <c r="Q121" s="38" t="s">
        <v>561</v>
      </c>
      <c r="R121" s="51" t="s">
        <v>9</v>
      </c>
      <c r="S121" s="27" t="str">
        <f t="shared" si="85"/>
        <v>Vedação</v>
      </c>
      <c r="T121" s="27" t="str">
        <f t="shared" si="85"/>
        <v>Divisória Parte</v>
      </c>
      <c r="U121" s="27" t="str">
        <f t="shared" si="85"/>
        <v>Chapa</v>
      </c>
      <c r="V121" s="27" t="s">
        <v>90</v>
      </c>
      <c r="W121" s="1" t="str">
        <f t="shared" si="67"/>
        <v>Key.Ved.121</v>
      </c>
      <c r="X121" s="49" t="s">
        <v>9</v>
      </c>
      <c r="Y121" s="49" t="s">
        <v>9</v>
      </c>
    </row>
    <row r="122" spans="1:25" ht="6.6" customHeight="1" x14ac:dyDescent="0.3">
      <c r="A122" s="23">
        <v>122</v>
      </c>
      <c r="B122" s="2" t="s">
        <v>44</v>
      </c>
      <c r="C122" s="2" t="s">
        <v>618</v>
      </c>
      <c r="D122" s="2" t="s">
        <v>617</v>
      </c>
      <c r="E122" s="2" t="s">
        <v>536</v>
      </c>
      <c r="F122" s="2" t="s">
        <v>562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84"/>
        <v>Vedação</v>
      </c>
      <c r="M122" s="26" t="str">
        <f t="shared" si="84"/>
        <v>Divisória.Parte</v>
      </c>
      <c r="N122" s="26" t="str">
        <f t="shared" si="64"/>
        <v>Chapa</v>
      </c>
      <c r="O122" s="21" t="str">
        <f t="shared" si="65"/>
        <v>Vidro.Comúm</v>
      </c>
      <c r="P122" s="21" t="s">
        <v>563</v>
      </c>
      <c r="Q122" s="38" t="s">
        <v>564</v>
      </c>
      <c r="R122" s="51" t="s">
        <v>9</v>
      </c>
      <c r="S122" s="27" t="str">
        <f t="shared" si="85"/>
        <v>Vedação</v>
      </c>
      <c r="T122" s="27" t="str">
        <f t="shared" si="85"/>
        <v>Divisória Parte</v>
      </c>
      <c r="U122" s="27" t="str">
        <f t="shared" si="85"/>
        <v>Chapa</v>
      </c>
      <c r="V122" s="27" t="s">
        <v>90</v>
      </c>
      <c r="W122" s="1" t="str">
        <f t="shared" si="67"/>
        <v>Key.Ved.122</v>
      </c>
      <c r="X122" s="49" t="s">
        <v>9</v>
      </c>
      <c r="Y122" s="49" t="s">
        <v>9</v>
      </c>
    </row>
    <row r="123" spans="1:25" ht="6.6" customHeight="1" x14ac:dyDescent="0.3">
      <c r="A123" s="23">
        <v>123</v>
      </c>
      <c r="B123" s="2" t="s">
        <v>44</v>
      </c>
      <c r="C123" s="2" t="s">
        <v>618</v>
      </c>
      <c r="D123" s="2" t="s">
        <v>617</v>
      </c>
      <c r="E123" s="2" t="s">
        <v>536</v>
      </c>
      <c r="F123" s="2" t="s">
        <v>565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84"/>
        <v>Vedação</v>
      </c>
      <c r="M123" s="26" t="str">
        <f t="shared" si="84"/>
        <v>Divisória.Parte</v>
      </c>
      <c r="N123" s="26" t="str">
        <f t="shared" si="64"/>
        <v>Chapa</v>
      </c>
      <c r="O123" s="21" t="str">
        <f t="shared" si="65"/>
        <v>Vidro.Plumbífero</v>
      </c>
      <c r="P123" s="21" t="s">
        <v>566</v>
      </c>
      <c r="Q123" s="38" t="s">
        <v>567</v>
      </c>
      <c r="R123" s="51" t="s">
        <v>9</v>
      </c>
      <c r="S123" s="27" t="str">
        <f t="shared" si="85"/>
        <v>Vedação</v>
      </c>
      <c r="T123" s="27" t="str">
        <f t="shared" si="85"/>
        <v>Divisória Parte</v>
      </c>
      <c r="U123" s="27" t="str">
        <f t="shared" si="85"/>
        <v>Chapa</v>
      </c>
      <c r="V123" s="27" t="s">
        <v>90</v>
      </c>
      <c r="W123" s="1" t="str">
        <f t="shared" si="67"/>
        <v>Key.Ved.123</v>
      </c>
      <c r="X123" s="49" t="s">
        <v>9</v>
      </c>
      <c r="Y123" s="49" t="s">
        <v>9</v>
      </c>
    </row>
    <row r="124" spans="1:25" ht="6.6" customHeight="1" x14ac:dyDescent="0.3">
      <c r="A124" s="23">
        <v>124</v>
      </c>
      <c r="B124" s="2" t="s">
        <v>44</v>
      </c>
      <c r="C124" s="2" t="s">
        <v>618</v>
      </c>
      <c r="D124" s="2" t="s">
        <v>617</v>
      </c>
      <c r="E124" s="2" t="s">
        <v>536</v>
      </c>
      <c r="F124" s="2" t="s">
        <v>568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84"/>
        <v>Vedação</v>
      </c>
      <c r="M124" s="26" t="str">
        <f t="shared" si="84"/>
        <v>Divisória.Parte</v>
      </c>
      <c r="N124" s="26" t="str">
        <f t="shared" si="64"/>
        <v>Chapa</v>
      </c>
      <c r="O124" s="21" t="str">
        <f t="shared" si="65"/>
        <v>Fórmica</v>
      </c>
      <c r="P124" s="21" t="s">
        <v>569</v>
      </c>
      <c r="Q124" s="38" t="s">
        <v>570</v>
      </c>
      <c r="R124" s="51" t="s">
        <v>9</v>
      </c>
      <c r="S124" s="27" t="str">
        <f t="shared" si="85"/>
        <v>Vedação</v>
      </c>
      <c r="T124" s="27" t="str">
        <f t="shared" si="85"/>
        <v>Divisória Parte</v>
      </c>
      <c r="U124" s="27" t="str">
        <f t="shared" si="85"/>
        <v>Chapa</v>
      </c>
      <c r="V124" s="27" t="s">
        <v>90</v>
      </c>
      <c r="W124" s="1" t="str">
        <f t="shared" si="67"/>
        <v>Key.Ved.124</v>
      </c>
      <c r="X124" s="49" t="s">
        <v>9</v>
      </c>
      <c r="Y124" s="49" t="s">
        <v>9</v>
      </c>
    </row>
    <row r="125" spans="1:25" ht="6.6" customHeight="1" x14ac:dyDescent="0.3">
      <c r="A125" s="23">
        <v>125</v>
      </c>
      <c r="B125" s="2" t="s">
        <v>44</v>
      </c>
      <c r="C125" s="2" t="s">
        <v>618</v>
      </c>
      <c r="D125" s="2" t="s">
        <v>617</v>
      </c>
      <c r="E125" s="2" t="s">
        <v>536</v>
      </c>
      <c r="F125" s="2" t="s">
        <v>571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84"/>
        <v>Vedação</v>
      </c>
      <c r="M125" s="26" t="str">
        <f t="shared" si="84"/>
        <v>Divisória.Parte</v>
      </c>
      <c r="N125" s="26" t="str">
        <f t="shared" si="64"/>
        <v>Chapa</v>
      </c>
      <c r="O125" s="21" t="str">
        <f t="shared" si="65"/>
        <v>Pedra</v>
      </c>
      <c r="P125" s="21" t="s">
        <v>572</v>
      </c>
      <c r="Q125" s="38" t="s">
        <v>573</v>
      </c>
      <c r="R125" s="51" t="s">
        <v>9</v>
      </c>
      <c r="S125" s="27" t="str">
        <f t="shared" si="85"/>
        <v>Vedação</v>
      </c>
      <c r="T125" s="27" t="str">
        <f t="shared" si="85"/>
        <v>Divisória Parte</v>
      </c>
      <c r="U125" s="27" t="str">
        <f t="shared" si="85"/>
        <v>Chapa</v>
      </c>
      <c r="V125" s="27" t="s">
        <v>90</v>
      </c>
      <c r="W125" s="1" t="str">
        <f t="shared" si="67"/>
        <v>Key.Ved.125</v>
      </c>
      <c r="X125" s="49" t="s">
        <v>9</v>
      </c>
      <c r="Y125" s="49" t="s">
        <v>9</v>
      </c>
    </row>
    <row r="126" spans="1:25" ht="6.6" customHeight="1" x14ac:dyDescent="0.3">
      <c r="A126" s="23">
        <v>126</v>
      </c>
      <c r="B126" s="2" t="s">
        <v>44</v>
      </c>
      <c r="C126" s="2" t="s">
        <v>618</v>
      </c>
      <c r="D126" s="2" t="s">
        <v>617</v>
      </c>
      <c r="E126" s="2" t="s">
        <v>574</v>
      </c>
      <c r="F126" s="2" t="s">
        <v>575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84"/>
        <v>Vedação</v>
      </c>
      <c r="M126" s="26" t="str">
        <f t="shared" si="84"/>
        <v>Divisória.Parte</v>
      </c>
      <c r="N126" s="26" t="str">
        <f t="shared" si="64"/>
        <v>Perfil</v>
      </c>
      <c r="O126" s="21" t="str">
        <f t="shared" si="65"/>
        <v>Guia.L</v>
      </c>
      <c r="P126" s="21" t="s">
        <v>576</v>
      </c>
      <c r="Q126" s="38" t="s">
        <v>577</v>
      </c>
      <c r="R126" s="51" t="s">
        <v>9</v>
      </c>
      <c r="S126" s="27" t="str">
        <f t="shared" si="85"/>
        <v>Vedação</v>
      </c>
      <c r="T126" s="27" t="str">
        <f t="shared" si="85"/>
        <v>Divisória Parte</v>
      </c>
      <c r="U126" s="27" t="str">
        <f t="shared" si="85"/>
        <v>Perfil</v>
      </c>
      <c r="V126" s="27" t="s">
        <v>90</v>
      </c>
      <c r="W126" s="1" t="str">
        <f t="shared" si="67"/>
        <v>Key.Ved.126</v>
      </c>
      <c r="X126" s="49" t="s">
        <v>9</v>
      </c>
      <c r="Y126" s="49" t="s">
        <v>9</v>
      </c>
    </row>
    <row r="127" spans="1:25" ht="6.6" customHeight="1" x14ac:dyDescent="0.3">
      <c r="A127" s="23">
        <v>127</v>
      </c>
      <c r="B127" s="2" t="s">
        <v>44</v>
      </c>
      <c r="C127" s="2" t="s">
        <v>618</v>
      </c>
      <c r="D127" s="2" t="s">
        <v>617</v>
      </c>
      <c r="E127" s="2" t="s">
        <v>574</v>
      </c>
      <c r="F127" s="2" t="s">
        <v>578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84"/>
        <v>Vedação</v>
      </c>
      <c r="M127" s="26" t="str">
        <f t="shared" si="84"/>
        <v>Divisória.Parte</v>
      </c>
      <c r="N127" s="26" t="str">
        <f t="shared" si="64"/>
        <v>Perfil</v>
      </c>
      <c r="O127" s="21" t="str">
        <f t="shared" si="65"/>
        <v>Guia.U</v>
      </c>
      <c r="P127" s="21" t="s">
        <v>579</v>
      </c>
      <c r="Q127" s="38" t="s">
        <v>580</v>
      </c>
      <c r="R127" s="51" t="s">
        <v>9</v>
      </c>
      <c r="S127" s="27" t="str">
        <f t="shared" si="85"/>
        <v>Vedação</v>
      </c>
      <c r="T127" s="27" t="str">
        <f t="shared" si="85"/>
        <v>Divisória Parte</v>
      </c>
      <c r="U127" s="27" t="str">
        <f t="shared" si="85"/>
        <v>Perfil</v>
      </c>
      <c r="V127" s="27" t="s">
        <v>90</v>
      </c>
      <c r="W127" s="1" t="str">
        <f t="shared" si="67"/>
        <v>Key.Ved.127</v>
      </c>
      <c r="X127" s="49" t="s">
        <v>9</v>
      </c>
      <c r="Y127" s="49" t="s">
        <v>9</v>
      </c>
    </row>
    <row r="128" spans="1:25" ht="6.6" customHeight="1" x14ac:dyDescent="0.3">
      <c r="A128" s="23">
        <v>128</v>
      </c>
      <c r="B128" s="2" t="s">
        <v>44</v>
      </c>
      <c r="C128" s="2" t="s">
        <v>618</v>
      </c>
      <c r="D128" s="2" t="s">
        <v>617</v>
      </c>
      <c r="E128" s="2" t="s">
        <v>574</v>
      </c>
      <c r="F128" s="2" t="s">
        <v>581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84"/>
        <v>Vedação</v>
      </c>
      <c r="M128" s="26" t="str">
        <f t="shared" si="84"/>
        <v>Divisória.Parte</v>
      </c>
      <c r="N128" s="26" t="str">
        <f t="shared" si="64"/>
        <v>Perfil</v>
      </c>
      <c r="O128" s="21" t="str">
        <f t="shared" si="65"/>
        <v>Guia.Montante</v>
      </c>
      <c r="P128" s="21" t="s">
        <v>579</v>
      </c>
      <c r="Q128" s="38" t="s">
        <v>580</v>
      </c>
      <c r="R128" s="51" t="s">
        <v>9</v>
      </c>
      <c r="S128" s="27" t="str">
        <f t="shared" si="85"/>
        <v>Vedação</v>
      </c>
      <c r="T128" s="27" t="str">
        <f t="shared" si="85"/>
        <v>Divisória Parte</v>
      </c>
      <c r="U128" s="27" t="str">
        <f t="shared" si="85"/>
        <v>Perfil</v>
      </c>
      <c r="V128" s="27" t="s">
        <v>90</v>
      </c>
      <c r="W128" s="1" t="str">
        <f t="shared" si="67"/>
        <v>Key.Ved.128</v>
      </c>
      <c r="X128" s="49" t="s">
        <v>9</v>
      </c>
      <c r="Y128" s="49" t="s">
        <v>9</v>
      </c>
    </row>
    <row r="129" spans="1:25" ht="6.6" customHeight="1" x14ac:dyDescent="0.3">
      <c r="A129" s="23">
        <v>129</v>
      </c>
      <c r="B129" s="2" t="s">
        <v>44</v>
      </c>
      <c r="C129" s="2" t="s">
        <v>618</v>
      </c>
      <c r="D129" s="2" t="s">
        <v>617</v>
      </c>
      <c r="E129" s="2" t="s">
        <v>582</v>
      </c>
      <c r="F129" s="2" t="s">
        <v>583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84"/>
        <v>Vedação</v>
      </c>
      <c r="M129" s="26" t="str">
        <f t="shared" si="84"/>
        <v>Divisória.Parte</v>
      </c>
      <c r="N129" s="26" t="str">
        <f t="shared" si="64"/>
        <v>Fixação</v>
      </c>
      <c r="O129" s="21" t="str">
        <f t="shared" si="65"/>
        <v>Parafuso</v>
      </c>
      <c r="P129" s="21" t="s">
        <v>584</v>
      </c>
      <c r="Q129" s="38" t="s">
        <v>585</v>
      </c>
      <c r="R129" s="51" t="s">
        <v>9</v>
      </c>
      <c r="S129" s="27" t="str">
        <f t="shared" si="85"/>
        <v>Vedação</v>
      </c>
      <c r="T129" s="27" t="str">
        <f t="shared" si="85"/>
        <v>Divisória Parte</v>
      </c>
      <c r="U129" s="27" t="str">
        <f t="shared" si="85"/>
        <v>Fixação</v>
      </c>
      <c r="V129" s="27" t="s">
        <v>90</v>
      </c>
      <c r="W129" s="1" t="str">
        <f t="shared" si="67"/>
        <v>Key.Ved.129</v>
      </c>
      <c r="X129" s="49" t="s">
        <v>9</v>
      </c>
      <c r="Y129" s="49" t="s">
        <v>9</v>
      </c>
    </row>
    <row r="130" spans="1:25" ht="6.6" customHeight="1" x14ac:dyDescent="0.3">
      <c r="A130" s="23">
        <v>130</v>
      </c>
      <c r="B130" s="2" t="s">
        <v>44</v>
      </c>
      <c r="C130" s="2" t="s">
        <v>618</v>
      </c>
      <c r="D130" s="2" t="s">
        <v>617</v>
      </c>
      <c r="E130" s="2" t="s">
        <v>582</v>
      </c>
      <c r="F130" s="2" t="s">
        <v>586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84"/>
        <v>Vedação</v>
      </c>
      <c r="M130" s="26" t="str">
        <f t="shared" si="84"/>
        <v>Divisória.Parte</v>
      </c>
      <c r="N130" s="26" t="str">
        <f t="shared" si="64"/>
        <v>Fixação</v>
      </c>
      <c r="O130" s="21" t="str">
        <f t="shared" si="65"/>
        <v>Bucha</v>
      </c>
      <c r="P130" s="21" t="s">
        <v>587</v>
      </c>
      <c r="Q130" s="38" t="s">
        <v>588</v>
      </c>
      <c r="R130" s="51" t="s">
        <v>9</v>
      </c>
      <c r="S130" s="27" t="str">
        <f t="shared" si="85"/>
        <v>Vedação</v>
      </c>
      <c r="T130" s="27" t="str">
        <f t="shared" si="85"/>
        <v>Divisória Parte</v>
      </c>
      <c r="U130" s="27" t="str">
        <f t="shared" si="85"/>
        <v>Fixação</v>
      </c>
      <c r="V130" s="27" t="s">
        <v>90</v>
      </c>
      <c r="W130" s="1" t="str">
        <f t="shared" si="67"/>
        <v>Key.Ved.130</v>
      </c>
      <c r="X130" s="49" t="s">
        <v>9</v>
      </c>
      <c r="Y130" s="49" t="s">
        <v>9</v>
      </c>
    </row>
    <row r="131" spans="1:25" ht="6.6" customHeight="1" x14ac:dyDescent="0.3">
      <c r="A131" s="23">
        <v>131</v>
      </c>
      <c r="B131" s="2" t="s">
        <v>44</v>
      </c>
      <c r="C131" s="2" t="s">
        <v>618</v>
      </c>
      <c r="D131" s="2" t="s">
        <v>617</v>
      </c>
      <c r="E131" s="2" t="s">
        <v>582</v>
      </c>
      <c r="F131" s="2" t="s">
        <v>589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84"/>
        <v>Vedação</v>
      </c>
      <c r="M131" s="26" t="str">
        <f t="shared" si="84"/>
        <v>Divisória.Parte</v>
      </c>
      <c r="N131" s="26" t="str">
        <f t="shared" si="64"/>
        <v>Fixação</v>
      </c>
      <c r="O131" s="21" t="str">
        <f t="shared" si="65"/>
        <v>Fixador.Pinça</v>
      </c>
      <c r="P131" s="21" t="s">
        <v>590</v>
      </c>
      <c r="Q131" s="38" t="s">
        <v>591</v>
      </c>
      <c r="R131" s="51" t="s">
        <v>9</v>
      </c>
      <c r="S131" s="27" t="str">
        <f t="shared" si="85"/>
        <v>Vedação</v>
      </c>
      <c r="T131" s="27" t="str">
        <f t="shared" si="85"/>
        <v>Divisória Parte</v>
      </c>
      <c r="U131" s="27" t="str">
        <f t="shared" si="85"/>
        <v>Fixação</v>
      </c>
      <c r="V131" s="27" t="s">
        <v>90</v>
      </c>
      <c r="W131" s="1" t="str">
        <f t="shared" si="67"/>
        <v>Key.Ved.131</v>
      </c>
      <c r="X131" s="49" t="s">
        <v>9</v>
      </c>
      <c r="Y131" s="49" t="s">
        <v>9</v>
      </c>
    </row>
    <row r="132" spans="1:25" ht="6.6" customHeight="1" x14ac:dyDescent="0.3">
      <c r="A132" s="23">
        <v>132</v>
      </c>
      <c r="B132" s="2" t="s">
        <v>44</v>
      </c>
      <c r="C132" s="2" t="s">
        <v>618</v>
      </c>
      <c r="D132" s="2" t="s">
        <v>617</v>
      </c>
      <c r="E132" s="2" t="s">
        <v>582</v>
      </c>
      <c r="F132" s="2" t="s">
        <v>592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84"/>
        <v>Vedação</v>
      </c>
      <c r="M132" s="26" t="str">
        <f t="shared" si="84"/>
        <v>Divisória.Parte</v>
      </c>
      <c r="N132" s="26" t="str">
        <f t="shared" si="64"/>
        <v>Fixação</v>
      </c>
      <c r="O132" s="21" t="str">
        <f t="shared" si="65"/>
        <v>Fixador.Cantoneira</v>
      </c>
      <c r="P132" s="21" t="s">
        <v>593</v>
      </c>
      <c r="Q132" s="38" t="s">
        <v>594</v>
      </c>
      <c r="R132" s="51" t="s">
        <v>9</v>
      </c>
      <c r="S132" s="27" t="str">
        <f t="shared" si="85"/>
        <v>Vedação</v>
      </c>
      <c r="T132" s="27" t="str">
        <f t="shared" si="85"/>
        <v>Divisória Parte</v>
      </c>
      <c r="U132" s="27" t="str">
        <f t="shared" si="85"/>
        <v>Fixação</v>
      </c>
      <c r="V132" s="27" t="s">
        <v>90</v>
      </c>
      <c r="W132" s="1" t="str">
        <f t="shared" si="67"/>
        <v>Key.Ved.132</v>
      </c>
      <c r="X132" s="49" t="s">
        <v>9</v>
      </c>
      <c r="Y132" s="49" t="s">
        <v>9</v>
      </c>
    </row>
    <row r="133" spans="1:25" ht="6.6" customHeight="1" x14ac:dyDescent="0.3">
      <c r="A133" s="23">
        <v>133</v>
      </c>
      <c r="B133" s="2" t="s">
        <v>44</v>
      </c>
      <c r="C133" s="2" t="s">
        <v>618</v>
      </c>
      <c r="D133" s="2" t="s">
        <v>617</v>
      </c>
      <c r="E133" s="2" t="s">
        <v>582</v>
      </c>
      <c r="F133" s="2" t="s">
        <v>595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84"/>
        <v>Vedação</v>
      </c>
      <c r="M133" s="26" t="str">
        <f t="shared" si="84"/>
        <v>Divisória.Parte</v>
      </c>
      <c r="N133" s="26" t="str">
        <f t="shared" ref="N133:N139" si="86">(SUBSTITUTE(SUBSTITUTE(CONCATENATE("",E133),"."," ")," De "," de "))</f>
        <v>Fixação</v>
      </c>
      <c r="O133" s="21" t="str">
        <f t="shared" ref="O133:O139" si="87">F133</f>
        <v>Conector</v>
      </c>
      <c r="P133" s="21" t="s">
        <v>596</v>
      </c>
      <c r="Q133" s="38" t="s">
        <v>596</v>
      </c>
      <c r="R133" s="51" t="s">
        <v>9</v>
      </c>
      <c r="S133" s="27" t="str">
        <f t="shared" si="85"/>
        <v>Vedação</v>
      </c>
      <c r="T133" s="27" t="str">
        <f t="shared" si="85"/>
        <v>Divisória Parte</v>
      </c>
      <c r="U133" s="27" t="str">
        <f t="shared" si="85"/>
        <v>Fixação</v>
      </c>
      <c r="V133" s="27" t="s">
        <v>90</v>
      </c>
      <c r="W133" s="1" t="str">
        <f t="shared" si="67"/>
        <v>Key.Ved.133</v>
      </c>
      <c r="X133" s="49" t="s">
        <v>9</v>
      </c>
      <c r="Y133" s="49" t="s">
        <v>9</v>
      </c>
    </row>
    <row r="134" spans="1:25" ht="6.6" customHeight="1" x14ac:dyDescent="0.3">
      <c r="A134" s="23">
        <v>134</v>
      </c>
      <c r="B134" s="2" t="s">
        <v>44</v>
      </c>
      <c r="C134" s="2" t="s">
        <v>618</v>
      </c>
      <c r="D134" s="2" t="s">
        <v>617</v>
      </c>
      <c r="E134" s="2" t="s">
        <v>582</v>
      </c>
      <c r="F134" s="2" t="s">
        <v>243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84"/>
        <v>Vedação</v>
      </c>
      <c r="M134" s="26" t="str">
        <f t="shared" si="84"/>
        <v>Divisória.Parte</v>
      </c>
      <c r="N134" s="26" t="str">
        <f t="shared" si="86"/>
        <v>Fixação</v>
      </c>
      <c r="O134" s="21" t="str">
        <f t="shared" si="87"/>
        <v>Cola</v>
      </c>
      <c r="P134" s="21" t="s">
        <v>597</v>
      </c>
      <c r="Q134" s="21" t="s">
        <v>598</v>
      </c>
      <c r="R134" s="51" t="s">
        <v>9</v>
      </c>
      <c r="S134" s="27" t="str">
        <f t="shared" si="85"/>
        <v>Vedação</v>
      </c>
      <c r="T134" s="27" t="str">
        <f t="shared" si="85"/>
        <v>Divisória Parte</v>
      </c>
      <c r="U134" s="27" t="str">
        <f t="shared" si="85"/>
        <v>Fixação</v>
      </c>
      <c r="V134" s="27" t="s">
        <v>90</v>
      </c>
      <c r="W134" s="1" t="str">
        <f t="shared" si="67"/>
        <v>Key.Ved.134</v>
      </c>
      <c r="X134" s="49" t="s">
        <v>9</v>
      </c>
      <c r="Y134" s="49" t="s">
        <v>9</v>
      </c>
    </row>
    <row r="135" spans="1:25" ht="6.6" customHeight="1" x14ac:dyDescent="0.3">
      <c r="A135" s="23">
        <v>135</v>
      </c>
      <c r="B135" s="2" t="s">
        <v>44</v>
      </c>
      <c r="C135" s="2" t="s">
        <v>618</v>
      </c>
      <c r="D135" s="2" t="s">
        <v>617</v>
      </c>
      <c r="E135" s="2" t="s">
        <v>599</v>
      </c>
      <c r="F135" s="2" t="s">
        <v>600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84"/>
        <v>Vedação</v>
      </c>
      <c r="M135" s="26" t="str">
        <f t="shared" si="84"/>
        <v>Divisória.Parte</v>
      </c>
      <c r="N135" s="26" t="str">
        <f t="shared" si="86"/>
        <v>Fecho</v>
      </c>
      <c r="O135" s="21" t="str">
        <f t="shared" si="87"/>
        <v>Puxador.Externo</v>
      </c>
      <c r="P135" s="21" t="s">
        <v>601</v>
      </c>
      <c r="Q135" s="38" t="s">
        <v>602</v>
      </c>
      <c r="R135" s="51" t="s">
        <v>9</v>
      </c>
      <c r="S135" s="27" t="str">
        <f t="shared" si="85"/>
        <v>Vedação</v>
      </c>
      <c r="T135" s="27" t="str">
        <f t="shared" si="85"/>
        <v>Divisória Parte</v>
      </c>
      <c r="U135" s="27" t="str">
        <f t="shared" si="85"/>
        <v>Fecho</v>
      </c>
      <c r="V135" s="27" t="s">
        <v>90</v>
      </c>
      <c r="W135" s="1" t="str">
        <f t="shared" si="67"/>
        <v>Key.Ved.135</v>
      </c>
      <c r="X135" s="49" t="s">
        <v>9</v>
      </c>
      <c r="Y135" s="49" t="s">
        <v>9</v>
      </c>
    </row>
    <row r="136" spans="1:25" ht="6.6" customHeight="1" x14ac:dyDescent="0.3">
      <c r="A136" s="23">
        <v>136</v>
      </c>
      <c r="B136" s="2" t="s">
        <v>44</v>
      </c>
      <c r="C136" s="2" t="s">
        <v>618</v>
      </c>
      <c r="D136" s="2" t="s">
        <v>617</v>
      </c>
      <c r="E136" s="2" t="s">
        <v>599</v>
      </c>
      <c r="F136" s="2" t="s">
        <v>603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84"/>
        <v>Vedação</v>
      </c>
      <c r="M136" s="26" t="str">
        <f t="shared" si="84"/>
        <v>Divisória.Parte</v>
      </c>
      <c r="N136" s="26" t="str">
        <f t="shared" si="86"/>
        <v>Fecho</v>
      </c>
      <c r="O136" s="21" t="str">
        <f t="shared" si="87"/>
        <v>Puxador.Interno</v>
      </c>
      <c r="P136" s="21" t="s">
        <v>604</v>
      </c>
      <c r="Q136" s="38" t="s">
        <v>605</v>
      </c>
      <c r="R136" s="51" t="s">
        <v>9</v>
      </c>
      <c r="S136" s="27" t="str">
        <f t="shared" si="85"/>
        <v>Vedação</v>
      </c>
      <c r="T136" s="27" t="str">
        <f t="shared" si="85"/>
        <v>Divisória Parte</v>
      </c>
      <c r="U136" s="27" t="str">
        <f t="shared" si="85"/>
        <v>Fecho</v>
      </c>
      <c r="V136" s="27" t="s">
        <v>90</v>
      </c>
      <c r="W136" s="1" t="str">
        <f t="shared" si="67"/>
        <v>Key.Ved.136</v>
      </c>
      <c r="X136" s="49" t="s">
        <v>9</v>
      </c>
      <c r="Y136" s="49" t="s">
        <v>9</v>
      </c>
    </row>
    <row r="137" spans="1:25" ht="6.6" customHeight="1" x14ac:dyDescent="0.3">
      <c r="A137" s="23">
        <v>137</v>
      </c>
      <c r="B137" s="2" t="s">
        <v>44</v>
      </c>
      <c r="C137" s="2" t="s">
        <v>618</v>
      </c>
      <c r="D137" s="2" t="s">
        <v>617</v>
      </c>
      <c r="E137" s="2" t="s">
        <v>606</v>
      </c>
      <c r="F137" s="2" t="s">
        <v>607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84"/>
        <v>Vedação</v>
      </c>
      <c r="M137" s="26" t="str">
        <f t="shared" si="84"/>
        <v>Divisória.Parte</v>
      </c>
      <c r="N137" s="26" t="str">
        <f t="shared" si="86"/>
        <v>Cabide</v>
      </c>
      <c r="O137" s="21" t="str">
        <f t="shared" si="87"/>
        <v>Tipo.Gancho</v>
      </c>
      <c r="P137" s="21" t="s">
        <v>608</v>
      </c>
      <c r="Q137" s="38" t="s">
        <v>609</v>
      </c>
      <c r="R137" s="51" t="s">
        <v>9</v>
      </c>
      <c r="S137" s="27" t="str">
        <f t="shared" si="85"/>
        <v>Vedação</v>
      </c>
      <c r="T137" s="27" t="str">
        <f t="shared" si="85"/>
        <v>Divisória Parte</v>
      </c>
      <c r="U137" s="27" t="str">
        <f t="shared" si="85"/>
        <v>Cabide</v>
      </c>
      <c r="V137" s="27" t="s">
        <v>90</v>
      </c>
      <c r="W137" s="1" t="str">
        <f t="shared" ref="W137:W139" si="88">CONCATENATE("Key.",LEFT(C137,3),".",A137)</f>
        <v>Key.Ved.137</v>
      </c>
      <c r="X137" s="49" t="s">
        <v>9</v>
      </c>
      <c r="Y137" s="49" t="s">
        <v>9</v>
      </c>
    </row>
    <row r="138" spans="1:25" ht="6.6" customHeight="1" x14ac:dyDescent="0.3">
      <c r="A138" s="23">
        <v>138</v>
      </c>
      <c r="B138" s="2" t="s">
        <v>44</v>
      </c>
      <c r="C138" s="2" t="s">
        <v>618</v>
      </c>
      <c r="D138" s="2" t="s">
        <v>617</v>
      </c>
      <c r="E138" s="2" t="s">
        <v>606</v>
      </c>
      <c r="F138" s="2" t="s">
        <v>610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84"/>
        <v>Vedação</v>
      </c>
      <c r="M138" s="26" t="str">
        <f t="shared" si="84"/>
        <v>Divisória.Parte</v>
      </c>
      <c r="N138" s="26" t="str">
        <f t="shared" si="86"/>
        <v>Cabide</v>
      </c>
      <c r="O138" s="21" t="str">
        <f t="shared" si="87"/>
        <v>Antifurto</v>
      </c>
      <c r="P138" s="21" t="s">
        <v>611</v>
      </c>
      <c r="Q138" s="38" t="s">
        <v>612</v>
      </c>
      <c r="R138" s="51" t="s">
        <v>9</v>
      </c>
      <c r="S138" s="27" t="str">
        <f t="shared" si="85"/>
        <v>Vedação</v>
      </c>
      <c r="T138" s="27" t="str">
        <f t="shared" si="85"/>
        <v>Divisória Parte</v>
      </c>
      <c r="U138" s="27" t="str">
        <f t="shared" si="85"/>
        <v>Cabide</v>
      </c>
      <c r="V138" s="27" t="s">
        <v>90</v>
      </c>
      <c r="W138" s="1" t="str">
        <f t="shared" si="88"/>
        <v>Key.Ved.138</v>
      </c>
      <c r="X138" s="49" t="s">
        <v>9</v>
      </c>
      <c r="Y138" s="49" t="s">
        <v>9</v>
      </c>
    </row>
    <row r="139" spans="1:25" ht="6.6" customHeight="1" x14ac:dyDescent="0.3">
      <c r="A139" s="23">
        <v>139</v>
      </c>
      <c r="B139" s="2" t="s">
        <v>44</v>
      </c>
      <c r="C139" s="2" t="s">
        <v>618</v>
      </c>
      <c r="D139" s="2" t="s">
        <v>617</v>
      </c>
      <c r="E139" s="2" t="s">
        <v>613</v>
      </c>
      <c r="F139" s="2" t="s">
        <v>614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84"/>
        <v>Vedação</v>
      </c>
      <c r="M139" s="26" t="str">
        <f t="shared" si="84"/>
        <v>Divisória.Parte</v>
      </c>
      <c r="N139" s="26" t="str">
        <f t="shared" si="86"/>
        <v>Dobradiça</v>
      </c>
      <c r="O139" s="21" t="str">
        <f t="shared" si="87"/>
        <v xml:space="preserve">Automática </v>
      </c>
      <c r="P139" s="21" t="s">
        <v>615</v>
      </c>
      <c r="Q139" s="38" t="s">
        <v>616</v>
      </c>
      <c r="R139" s="51" t="s">
        <v>9</v>
      </c>
      <c r="S139" s="27" t="str">
        <f t="shared" si="85"/>
        <v>Vedação</v>
      </c>
      <c r="T139" s="27" t="str">
        <f t="shared" si="85"/>
        <v>Divisória Parte</v>
      </c>
      <c r="U139" s="27" t="str">
        <f t="shared" si="85"/>
        <v>Dobradiça</v>
      </c>
      <c r="V139" s="27" t="s">
        <v>90</v>
      </c>
      <c r="W139" s="1" t="str">
        <f t="shared" si="88"/>
        <v>Key.Ved.139</v>
      </c>
      <c r="X139" s="49" t="s">
        <v>9</v>
      </c>
      <c r="Y139" s="49" t="s">
        <v>9</v>
      </c>
    </row>
  </sheetData>
  <phoneticPr fontId="1" type="noConversion"/>
  <conditionalFormatting sqref="F1">
    <cfRule type="duplicateValues" dxfId="301" priority="1628"/>
  </conditionalFormatting>
  <conditionalFormatting sqref="F1:F1048576">
    <cfRule type="duplicateValues" dxfId="300" priority="126"/>
  </conditionalFormatting>
  <conditionalFormatting sqref="F2">
    <cfRule type="duplicateValues" dxfId="299" priority="1588"/>
    <cfRule type="duplicateValues" dxfId="298" priority="1589"/>
    <cfRule type="duplicateValues" dxfId="297" priority="1590"/>
    <cfRule type="duplicateValues" dxfId="296" priority="1591"/>
    <cfRule type="duplicateValues" dxfId="295" priority="1592"/>
    <cfRule type="duplicateValues" dxfId="294" priority="1593"/>
  </conditionalFormatting>
  <conditionalFormatting sqref="F15:F17">
    <cfRule type="duplicateValues" dxfId="293" priority="225"/>
    <cfRule type="duplicateValues" dxfId="292" priority="226"/>
    <cfRule type="duplicateValues" dxfId="291" priority="227"/>
    <cfRule type="duplicateValues" dxfId="290" priority="228"/>
    <cfRule type="duplicateValues" dxfId="289" priority="229"/>
    <cfRule type="duplicateValues" dxfId="288" priority="230"/>
    <cfRule type="duplicateValues" dxfId="287" priority="231"/>
    <cfRule type="duplicateValues" dxfId="286" priority="232"/>
    <cfRule type="duplicateValues" dxfId="285" priority="233"/>
    <cfRule type="duplicateValues" dxfId="284" priority="234"/>
    <cfRule type="duplicateValues" dxfId="283" priority="235"/>
    <cfRule type="duplicateValues" dxfId="282" priority="236"/>
  </conditionalFormatting>
  <conditionalFormatting sqref="F18 F3:F14">
    <cfRule type="duplicateValues" dxfId="281" priority="315"/>
    <cfRule type="duplicateValues" dxfId="280" priority="316"/>
    <cfRule type="duplicateValues" dxfId="279" priority="317"/>
    <cfRule type="duplicateValues" dxfId="278" priority="318"/>
    <cfRule type="duplicateValues" dxfId="277" priority="319"/>
    <cfRule type="duplicateValues" dxfId="276" priority="320"/>
    <cfRule type="duplicateValues" dxfId="275" priority="321"/>
    <cfRule type="duplicateValues" dxfId="274" priority="322"/>
    <cfRule type="duplicateValues" dxfId="273" priority="323"/>
    <cfRule type="duplicateValues" dxfId="272" priority="324"/>
    <cfRule type="duplicateValues" dxfId="271" priority="325"/>
    <cfRule type="duplicateValues" dxfId="270" priority="326"/>
  </conditionalFormatting>
  <conditionalFormatting sqref="F25:F28">
    <cfRule type="duplicateValues" dxfId="269" priority="350"/>
    <cfRule type="duplicateValues" dxfId="268" priority="351"/>
    <cfRule type="duplicateValues" dxfId="267" priority="352"/>
    <cfRule type="duplicateValues" dxfId="266" priority="353"/>
    <cfRule type="duplicateValues" dxfId="265" priority="354"/>
    <cfRule type="duplicateValues" dxfId="264" priority="355"/>
    <cfRule type="duplicateValues" dxfId="263" priority="356"/>
  </conditionalFormatting>
  <conditionalFormatting sqref="F34:F50">
    <cfRule type="duplicateValues" dxfId="262" priority="2764"/>
  </conditionalFormatting>
  <conditionalFormatting sqref="F45 F37:F41 F47:F50">
    <cfRule type="duplicateValues" dxfId="261" priority="2765"/>
    <cfRule type="duplicateValues" dxfId="260" priority="2766"/>
    <cfRule type="duplicateValues" dxfId="259" priority="2767"/>
    <cfRule type="duplicateValues" dxfId="258" priority="2768"/>
    <cfRule type="duplicateValues" dxfId="257" priority="2769"/>
    <cfRule type="duplicateValues" dxfId="256" priority="2770"/>
    <cfRule type="duplicateValues" dxfId="255" priority="2771"/>
    <cfRule type="duplicateValues" dxfId="254" priority="2772"/>
    <cfRule type="duplicateValues" dxfId="253" priority="2773"/>
    <cfRule type="duplicateValues" dxfId="252" priority="2774"/>
    <cfRule type="duplicateValues" dxfId="251" priority="2775"/>
  </conditionalFormatting>
  <conditionalFormatting sqref="F68:F71">
    <cfRule type="duplicateValues" dxfId="250" priority="2504"/>
    <cfRule type="duplicateValues" dxfId="249" priority="2505"/>
    <cfRule type="duplicateValues" dxfId="248" priority="2506"/>
    <cfRule type="duplicateValues" dxfId="247" priority="2507"/>
    <cfRule type="duplicateValues" dxfId="246" priority="2508"/>
    <cfRule type="duplicateValues" dxfId="245" priority="2509"/>
    <cfRule type="duplicateValues" dxfId="244" priority="2510"/>
    <cfRule type="duplicateValues" dxfId="243" priority="2511"/>
    <cfRule type="duplicateValues" dxfId="242" priority="2512"/>
    <cfRule type="duplicateValues" dxfId="241" priority="2513"/>
    <cfRule type="duplicateValues" dxfId="240" priority="2514"/>
  </conditionalFormatting>
  <conditionalFormatting sqref="F72:F83">
    <cfRule type="duplicateValues" dxfId="239" priority="259"/>
    <cfRule type="duplicateValues" dxfId="238" priority="304"/>
    <cfRule type="duplicateValues" dxfId="237" priority="305"/>
    <cfRule type="duplicateValues" dxfId="236" priority="306"/>
    <cfRule type="duplicateValues" dxfId="235" priority="307"/>
    <cfRule type="duplicateValues" dxfId="234" priority="308"/>
    <cfRule type="duplicateValues" dxfId="233" priority="309"/>
    <cfRule type="duplicateValues" dxfId="232" priority="310"/>
    <cfRule type="duplicateValues" dxfId="231" priority="311"/>
    <cfRule type="duplicateValues" dxfId="230" priority="312"/>
    <cfRule type="duplicateValues" dxfId="229" priority="313"/>
    <cfRule type="duplicateValues" dxfId="228" priority="314"/>
  </conditionalFormatting>
  <conditionalFormatting sqref="F140:F1048576 F1">
    <cfRule type="duplicateValues" dxfId="227" priority="2515"/>
    <cfRule type="duplicateValues" dxfId="226" priority="2516"/>
    <cfRule type="duplicateValues" dxfId="225" priority="2517"/>
    <cfRule type="duplicateValues" dxfId="224" priority="2518"/>
    <cfRule type="duplicateValues" dxfId="223" priority="2519"/>
  </conditionalFormatting>
  <conditionalFormatting sqref="F140:F1048576 F1:F2 F51:F71 F19:F33">
    <cfRule type="duplicateValues" dxfId="222" priority="338"/>
  </conditionalFormatting>
  <conditionalFormatting sqref="F140:F1048576">
    <cfRule type="duplicateValues" dxfId="221" priority="2530"/>
    <cfRule type="duplicateValues" dxfId="220" priority="2531"/>
  </conditionalFormatting>
  <conditionalFormatting sqref="P72:P73">
    <cfRule type="duplicateValues" dxfId="219" priority="282"/>
    <cfRule type="duplicateValues" dxfId="218" priority="283"/>
    <cfRule type="duplicateValues" dxfId="217" priority="284"/>
    <cfRule type="duplicateValues" dxfId="216" priority="285"/>
    <cfRule type="duplicateValues" dxfId="215" priority="286"/>
    <cfRule type="duplicateValues" dxfId="214" priority="287"/>
    <cfRule type="duplicateValues" dxfId="213" priority="288"/>
    <cfRule type="duplicateValues" dxfId="212" priority="289"/>
    <cfRule type="duplicateValues" dxfId="211" priority="290"/>
    <cfRule type="duplicateValues" dxfId="210" priority="291"/>
    <cfRule type="duplicateValues" dxfId="209" priority="292"/>
  </conditionalFormatting>
  <conditionalFormatting sqref="P74:P75">
    <cfRule type="duplicateValues" dxfId="208" priority="260"/>
    <cfRule type="duplicateValues" dxfId="207" priority="261"/>
    <cfRule type="duplicateValues" dxfId="206" priority="262"/>
    <cfRule type="duplicateValues" dxfId="205" priority="263"/>
    <cfRule type="duplicateValues" dxfId="204" priority="264"/>
    <cfRule type="duplicateValues" dxfId="203" priority="265"/>
    <cfRule type="duplicateValues" dxfId="202" priority="266"/>
    <cfRule type="duplicateValues" dxfId="201" priority="267"/>
    <cfRule type="duplicateValues" dxfId="200" priority="268"/>
    <cfRule type="duplicateValues" dxfId="199" priority="269"/>
    <cfRule type="duplicateValues" dxfId="198" priority="270"/>
  </conditionalFormatting>
  <conditionalFormatting sqref="P76:P78">
    <cfRule type="duplicateValues" dxfId="197" priority="271"/>
    <cfRule type="duplicateValues" dxfId="196" priority="272"/>
    <cfRule type="duplicateValues" dxfId="195" priority="273"/>
    <cfRule type="duplicateValues" dxfId="194" priority="274"/>
    <cfRule type="duplicateValues" dxfId="193" priority="275"/>
    <cfRule type="duplicateValues" dxfId="192" priority="276"/>
    <cfRule type="duplicateValues" dxfId="191" priority="277"/>
    <cfRule type="duplicateValues" dxfId="190" priority="278"/>
    <cfRule type="duplicateValues" dxfId="189" priority="279"/>
    <cfRule type="duplicateValues" dxfId="188" priority="280"/>
    <cfRule type="duplicateValues" dxfId="187" priority="281"/>
  </conditionalFormatting>
  <conditionalFormatting sqref="P79">
    <cfRule type="duplicateValues" dxfId="186" priority="248"/>
    <cfRule type="duplicateValues" dxfId="185" priority="249"/>
    <cfRule type="duplicateValues" dxfId="184" priority="250"/>
    <cfRule type="duplicateValues" dxfId="183" priority="251"/>
    <cfRule type="duplicateValues" dxfId="182" priority="252"/>
    <cfRule type="duplicateValues" dxfId="181" priority="253"/>
    <cfRule type="duplicateValues" dxfId="180" priority="254"/>
    <cfRule type="duplicateValues" dxfId="179" priority="255"/>
    <cfRule type="duplicateValues" dxfId="178" priority="256"/>
    <cfRule type="duplicateValues" dxfId="177" priority="257"/>
    <cfRule type="duplicateValues" dxfId="176" priority="258"/>
  </conditionalFormatting>
  <conditionalFormatting sqref="P80:P83">
    <cfRule type="duplicateValues" dxfId="175" priority="293"/>
    <cfRule type="duplicateValues" dxfId="174" priority="294"/>
    <cfRule type="duplicateValues" dxfId="173" priority="295"/>
    <cfRule type="duplicateValues" dxfId="172" priority="296"/>
    <cfRule type="duplicateValues" dxfId="171" priority="297"/>
    <cfRule type="duplicateValues" dxfId="170" priority="298"/>
    <cfRule type="duplicateValues" dxfId="169" priority="299"/>
    <cfRule type="duplicateValues" dxfId="168" priority="300"/>
    <cfRule type="duplicateValues" dxfId="167" priority="301"/>
    <cfRule type="duplicateValues" dxfId="166" priority="302"/>
    <cfRule type="duplicateValues" dxfId="165" priority="303"/>
  </conditionalFormatting>
  <conditionalFormatting sqref="Q15:Q17">
    <cfRule type="duplicateValues" dxfId="164" priority="237"/>
    <cfRule type="duplicateValues" dxfId="163" priority="238"/>
    <cfRule type="duplicateValues" dxfId="162" priority="239"/>
    <cfRule type="duplicateValues" dxfId="161" priority="240"/>
    <cfRule type="duplicateValues" dxfId="160" priority="241"/>
    <cfRule type="duplicateValues" dxfId="159" priority="242"/>
    <cfRule type="duplicateValues" dxfId="158" priority="243"/>
    <cfRule type="duplicateValues" dxfId="157" priority="244"/>
    <cfRule type="duplicateValues" dxfId="156" priority="245"/>
    <cfRule type="duplicateValues" dxfId="155" priority="246"/>
    <cfRule type="duplicateValues" dxfId="154" priority="247"/>
  </conditionalFormatting>
  <conditionalFormatting sqref="Q23">
    <cfRule type="duplicateValues" dxfId="153" priority="339"/>
    <cfRule type="duplicateValues" dxfId="152" priority="340"/>
    <cfRule type="duplicateValues" dxfId="151" priority="341"/>
    <cfRule type="duplicateValues" dxfId="150" priority="342"/>
    <cfRule type="duplicateValues" dxfId="149" priority="343"/>
    <cfRule type="duplicateValues" dxfId="148" priority="344"/>
    <cfRule type="duplicateValues" dxfId="147" priority="345"/>
    <cfRule type="duplicateValues" dxfId="146" priority="346"/>
    <cfRule type="duplicateValues" dxfId="145" priority="347"/>
    <cfRule type="duplicateValues" dxfId="144" priority="348"/>
    <cfRule type="duplicateValues" dxfId="143" priority="349"/>
  </conditionalFormatting>
  <conditionalFormatting sqref="F84:F89 F91">
    <cfRule type="duplicateValues" dxfId="142" priority="80"/>
    <cfRule type="duplicateValues" dxfId="141" priority="81"/>
    <cfRule type="duplicateValues" dxfId="140" priority="82"/>
    <cfRule type="duplicateValues" dxfId="139" priority="83"/>
    <cfRule type="duplicateValues" dxfId="138" priority="84"/>
    <cfRule type="duplicateValues" dxfId="137" priority="85"/>
    <cfRule type="duplicateValues" dxfId="136" priority="86"/>
    <cfRule type="duplicateValues" dxfId="135" priority="87"/>
    <cfRule type="duplicateValues" dxfId="134" priority="88"/>
    <cfRule type="duplicateValues" dxfId="133" priority="89"/>
    <cfRule type="duplicateValues" dxfId="132" priority="90"/>
    <cfRule type="duplicateValues" dxfId="131" priority="91"/>
  </conditionalFormatting>
  <conditionalFormatting sqref="P84:P89 P91">
    <cfRule type="duplicateValues" dxfId="130" priority="69"/>
    <cfRule type="duplicateValues" dxfId="129" priority="70"/>
    <cfRule type="duplicateValues" dxfId="128" priority="71"/>
    <cfRule type="duplicateValues" dxfId="127" priority="72"/>
    <cfRule type="duplicateValues" dxfId="126" priority="73"/>
    <cfRule type="duplicateValues" dxfId="125" priority="74"/>
    <cfRule type="duplicateValues" dxfId="124" priority="75"/>
    <cfRule type="duplicateValues" dxfId="123" priority="76"/>
    <cfRule type="duplicateValues" dxfId="122" priority="77"/>
    <cfRule type="duplicateValues" dxfId="121" priority="78"/>
    <cfRule type="duplicateValues" dxfId="120" priority="79"/>
  </conditionalFormatting>
  <conditionalFormatting sqref="Q91">
    <cfRule type="duplicateValues" dxfId="119" priority="58"/>
    <cfRule type="duplicateValues" dxfId="118" priority="59"/>
    <cfRule type="duplicateValues" dxfId="117" priority="60"/>
    <cfRule type="duplicateValues" dxfId="116" priority="61"/>
    <cfRule type="duplicateValues" dxfId="115" priority="62"/>
    <cfRule type="duplicateValues" dxfId="114" priority="63"/>
    <cfRule type="duplicateValues" dxfId="113" priority="64"/>
    <cfRule type="duplicateValues" dxfId="112" priority="65"/>
    <cfRule type="duplicateValues" dxfId="111" priority="66"/>
    <cfRule type="duplicateValues" dxfId="110" priority="67"/>
    <cfRule type="duplicateValues" dxfId="109" priority="68"/>
  </conditionalFormatting>
  <conditionalFormatting sqref="F90">
    <cfRule type="duplicateValues" dxfId="108" priority="46"/>
    <cfRule type="duplicateValues" dxfId="107" priority="47"/>
    <cfRule type="duplicateValues" dxfId="106" priority="48"/>
    <cfRule type="duplicateValues" dxfId="105" priority="49"/>
    <cfRule type="duplicateValues" dxfId="104" priority="50"/>
    <cfRule type="duplicateValues" dxfId="103" priority="51"/>
    <cfRule type="duplicateValues" dxfId="102" priority="52"/>
    <cfRule type="duplicateValues" dxfId="101" priority="53"/>
    <cfRule type="duplicateValues" dxfId="100" priority="54"/>
    <cfRule type="duplicateValues" dxfId="99" priority="55"/>
    <cfRule type="duplicateValues" dxfId="98" priority="56"/>
    <cfRule type="duplicateValues" dxfId="97" priority="57"/>
  </conditionalFormatting>
  <conditionalFormatting sqref="F29:F33">
    <cfRule type="duplicateValues" dxfId="96" priority="24"/>
    <cfRule type="duplicateValues" dxfId="95" priority="25"/>
    <cfRule type="duplicateValues" dxfId="94" priority="26"/>
    <cfRule type="duplicateValues" dxfId="93" priority="27"/>
    <cfRule type="duplicateValues" dxfId="92" priority="28"/>
    <cfRule type="duplicateValues" dxfId="91" priority="29"/>
    <cfRule type="duplicateValues" dxfId="90" priority="30"/>
    <cfRule type="duplicateValues" dxfId="89" priority="31"/>
    <cfRule type="duplicateValues" dxfId="88" priority="32"/>
    <cfRule type="duplicateValues" dxfId="87" priority="33"/>
    <cfRule type="duplicateValues" dxfId="86" priority="34"/>
  </conditionalFormatting>
  <conditionalFormatting sqref="Q29:Q33">
    <cfRule type="duplicateValues" dxfId="85" priority="35"/>
    <cfRule type="duplicateValues" dxfId="84" priority="36"/>
    <cfRule type="duplicateValues" dxfId="83" priority="37"/>
    <cfRule type="duplicateValues" dxfId="82" priority="38"/>
    <cfRule type="duplicateValues" dxfId="81" priority="39"/>
    <cfRule type="duplicateValues" dxfId="80" priority="40"/>
    <cfRule type="duplicateValues" dxfId="79" priority="41"/>
    <cfRule type="duplicateValues" dxfId="78" priority="42"/>
    <cfRule type="duplicateValues" dxfId="77" priority="43"/>
    <cfRule type="duplicateValues" dxfId="76" priority="44"/>
    <cfRule type="duplicateValues" dxfId="75" priority="45"/>
  </conditionalFormatting>
  <conditionalFormatting sqref="F19:F24">
    <cfRule type="duplicateValues" dxfId="74" priority="2835"/>
    <cfRule type="duplicateValues" dxfId="73" priority="2836"/>
    <cfRule type="duplicateValues" dxfId="72" priority="2837"/>
    <cfRule type="duplicateValues" dxfId="71" priority="2838"/>
    <cfRule type="duplicateValues" dxfId="70" priority="2839"/>
    <cfRule type="duplicateValues" dxfId="69" priority="2840"/>
    <cfRule type="duplicateValues" dxfId="68" priority="2841"/>
    <cfRule type="duplicateValues" dxfId="67" priority="2842"/>
    <cfRule type="duplicateValues" dxfId="66" priority="2843"/>
    <cfRule type="duplicateValues" dxfId="65" priority="2844"/>
    <cfRule type="duplicateValues" dxfId="64" priority="2845"/>
  </conditionalFormatting>
  <conditionalFormatting sqref="Q18 Q3:Q14">
    <cfRule type="duplicateValues" dxfId="63" priority="2876"/>
    <cfRule type="duplicateValues" dxfId="62" priority="2877"/>
    <cfRule type="duplicateValues" dxfId="61" priority="2878"/>
    <cfRule type="duplicateValues" dxfId="60" priority="2879"/>
    <cfRule type="duplicateValues" dxfId="59" priority="2880"/>
    <cfRule type="duplicateValues" dxfId="58" priority="2881"/>
    <cfRule type="duplicateValues" dxfId="57" priority="2882"/>
    <cfRule type="duplicateValues" dxfId="56" priority="2883"/>
    <cfRule type="duplicateValues" dxfId="55" priority="2884"/>
    <cfRule type="duplicateValues" dxfId="54" priority="2885"/>
    <cfRule type="duplicateValues" dxfId="53" priority="2886"/>
  </conditionalFormatting>
  <conditionalFormatting sqref="F92:F94">
    <cfRule type="duplicateValues" dxfId="52" priority="1"/>
    <cfRule type="duplicateValues" dxfId="51" priority="2"/>
    <cfRule type="duplicateValues" dxfId="50" priority="3"/>
    <cfRule type="duplicateValues" dxfId="49" priority="4"/>
    <cfRule type="duplicateValues" dxfId="48" priority="5"/>
    <cfRule type="duplicateValues" dxfId="47" priority="6"/>
    <cfRule type="duplicateValues" dxfId="46" priority="7"/>
    <cfRule type="duplicateValues" dxfId="45" priority="8"/>
    <cfRule type="duplicateValues" dxfId="44" priority="9"/>
    <cfRule type="duplicateValues" dxfId="43" priority="10"/>
    <cfRule type="duplicateValues" dxfId="42" priority="11"/>
    <cfRule type="duplicateValues" dxfId="41" priority="12"/>
  </conditionalFormatting>
  <conditionalFormatting sqref="P92:P94">
    <cfRule type="duplicateValues" dxfId="40" priority="13"/>
    <cfRule type="duplicateValues" dxfId="39" priority="14"/>
    <cfRule type="duplicateValues" dxfId="38" priority="15"/>
    <cfRule type="duplicateValues" dxfId="37" priority="16"/>
    <cfRule type="duplicateValues" dxfId="36" priority="17"/>
    <cfRule type="duplicateValues" dxfId="35" priority="18"/>
    <cfRule type="duplicateValues" dxfId="34" priority="19"/>
    <cfRule type="duplicateValues" dxfId="33" priority="20"/>
    <cfRule type="duplicateValues" dxfId="32" priority="21"/>
    <cfRule type="duplicateValues" dxfId="31" priority="22"/>
    <cfRule type="duplicateValues" dxfId="30" priority="23"/>
  </conditionalFormatting>
  <conditionalFormatting sqref="F95:F139">
    <cfRule type="duplicateValues" dxfId="22" priority="2944"/>
    <cfRule type="duplicateValues" dxfId="21" priority="2945"/>
    <cfRule type="duplicateValues" dxfId="20" priority="2946"/>
    <cfRule type="duplicateValues" dxfId="19" priority="2947"/>
    <cfRule type="duplicateValues" dxfId="18" priority="2948"/>
    <cfRule type="duplicateValues" dxfId="17" priority="2949"/>
    <cfRule type="duplicateValues" dxfId="16" priority="2950"/>
    <cfRule type="duplicateValues" dxfId="15" priority="2951"/>
    <cfRule type="duplicateValues" dxfId="14" priority="2952"/>
    <cfRule type="duplicateValues" dxfId="13" priority="2953"/>
    <cfRule type="duplicateValues" dxfId="12" priority="2954"/>
    <cfRule type="duplicateValues" dxfId="11" priority="2955"/>
  </conditionalFormatting>
  <conditionalFormatting sqref="P95:Q98">
    <cfRule type="duplicateValues" dxfId="10" priority="2968"/>
    <cfRule type="duplicateValues" dxfId="9" priority="2969"/>
    <cfRule type="duplicateValues" dxfId="8" priority="2970"/>
    <cfRule type="duplicateValues" dxfId="7" priority="2971"/>
    <cfRule type="duplicateValues" dxfId="6" priority="2972"/>
    <cfRule type="duplicateValues" dxfId="5" priority="2973"/>
    <cfRule type="duplicateValues" dxfId="4" priority="2974"/>
    <cfRule type="duplicateValues" dxfId="3" priority="2975"/>
    <cfRule type="duplicateValues" dxfId="2" priority="2976"/>
    <cfRule type="duplicateValues" dxfId="1" priority="2977"/>
    <cfRule type="duplicateValues" dxfId="0" priority="2978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109375" defaultRowHeight="7.8" x14ac:dyDescent="0.15"/>
  <cols>
    <col min="1" max="1" width="2.88671875" style="11" customWidth="1"/>
    <col min="2" max="10" width="6.5546875" style="12" customWidth="1"/>
    <col min="11" max="21" width="6.5546875" style="10" customWidth="1"/>
    <col min="22" max="16384" width="11.109375" style="10"/>
  </cols>
  <sheetData>
    <row r="1" spans="1:21" s="5" customFormat="1" ht="15.6" x14ac:dyDescent="0.1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15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15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29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8"/>
  <sheetViews>
    <sheetView zoomScale="205" zoomScaleNormal="205" workbookViewId="0">
      <pane ySplit="1" topLeftCell="A2" activePane="bottomLeft" state="frozen"/>
      <selection pane="bottomLeft" activeCell="A2" sqref="A2:A118"/>
    </sheetView>
  </sheetViews>
  <sheetFormatPr defaultColWidth="9.21875" defaultRowHeight="7.2" customHeight="1" x14ac:dyDescent="0.3"/>
  <cols>
    <col min="1" max="1" width="2.77734375" style="76" bestFit="1" customWidth="1"/>
    <col min="2" max="2" width="8.88671875" style="59" bestFit="1" customWidth="1"/>
    <col min="3" max="3" width="10.88671875" style="59" bestFit="1" customWidth="1"/>
    <col min="4" max="4" width="5.88671875" style="59" bestFit="1" customWidth="1"/>
    <col min="5" max="5" width="77.5546875" style="77" bestFit="1" customWidth="1"/>
    <col min="6" max="6" width="6.109375" style="76" bestFit="1" customWidth="1"/>
    <col min="7" max="7" width="7.5546875" style="76" bestFit="1" customWidth="1"/>
    <col min="8" max="8" width="4.44140625" style="76" bestFit="1" customWidth="1"/>
    <col min="9" max="9" width="7.5546875" style="76" bestFit="1" customWidth="1"/>
    <col min="10" max="10" width="7.44140625" style="76" bestFit="1" customWidth="1"/>
    <col min="11" max="11" width="5.77734375" style="76" bestFit="1" customWidth="1"/>
    <col min="12" max="12" width="6.77734375" style="76" bestFit="1" customWidth="1"/>
    <col min="13" max="13" width="7.77734375" style="76" bestFit="1" customWidth="1"/>
    <col min="14" max="14" width="10.6640625" style="76" bestFit="1" customWidth="1"/>
    <col min="15" max="15" width="11.88671875" style="76" bestFit="1" customWidth="1"/>
    <col min="16" max="16" width="8.88671875" style="76" bestFit="1" customWidth="1"/>
    <col min="17" max="17" width="9.109375" style="76" bestFit="1" customWidth="1"/>
    <col min="18" max="18" width="11.6640625" style="76" bestFit="1" customWidth="1"/>
    <col min="19" max="19" width="11.21875" style="76" bestFit="1" customWidth="1"/>
    <col min="20" max="20" width="11.88671875" style="76" bestFit="1" customWidth="1"/>
    <col min="21" max="21" width="13.33203125" style="76" bestFit="1" customWidth="1"/>
    <col min="22" max="22" width="11.88671875" style="76" bestFit="1" customWidth="1"/>
    <col min="23" max="23" width="7.33203125" style="76" bestFit="1" customWidth="1"/>
    <col min="24" max="24" width="10.88671875" style="76" bestFit="1" customWidth="1"/>
    <col min="25" max="25" width="5" style="76" bestFit="1" customWidth="1"/>
    <col min="26" max="26" width="11.109375" style="76" bestFit="1" customWidth="1"/>
    <col min="27" max="27" width="3.6640625" style="76" bestFit="1" customWidth="1"/>
    <col min="28" max="28" width="11.109375" style="76" bestFit="1" customWidth="1"/>
    <col min="29" max="29" width="3.6640625" style="76" bestFit="1" customWidth="1"/>
    <col min="30" max="30" width="3.77734375" style="76" bestFit="1" customWidth="1"/>
    <col min="31" max="31" width="3.6640625" style="76" bestFit="1" customWidth="1"/>
    <col min="32" max="32" width="3.77734375" style="76" bestFit="1" customWidth="1"/>
    <col min="33" max="33" width="3.6640625" style="76" bestFit="1" customWidth="1"/>
    <col min="34" max="34" width="3.77734375" style="76" bestFit="1" customWidth="1"/>
    <col min="35" max="35" width="3.6640625" style="76" bestFit="1" customWidth="1"/>
    <col min="36" max="36" width="3.77734375" style="76" bestFit="1" customWidth="1"/>
    <col min="37" max="37" width="3.6640625" style="76" bestFit="1" customWidth="1"/>
    <col min="38" max="38" width="3.77734375" style="76" bestFit="1" customWidth="1"/>
    <col min="39" max="39" width="3.6640625" style="76" bestFit="1" customWidth="1"/>
    <col min="40" max="40" width="3.77734375" style="76" bestFit="1" customWidth="1"/>
    <col min="41" max="41" width="3.6640625" style="76" bestFit="1" customWidth="1"/>
    <col min="42" max="42" width="3.77734375" style="76" bestFit="1" customWidth="1"/>
    <col min="43" max="43" width="3.6640625" style="76" bestFit="1" customWidth="1"/>
    <col min="44" max="44" width="3.77734375" style="76" bestFit="1" customWidth="1"/>
    <col min="45" max="45" width="3.6640625" style="76" bestFit="1" customWidth="1"/>
    <col min="46" max="16384" width="9.21875" style="59"/>
  </cols>
  <sheetData>
    <row r="1" spans="1:45" s="43" customFormat="1" ht="16.8" customHeight="1" x14ac:dyDescent="0.3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3">
      <c r="A2" s="52">
        <v>2</v>
      </c>
      <c r="B2" s="53" t="s">
        <v>206</v>
      </c>
      <c r="C2" s="70" t="s">
        <v>88</v>
      </c>
      <c r="D2" s="46" t="s">
        <v>91</v>
      </c>
      <c r="E2" s="61" t="s">
        <v>770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3">
      <c r="A3" s="52">
        <v>3</v>
      </c>
      <c r="B3" s="53" t="s">
        <v>317</v>
      </c>
      <c r="C3" s="70" t="s">
        <v>88</v>
      </c>
      <c r="D3" s="46" t="s">
        <v>91</v>
      </c>
      <c r="E3" s="61" t="s">
        <v>772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3">
      <c r="A4" s="52">
        <v>4</v>
      </c>
      <c r="B4" s="53" t="s">
        <v>358</v>
      </c>
      <c r="C4" s="70" t="s">
        <v>88</v>
      </c>
      <c r="D4" s="46" t="s">
        <v>91</v>
      </c>
      <c r="E4" s="61" t="s">
        <v>771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3">
      <c r="A5" s="52">
        <v>5</v>
      </c>
      <c r="B5" s="71" t="s">
        <v>773</v>
      </c>
      <c r="C5" s="54" t="s">
        <v>244</v>
      </c>
      <c r="D5" s="46" t="s">
        <v>91</v>
      </c>
      <c r="E5" s="72" t="s">
        <v>257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3">
      <c r="A6" s="52">
        <v>6</v>
      </c>
      <c r="B6" s="62" t="s">
        <v>777</v>
      </c>
      <c r="C6" s="54" t="s">
        <v>214</v>
      </c>
      <c r="D6" s="46" t="s">
        <v>91</v>
      </c>
      <c r="E6" s="55" t="s">
        <v>721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695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3">
      <c r="A7" s="52">
        <v>7</v>
      </c>
      <c r="B7" s="62" t="s">
        <v>778</v>
      </c>
      <c r="C7" s="54" t="s">
        <v>217</v>
      </c>
      <c r="D7" s="46" t="s">
        <v>91</v>
      </c>
      <c r="E7" s="55" t="s">
        <v>722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695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3">
      <c r="A8" s="52">
        <v>8</v>
      </c>
      <c r="B8" s="62" t="s">
        <v>779</v>
      </c>
      <c r="C8" s="54" t="s">
        <v>217</v>
      </c>
      <c r="D8" s="46" t="s">
        <v>91</v>
      </c>
      <c r="E8" s="55" t="s">
        <v>723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695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3">
      <c r="A9" s="52">
        <v>9</v>
      </c>
      <c r="B9" s="62" t="s">
        <v>780</v>
      </c>
      <c r="C9" s="54" t="s">
        <v>220</v>
      </c>
      <c r="D9" s="46" t="s">
        <v>91</v>
      </c>
      <c r="E9" s="55" t="s">
        <v>724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695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3">
      <c r="A10" s="52">
        <v>10</v>
      </c>
      <c r="B10" s="62" t="s">
        <v>781</v>
      </c>
      <c r="C10" s="54" t="s">
        <v>223</v>
      </c>
      <c r="D10" s="46" t="s">
        <v>91</v>
      </c>
      <c r="E10" s="55" t="s">
        <v>725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695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3">
      <c r="A11" s="52">
        <v>11</v>
      </c>
      <c r="B11" s="71" t="s">
        <v>782</v>
      </c>
      <c r="C11" s="54" t="s">
        <v>106</v>
      </c>
      <c r="D11" s="46" t="s">
        <v>91</v>
      </c>
      <c r="E11" s="72" t="s">
        <v>204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3">
      <c r="A12" s="52">
        <v>12</v>
      </c>
      <c r="B12" s="71" t="s">
        <v>783</v>
      </c>
      <c r="C12" s="54" t="s">
        <v>106</v>
      </c>
      <c r="D12" s="46" t="s">
        <v>91</v>
      </c>
      <c r="E12" s="72" t="s">
        <v>205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3">
      <c r="A13" s="52">
        <v>13</v>
      </c>
      <c r="B13" s="62" t="s">
        <v>784</v>
      </c>
      <c r="C13" s="54" t="s">
        <v>98</v>
      </c>
      <c r="D13" s="46" t="s">
        <v>91</v>
      </c>
      <c r="E13" s="55" t="s">
        <v>130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134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3">
      <c r="A14" s="52">
        <v>14</v>
      </c>
      <c r="B14" s="62" t="s">
        <v>785</v>
      </c>
      <c r="C14" s="54" t="s">
        <v>98</v>
      </c>
      <c r="D14" s="46" t="s">
        <v>91</v>
      </c>
      <c r="E14" s="55" t="s">
        <v>132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134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3">
      <c r="A15" s="52">
        <v>15</v>
      </c>
      <c r="B15" s="62" t="s">
        <v>786</v>
      </c>
      <c r="C15" s="54" t="s">
        <v>98</v>
      </c>
      <c r="D15" s="46" t="s">
        <v>91</v>
      </c>
      <c r="E15" s="55" t="s">
        <v>131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134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3">
      <c r="A16" s="52">
        <v>16</v>
      </c>
      <c r="B16" s="62" t="s">
        <v>787</v>
      </c>
      <c r="C16" s="54" t="s">
        <v>98</v>
      </c>
      <c r="D16" s="46" t="s">
        <v>91</v>
      </c>
      <c r="E16" s="55" t="s">
        <v>133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134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3">
      <c r="A17" s="52">
        <v>17</v>
      </c>
      <c r="B17" s="62" t="s">
        <v>788</v>
      </c>
      <c r="C17" s="54" t="s">
        <v>208</v>
      </c>
      <c r="D17" s="46" t="s">
        <v>91</v>
      </c>
      <c r="E17" s="55" t="s">
        <v>211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6" t="s">
        <v>111</v>
      </c>
      <c r="O17" s="47" t="s">
        <v>213</v>
      </c>
      <c r="P17" s="46" t="s">
        <v>93</v>
      </c>
      <c r="Q17" s="47" t="s">
        <v>212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3">
      <c r="A18" s="52">
        <v>18</v>
      </c>
      <c r="B18" s="62" t="s">
        <v>774</v>
      </c>
      <c r="C18" s="63" t="s">
        <v>138</v>
      </c>
      <c r="D18" s="46" t="s">
        <v>91</v>
      </c>
      <c r="E18" s="55" t="s">
        <v>238</v>
      </c>
      <c r="F18" s="46" t="s">
        <v>94</v>
      </c>
      <c r="G18" s="47">
        <v>1.1000000000000001</v>
      </c>
      <c r="H18" s="46" t="s">
        <v>95</v>
      </c>
      <c r="I18" s="64">
        <v>7</v>
      </c>
      <c r="J18" s="46" t="s">
        <v>96</v>
      </c>
      <c r="K18" s="64">
        <v>21</v>
      </c>
      <c r="L18" s="65" t="s">
        <v>135</v>
      </c>
      <c r="M18" s="62" t="s">
        <v>784</v>
      </c>
      <c r="N18" s="56" t="s">
        <v>111</v>
      </c>
      <c r="O18" s="57" t="s">
        <v>239</v>
      </c>
      <c r="P18" s="46" t="s">
        <v>93</v>
      </c>
      <c r="Q18" s="47" t="s">
        <v>240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3">
      <c r="A19" s="52">
        <v>19</v>
      </c>
      <c r="B19" s="62" t="s">
        <v>112</v>
      </c>
      <c r="C19" s="63" t="s">
        <v>231</v>
      </c>
      <c r="D19" s="46" t="s">
        <v>91</v>
      </c>
      <c r="E19" s="55" t="s">
        <v>203</v>
      </c>
      <c r="F19" s="46" t="s">
        <v>94</v>
      </c>
      <c r="G19" s="47">
        <v>1.1000000000000001</v>
      </c>
      <c r="H19" s="46" t="s">
        <v>95</v>
      </c>
      <c r="I19" s="64">
        <v>25</v>
      </c>
      <c r="J19" s="46" t="s">
        <v>96</v>
      </c>
      <c r="K19" s="64">
        <v>25</v>
      </c>
      <c r="L19" s="65" t="s">
        <v>135</v>
      </c>
      <c r="M19" s="62" t="s">
        <v>784</v>
      </c>
      <c r="N19" s="56" t="s">
        <v>111</v>
      </c>
      <c r="O19" s="57" t="s">
        <v>129</v>
      </c>
      <c r="P19" s="46" t="s">
        <v>93</v>
      </c>
      <c r="Q19" s="47" t="s">
        <v>128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3">
      <c r="A20" s="52">
        <v>20</v>
      </c>
      <c r="B20" s="62" t="s">
        <v>113</v>
      </c>
      <c r="C20" s="63" t="s">
        <v>231</v>
      </c>
      <c r="D20" s="46" t="s">
        <v>91</v>
      </c>
      <c r="E20" s="55" t="s">
        <v>203</v>
      </c>
      <c r="F20" s="46" t="s">
        <v>94</v>
      </c>
      <c r="G20" s="47">
        <v>1.1000000000000001</v>
      </c>
      <c r="H20" s="46" t="s">
        <v>95</v>
      </c>
      <c r="I20" s="64">
        <v>30</v>
      </c>
      <c r="J20" s="46" t="s">
        <v>96</v>
      </c>
      <c r="K20" s="64">
        <v>60</v>
      </c>
      <c r="L20" s="65" t="s">
        <v>135</v>
      </c>
      <c r="M20" s="62" t="s">
        <v>785</v>
      </c>
      <c r="N20" s="56" t="s">
        <v>111</v>
      </c>
      <c r="O20" s="57" t="s">
        <v>136</v>
      </c>
      <c r="P20" s="46" t="s">
        <v>93</v>
      </c>
      <c r="Q20" s="47" t="s">
        <v>128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3">
      <c r="A21" s="52">
        <v>21</v>
      </c>
      <c r="B21" s="62" t="s">
        <v>114</v>
      </c>
      <c r="C21" s="63" t="s">
        <v>231</v>
      </c>
      <c r="D21" s="46" t="s">
        <v>91</v>
      </c>
      <c r="E21" s="55" t="s">
        <v>203</v>
      </c>
      <c r="F21" s="46" t="s">
        <v>94</v>
      </c>
      <c r="G21" s="47">
        <v>1.1000000000000001</v>
      </c>
      <c r="H21" s="46" t="s">
        <v>95</v>
      </c>
      <c r="I21" s="64">
        <v>50</v>
      </c>
      <c r="J21" s="46" t="s">
        <v>96</v>
      </c>
      <c r="K21" s="64">
        <v>10</v>
      </c>
      <c r="L21" s="65" t="s">
        <v>135</v>
      </c>
      <c r="M21" s="62" t="s">
        <v>784</v>
      </c>
      <c r="N21" s="56" t="s">
        <v>111</v>
      </c>
      <c r="O21" s="57" t="s">
        <v>129</v>
      </c>
      <c r="P21" s="46" t="s">
        <v>93</v>
      </c>
      <c r="Q21" s="47" t="s">
        <v>128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3">
      <c r="A22" s="52">
        <v>22</v>
      </c>
      <c r="B22" s="62" t="s">
        <v>115</v>
      </c>
      <c r="C22" s="63" t="s">
        <v>231</v>
      </c>
      <c r="D22" s="46" t="s">
        <v>91</v>
      </c>
      <c r="E22" s="55" t="s">
        <v>203</v>
      </c>
      <c r="F22" s="46" t="s">
        <v>94</v>
      </c>
      <c r="G22" s="47">
        <v>1.1000000000000001</v>
      </c>
      <c r="H22" s="46" t="s">
        <v>95</v>
      </c>
      <c r="I22" s="64">
        <v>60</v>
      </c>
      <c r="J22" s="46" t="s">
        <v>96</v>
      </c>
      <c r="K22" s="64">
        <v>60</v>
      </c>
      <c r="L22" s="65" t="s">
        <v>135</v>
      </c>
      <c r="M22" s="62" t="s">
        <v>786</v>
      </c>
      <c r="N22" s="56" t="s">
        <v>111</v>
      </c>
      <c r="O22" s="57" t="s">
        <v>129</v>
      </c>
      <c r="P22" s="46" t="s">
        <v>93</v>
      </c>
      <c r="Q22" s="47" t="s">
        <v>128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3">
      <c r="A23" s="52">
        <v>23</v>
      </c>
      <c r="B23" s="62" t="s">
        <v>121</v>
      </c>
      <c r="C23" s="63" t="s">
        <v>231</v>
      </c>
      <c r="D23" s="46" t="s">
        <v>91</v>
      </c>
      <c r="E23" s="55" t="s">
        <v>203</v>
      </c>
      <c r="F23" s="46" t="s">
        <v>94</v>
      </c>
      <c r="G23" s="47">
        <v>1.1000000000000001</v>
      </c>
      <c r="H23" s="46" t="s">
        <v>95</v>
      </c>
      <c r="I23" s="64">
        <v>60</v>
      </c>
      <c r="J23" s="46" t="s">
        <v>96</v>
      </c>
      <c r="K23" s="64">
        <v>14.5</v>
      </c>
      <c r="L23" s="65" t="s">
        <v>135</v>
      </c>
      <c r="M23" s="62" t="s">
        <v>784</v>
      </c>
      <c r="N23" s="56" t="s">
        <v>111</v>
      </c>
      <c r="O23" s="57" t="s">
        <v>129</v>
      </c>
      <c r="P23" s="46" t="s">
        <v>93</v>
      </c>
      <c r="Q23" s="47" t="s">
        <v>128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3">
      <c r="A24" s="52">
        <v>24</v>
      </c>
      <c r="B24" s="62" t="s">
        <v>122</v>
      </c>
      <c r="C24" s="63" t="s">
        <v>231</v>
      </c>
      <c r="D24" s="46" t="s">
        <v>91</v>
      </c>
      <c r="E24" s="55" t="s">
        <v>203</v>
      </c>
      <c r="F24" s="46" t="s">
        <v>94</v>
      </c>
      <c r="G24" s="47">
        <v>1.1000000000000001</v>
      </c>
      <c r="H24" s="46" t="s">
        <v>95</v>
      </c>
      <c r="I24" s="64">
        <v>60</v>
      </c>
      <c r="J24" s="46" t="s">
        <v>96</v>
      </c>
      <c r="K24" s="64">
        <v>9.5</v>
      </c>
      <c r="L24" s="65" t="s">
        <v>135</v>
      </c>
      <c r="M24" s="62" t="s">
        <v>784</v>
      </c>
      <c r="N24" s="56" t="s">
        <v>111</v>
      </c>
      <c r="O24" s="57" t="s">
        <v>129</v>
      </c>
      <c r="P24" s="46" t="s">
        <v>93</v>
      </c>
      <c r="Q24" s="47" t="s">
        <v>128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3">
      <c r="A25" s="52">
        <v>25</v>
      </c>
      <c r="B25" s="62" t="s">
        <v>116</v>
      </c>
      <c r="C25" s="63" t="s">
        <v>231</v>
      </c>
      <c r="D25" s="46" t="s">
        <v>91</v>
      </c>
      <c r="E25" s="55" t="s">
        <v>203</v>
      </c>
      <c r="F25" s="46" t="s">
        <v>94</v>
      </c>
      <c r="G25" s="47">
        <v>1.1000000000000001</v>
      </c>
      <c r="H25" s="46" t="s">
        <v>95</v>
      </c>
      <c r="I25" s="64">
        <v>60</v>
      </c>
      <c r="J25" s="46" t="s">
        <v>96</v>
      </c>
      <c r="K25" s="64">
        <v>10</v>
      </c>
      <c r="L25" s="65" t="s">
        <v>135</v>
      </c>
      <c r="M25" s="62" t="s">
        <v>785</v>
      </c>
      <c r="N25" s="56" t="s">
        <v>111</v>
      </c>
      <c r="O25" s="57" t="s">
        <v>136</v>
      </c>
      <c r="P25" s="46" t="s">
        <v>93</v>
      </c>
      <c r="Q25" s="47" t="s">
        <v>128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3">
      <c r="A26" s="52">
        <v>26</v>
      </c>
      <c r="B26" s="62" t="s">
        <v>117</v>
      </c>
      <c r="C26" s="63" t="s">
        <v>231</v>
      </c>
      <c r="D26" s="46" t="s">
        <v>91</v>
      </c>
      <c r="E26" s="55" t="s">
        <v>203</v>
      </c>
      <c r="F26" s="46" t="s">
        <v>94</v>
      </c>
      <c r="G26" s="47">
        <v>1.1000000000000001</v>
      </c>
      <c r="H26" s="46" t="s">
        <v>95</v>
      </c>
      <c r="I26" s="64">
        <v>70</v>
      </c>
      <c r="J26" s="46" t="s">
        <v>96</v>
      </c>
      <c r="K26" s="64">
        <v>70</v>
      </c>
      <c r="L26" s="65" t="s">
        <v>135</v>
      </c>
      <c r="M26" s="62" t="s">
        <v>786</v>
      </c>
      <c r="N26" s="56" t="s">
        <v>111</v>
      </c>
      <c r="O26" s="57" t="s">
        <v>129</v>
      </c>
      <c r="P26" s="46" t="s">
        <v>93</v>
      </c>
      <c r="Q26" s="47" t="s">
        <v>128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3">
      <c r="A27" s="52">
        <v>27</v>
      </c>
      <c r="B27" s="62" t="s">
        <v>118</v>
      </c>
      <c r="C27" s="63" t="s">
        <v>231</v>
      </c>
      <c r="D27" s="46" t="s">
        <v>91</v>
      </c>
      <c r="E27" s="55" t="s">
        <v>203</v>
      </c>
      <c r="F27" s="46" t="s">
        <v>94</v>
      </c>
      <c r="G27" s="47">
        <v>1.1000000000000001</v>
      </c>
      <c r="H27" s="46" t="s">
        <v>95</v>
      </c>
      <c r="I27" s="64">
        <v>80</v>
      </c>
      <c r="J27" s="46" t="s">
        <v>96</v>
      </c>
      <c r="K27" s="64">
        <v>80</v>
      </c>
      <c r="L27" s="65" t="s">
        <v>135</v>
      </c>
      <c r="M27" s="62" t="s">
        <v>786</v>
      </c>
      <c r="N27" s="56" t="s">
        <v>111</v>
      </c>
      <c r="O27" s="57" t="s">
        <v>129</v>
      </c>
      <c r="P27" s="46" t="s">
        <v>93</v>
      </c>
      <c r="Q27" s="47" t="s">
        <v>128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3">
      <c r="A28" s="52">
        <v>28</v>
      </c>
      <c r="B28" s="62" t="s">
        <v>123</v>
      </c>
      <c r="C28" s="63" t="s">
        <v>231</v>
      </c>
      <c r="D28" s="46" t="s">
        <v>91</v>
      </c>
      <c r="E28" s="55" t="s">
        <v>203</v>
      </c>
      <c r="F28" s="46" t="s">
        <v>94</v>
      </c>
      <c r="G28" s="47">
        <v>1.1000000000000001</v>
      </c>
      <c r="H28" s="46" t="s">
        <v>95</v>
      </c>
      <c r="I28" s="64">
        <v>80</v>
      </c>
      <c r="J28" s="46" t="s">
        <v>96</v>
      </c>
      <c r="K28" s="64">
        <v>29.8</v>
      </c>
      <c r="L28" s="65" t="s">
        <v>135</v>
      </c>
      <c r="M28" s="62" t="s">
        <v>784</v>
      </c>
      <c r="N28" s="56" t="s">
        <v>111</v>
      </c>
      <c r="O28" s="57" t="s">
        <v>129</v>
      </c>
      <c r="P28" s="46" t="s">
        <v>93</v>
      </c>
      <c r="Q28" s="47" t="s">
        <v>128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3">
      <c r="A29" s="52">
        <v>29</v>
      </c>
      <c r="B29" s="62" t="s">
        <v>124</v>
      </c>
      <c r="C29" s="63" t="s">
        <v>231</v>
      </c>
      <c r="D29" s="46" t="s">
        <v>91</v>
      </c>
      <c r="E29" s="55" t="s">
        <v>203</v>
      </c>
      <c r="F29" s="46" t="s">
        <v>94</v>
      </c>
      <c r="G29" s="47">
        <v>1.1000000000000001</v>
      </c>
      <c r="H29" s="46" t="s">
        <v>95</v>
      </c>
      <c r="I29" s="64">
        <v>80</v>
      </c>
      <c r="J29" s="46" t="s">
        <v>96</v>
      </c>
      <c r="K29" s="64">
        <v>14.5</v>
      </c>
      <c r="L29" s="65" t="s">
        <v>135</v>
      </c>
      <c r="M29" s="62" t="s">
        <v>784</v>
      </c>
      <c r="N29" s="56" t="s">
        <v>111</v>
      </c>
      <c r="O29" s="57" t="s">
        <v>129</v>
      </c>
      <c r="P29" s="46" t="s">
        <v>93</v>
      </c>
      <c r="Q29" s="47" t="s">
        <v>128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3">
      <c r="A30" s="52">
        <v>30</v>
      </c>
      <c r="B30" s="62" t="s">
        <v>125</v>
      </c>
      <c r="C30" s="63" t="s">
        <v>231</v>
      </c>
      <c r="D30" s="46" t="s">
        <v>91</v>
      </c>
      <c r="E30" s="55" t="s">
        <v>203</v>
      </c>
      <c r="F30" s="46" t="s">
        <v>94</v>
      </c>
      <c r="G30" s="47">
        <v>1.1000000000000001</v>
      </c>
      <c r="H30" s="46" t="s">
        <v>95</v>
      </c>
      <c r="I30" s="64">
        <v>80</v>
      </c>
      <c r="J30" s="46" t="s">
        <v>96</v>
      </c>
      <c r="K30" s="64">
        <v>9.5</v>
      </c>
      <c r="L30" s="65" t="s">
        <v>135</v>
      </c>
      <c r="M30" s="62" t="s">
        <v>784</v>
      </c>
      <c r="N30" s="56" t="s">
        <v>111</v>
      </c>
      <c r="O30" s="57" t="s">
        <v>129</v>
      </c>
      <c r="P30" s="46" t="s">
        <v>93</v>
      </c>
      <c r="Q30" s="47" t="s">
        <v>128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3">
      <c r="A31" s="52">
        <v>31</v>
      </c>
      <c r="B31" s="62" t="s">
        <v>119</v>
      </c>
      <c r="C31" s="63" t="s">
        <v>231</v>
      </c>
      <c r="D31" s="46" t="s">
        <v>91</v>
      </c>
      <c r="E31" s="55" t="s">
        <v>203</v>
      </c>
      <c r="F31" s="46" t="s">
        <v>94</v>
      </c>
      <c r="G31" s="47">
        <v>1.1000000000000001</v>
      </c>
      <c r="H31" s="46" t="s">
        <v>95</v>
      </c>
      <c r="I31" s="64">
        <v>90</v>
      </c>
      <c r="J31" s="46" t="s">
        <v>96</v>
      </c>
      <c r="K31" s="64">
        <v>90</v>
      </c>
      <c r="L31" s="65" t="s">
        <v>135</v>
      </c>
      <c r="M31" s="62" t="s">
        <v>786</v>
      </c>
      <c r="N31" s="56" t="s">
        <v>111</v>
      </c>
      <c r="O31" s="57" t="s">
        <v>129</v>
      </c>
      <c r="P31" s="46" t="s">
        <v>93</v>
      </c>
      <c r="Q31" s="47" t="s">
        <v>128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3">
      <c r="A32" s="52">
        <v>32</v>
      </c>
      <c r="B32" s="62" t="s">
        <v>126</v>
      </c>
      <c r="C32" s="63" t="s">
        <v>231</v>
      </c>
      <c r="D32" s="46" t="s">
        <v>91</v>
      </c>
      <c r="E32" s="55" t="s">
        <v>203</v>
      </c>
      <c r="F32" s="46" t="s">
        <v>94</v>
      </c>
      <c r="G32" s="47">
        <v>1.1000000000000001</v>
      </c>
      <c r="H32" s="46" t="s">
        <v>95</v>
      </c>
      <c r="I32" s="64">
        <v>90</v>
      </c>
      <c r="J32" s="46" t="s">
        <v>96</v>
      </c>
      <c r="K32" s="64">
        <v>14.5</v>
      </c>
      <c r="L32" s="65" t="s">
        <v>135</v>
      </c>
      <c r="M32" s="62" t="s">
        <v>784</v>
      </c>
      <c r="N32" s="56" t="s">
        <v>111</v>
      </c>
      <c r="O32" s="57" t="s">
        <v>129</v>
      </c>
      <c r="P32" s="46" t="s">
        <v>93</v>
      </c>
      <c r="Q32" s="47" t="s">
        <v>128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3">
      <c r="A33" s="52">
        <v>33</v>
      </c>
      <c r="B33" s="62" t="s">
        <v>120</v>
      </c>
      <c r="C33" s="63" t="s">
        <v>231</v>
      </c>
      <c r="D33" s="46" t="s">
        <v>91</v>
      </c>
      <c r="E33" s="55" t="s">
        <v>203</v>
      </c>
      <c r="F33" s="46" t="s">
        <v>94</v>
      </c>
      <c r="G33" s="47">
        <v>1.1000000000000001</v>
      </c>
      <c r="H33" s="46" t="s">
        <v>95</v>
      </c>
      <c r="I33" s="64">
        <v>120</v>
      </c>
      <c r="J33" s="46" t="s">
        <v>96</v>
      </c>
      <c r="K33" s="64">
        <v>60</v>
      </c>
      <c r="L33" s="65" t="s">
        <v>135</v>
      </c>
      <c r="M33" s="62" t="s">
        <v>786</v>
      </c>
      <c r="N33" s="56" t="s">
        <v>111</v>
      </c>
      <c r="O33" s="57" t="s">
        <v>129</v>
      </c>
      <c r="P33" s="46" t="s">
        <v>93</v>
      </c>
      <c r="Q33" s="47" t="s">
        <v>128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3">
      <c r="A34" s="52">
        <v>34</v>
      </c>
      <c r="B34" s="62" t="s">
        <v>127</v>
      </c>
      <c r="C34" s="63" t="s">
        <v>231</v>
      </c>
      <c r="D34" s="46" t="s">
        <v>91</v>
      </c>
      <c r="E34" s="55" t="s">
        <v>203</v>
      </c>
      <c r="F34" s="46" t="s">
        <v>94</v>
      </c>
      <c r="G34" s="47">
        <v>1.1000000000000001</v>
      </c>
      <c r="H34" s="46" t="s">
        <v>95</v>
      </c>
      <c r="I34" s="64">
        <v>120</v>
      </c>
      <c r="J34" s="46" t="s">
        <v>96</v>
      </c>
      <c r="K34" s="64">
        <v>29.4</v>
      </c>
      <c r="L34" s="65" t="s">
        <v>135</v>
      </c>
      <c r="M34" s="62" t="s">
        <v>786</v>
      </c>
      <c r="N34" s="56" t="s">
        <v>111</v>
      </c>
      <c r="O34" s="57" t="s">
        <v>129</v>
      </c>
      <c r="P34" s="46" t="s">
        <v>93</v>
      </c>
      <c r="Q34" s="47" t="s">
        <v>128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3">
      <c r="A35" s="52">
        <v>35</v>
      </c>
      <c r="B35" s="62" t="s">
        <v>775</v>
      </c>
      <c r="C35" s="63" t="s">
        <v>143</v>
      </c>
      <c r="D35" s="46" t="s">
        <v>91</v>
      </c>
      <c r="E35" s="55" t="s">
        <v>237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5" t="s">
        <v>232</v>
      </c>
      <c r="M35" s="62" t="s">
        <v>117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229</v>
      </c>
      <c r="S35" s="47" t="s">
        <v>234</v>
      </c>
      <c r="T35" s="46" t="s">
        <v>230</v>
      </c>
      <c r="U35" s="47" t="s">
        <v>233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3">
      <c r="A36" s="52">
        <v>36</v>
      </c>
      <c r="B36" s="62" t="s">
        <v>776</v>
      </c>
      <c r="C36" s="63" t="s">
        <v>143</v>
      </c>
      <c r="D36" s="46" t="s">
        <v>91</v>
      </c>
      <c r="E36" s="55" t="s">
        <v>236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5" t="s">
        <v>232</v>
      </c>
      <c r="M36" s="62" t="s">
        <v>774</v>
      </c>
      <c r="N36" s="46" t="s">
        <v>241</v>
      </c>
      <c r="O36" s="47" t="s">
        <v>242</v>
      </c>
      <c r="P36" s="73" t="s">
        <v>258</v>
      </c>
      <c r="Q36" s="74" t="s">
        <v>773</v>
      </c>
      <c r="R36" s="46" t="s">
        <v>229</v>
      </c>
      <c r="S36" s="47" t="s">
        <v>234</v>
      </c>
      <c r="T36" s="46" t="s">
        <v>230</v>
      </c>
      <c r="U36" s="47" t="s">
        <v>233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3">
      <c r="A37" s="52">
        <v>37</v>
      </c>
      <c r="B37" s="62" t="s">
        <v>320</v>
      </c>
      <c r="C37" s="75" t="s">
        <v>305</v>
      </c>
      <c r="D37" s="46" t="s">
        <v>91</v>
      </c>
      <c r="E37" s="55" t="s">
        <v>321</v>
      </c>
      <c r="F37" s="46" t="s">
        <v>94</v>
      </c>
      <c r="G37" s="47">
        <v>3.5</v>
      </c>
      <c r="H37" s="46" t="s">
        <v>322</v>
      </c>
      <c r="I37" s="64">
        <v>62.5</v>
      </c>
      <c r="J37" s="46" t="s">
        <v>96</v>
      </c>
      <c r="K37" s="64">
        <v>125</v>
      </c>
      <c r="L37" s="46" t="s">
        <v>9</v>
      </c>
      <c r="M37" s="47" t="s">
        <v>9</v>
      </c>
      <c r="N37" s="56" t="s">
        <v>111</v>
      </c>
      <c r="O37" s="57" t="s">
        <v>323</v>
      </c>
      <c r="P37" s="46" t="s">
        <v>93</v>
      </c>
      <c r="Q37" s="47" t="s">
        <v>324</v>
      </c>
      <c r="R37" s="46" t="s">
        <v>325</v>
      </c>
      <c r="S37" s="47">
        <v>0.15</v>
      </c>
      <c r="T37" s="46" t="s">
        <v>326</v>
      </c>
      <c r="U37" s="47">
        <v>0.48</v>
      </c>
      <c r="V37" s="46" t="s">
        <v>327</v>
      </c>
      <c r="W37" s="47">
        <v>0.76</v>
      </c>
      <c r="X37" s="46" t="s">
        <v>328</v>
      </c>
      <c r="Y37" s="47">
        <v>0.86</v>
      </c>
      <c r="Z37" s="46" t="s">
        <v>329</v>
      </c>
      <c r="AA37" s="47">
        <v>1.08</v>
      </c>
      <c r="AB37" s="46" t="s">
        <v>330</v>
      </c>
      <c r="AC37" s="47">
        <v>1.03</v>
      </c>
      <c r="AD37" s="46" t="s">
        <v>331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3">
      <c r="A38" s="52">
        <v>38</v>
      </c>
      <c r="B38" s="62" t="s">
        <v>332</v>
      </c>
      <c r="C38" s="75" t="s">
        <v>305</v>
      </c>
      <c r="D38" s="46" t="s">
        <v>91</v>
      </c>
      <c r="E38" s="55" t="s">
        <v>321</v>
      </c>
      <c r="F38" s="46" t="s">
        <v>94</v>
      </c>
      <c r="G38" s="47">
        <v>3.5</v>
      </c>
      <c r="H38" s="46" t="s">
        <v>322</v>
      </c>
      <c r="I38" s="64">
        <v>31.2</v>
      </c>
      <c r="J38" s="46" t="s">
        <v>96</v>
      </c>
      <c r="K38" s="64">
        <v>125</v>
      </c>
      <c r="L38" s="46" t="s">
        <v>9</v>
      </c>
      <c r="M38" s="47" t="s">
        <v>9</v>
      </c>
      <c r="N38" s="56" t="s">
        <v>111</v>
      </c>
      <c r="O38" s="57" t="s">
        <v>323</v>
      </c>
      <c r="P38" s="46" t="s">
        <v>93</v>
      </c>
      <c r="Q38" s="47" t="s">
        <v>324</v>
      </c>
      <c r="R38" s="46" t="s">
        <v>325</v>
      </c>
      <c r="S38" s="47">
        <v>0.15</v>
      </c>
      <c r="T38" s="46" t="s">
        <v>326</v>
      </c>
      <c r="U38" s="47">
        <v>0.48</v>
      </c>
      <c r="V38" s="46" t="s">
        <v>327</v>
      </c>
      <c r="W38" s="47">
        <v>0.76</v>
      </c>
      <c r="X38" s="46" t="s">
        <v>328</v>
      </c>
      <c r="Y38" s="47">
        <v>0.86</v>
      </c>
      <c r="Z38" s="46" t="s">
        <v>329</v>
      </c>
      <c r="AA38" s="47">
        <v>1.08</v>
      </c>
      <c r="AB38" s="46" t="s">
        <v>330</v>
      </c>
      <c r="AC38" s="47">
        <v>1.03</v>
      </c>
      <c r="AD38" s="46" t="s">
        <v>331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3">
      <c r="A39" s="52">
        <v>39</v>
      </c>
      <c r="B39" s="62" t="s">
        <v>333</v>
      </c>
      <c r="C39" s="75" t="s">
        <v>305</v>
      </c>
      <c r="D39" s="46" t="s">
        <v>91</v>
      </c>
      <c r="E39" s="55" t="s">
        <v>321</v>
      </c>
      <c r="F39" s="46" t="s">
        <v>94</v>
      </c>
      <c r="G39" s="47">
        <v>3.5</v>
      </c>
      <c r="H39" s="46" t="s">
        <v>322</v>
      </c>
      <c r="I39" s="64">
        <v>15.6</v>
      </c>
      <c r="J39" s="46" t="s">
        <v>96</v>
      </c>
      <c r="K39" s="64">
        <v>125</v>
      </c>
      <c r="L39" s="46" t="s">
        <v>9</v>
      </c>
      <c r="M39" s="47" t="s">
        <v>9</v>
      </c>
      <c r="N39" s="56" t="s">
        <v>111</v>
      </c>
      <c r="O39" s="57" t="s">
        <v>323</v>
      </c>
      <c r="P39" s="46" t="s">
        <v>93</v>
      </c>
      <c r="Q39" s="47" t="s">
        <v>324</v>
      </c>
      <c r="R39" s="46" t="s">
        <v>325</v>
      </c>
      <c r="S39" s="47">
        <v>0.15</v>
      </c>
      <c r="T39" s="46" t="s">
        <v>326</v>
      </c>
      <c r="U39" s="47">
        <v>0.48</v>
      </c>
      <c r="V39" s="46" t="s">
        <v>327</v>
      </c>
      <c r="W39" s="47">
        <v>0.76</v>
      </c>
      <c r="X39" s="46" t="s">
        <v>328</v>
      </c>
      <c r="Y39" s="47">
        <v>0.86</v>
      </c>
      <c r="Z39" s="46" t="s">
        <v>329</v>
      </c>
      <c r="AA39" s="47">
        <v>1.08</v>
      </c>
      <c r="AB39" s="46" t="s">
        <v>330</v>
      </c>
      <c r="AC39" s="47">
        <v>1.03</v>
      </c>
      <c r="AD39" s="46" t="s">
        <v>331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3">
      <c r="A40" s="52">
        <v>40</v>
      </c>
      <c r="B40" s="62" t="s">
        <v>334</v>
      </c>
      <c r="C40" s="75" t="s">
        <v>305</v>
      </c>
      <c r="D40" s="46" t="s">
        <v>91</v>
      </c>
      <c r="E40" s="55" t="s">
        <v>335</v>
      </c>
      <c r="F40" s="46" t="s">
        <v>94</v>
      </c>
      <c r="G40" s="47">
        <v>4</v>
      </c>
      <c r="H40" s="46" t="s">
        <v>322</v>
      </c>
      <c r="I40" s="64">
        <v>20</v>
      </c>
      <c r="J40" s="46" t="s">
        <v>96</v>
      </c>
      <c r="K40" s="64">
        <v>80</v>
      </c>
      <c r="L40" s="46" t="s">
        <v>9</v>
      </c>
      <c r="M40" s="47" t="s">
        <v>9</v>
      </c>
      <c r="N40" s="56" t="s">
        <v>111</v>
      </c>
      <c r="O40" s="57" t="s">
        <v>323</v>
      </c>
      <c r="P40" s="46" t="s">
        <v>93</v>
      </c>
      <c r="Q40" s="47" t="s">
        <v>336</v>
      </c>
      <c r="R40" s="46" t="s">
        <v>325</v>
      </c>
      <c r="S40" s="47">
        <v>0.71</v>
      </c>
      <c r="T40" s="46" t="s">
        <v>326</v>
      </c>
      <c r="U40" s="47">
        <v>1.1100000000000001</v>
      </c>
      <c r="V40" s="46" t="s">
        <v>327</v>
      </c>
      <c r="W40" s="47">
        <v>1.45</v>
      </c>
      <c r="X40" s="46" t="s">
        <v>328</v>
      </c>
      <c r="Y40" s="47">
        <v>2.0299999999999998</v>
      </c>
      <c r="Z40" s="46" t="s">
        <v>329</v>
      </c>
      <c r="AA40" s="47">
        <v>2.08</v>
      </c>
      <c r="AB40" s="46" t="s">
        <v>330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3">
      <c r="A41" s="52">
        <v>41</v>
      </c>
      <c r="B41" s="62" t="s">
        <v>337</v>
      </c>
      <c r="C41" s="75" t="s">
        <v>305</v>
      </c>
      <c r="D41" s="46" t="s">
        <v>91</v>
      </c>
      <c r="E41" s="55" t="s">
        <v>335</v>
      </c>
      <c r="F41" s="46" t="s">
        <v>94</v>
      </c>
      <c r="G41" s="47">
        <v>4</v>
      </c>
      <c r="H41" s="46" t="s">
        <v>322</v>
      </c>
      <c r="I41" s="64">
        <v>20</v>
      </c>
      <c r="J41" s="46" t="s">
        <v>96</v>
      </c>
      <c r="K41" s="64">
        <v>120</v>
      </c>
      <c r="L41" s="46" t="s">
        <v>9</v>
      </c>
      <c r="M41" s="47" t="s">
        <v>9</v>
      </c>
      <c r="N41" s="56" t="s">
        <v>111</v>
      </c>
      <c r="O41" s="57" t="s">
        <v>323</v>
      </c>
      <c r="P41" s="46" t="s">
        <v>93</v>
      </c>
      <c r="Q41" s="47" t="s">
        <v>336</v>
      </c>
      <c r="R41" s="46" t="s">
        <v>325</v>
      </c>
      <c r="S41" s="47">
        <v>0.71</v>
      </c>
      <c r="T41" s="46" t="s">
        <v>326</v>
      </c>
      <c r="U41" s="47">
        <v>1.1100000000000001</v>
      </c>
      <c r="V41" s="46" t="s">
        <v>327</v>
      </c>
      <c r="W41" s="47">
        <v>1.45</v>
      </c>
      <c r="X41" s="46" t="s">
        <v>328</v>
      </c>
      <c r="Y41" s="47">
        <v>2.0299999999999998</v>
      </c>
      <c r="Z41" s="46" t="s">
        <v>329</v>
      </c>
      <c r="AA41" s="47">
        <v>2.08</v>
      </c>
      <c r="AB41" s="46" t="s">
        <v>330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3">
      <c r="A42" s="52">
        <v>42</v>
      </c>
      <c r="B42" s="62" t="s">
        <v>338</v>
      </c>
      <c r="C42" s="75" t="s">
        <v>305</v>
      </c>
      <c r="D42" s="46" t="s">
        <v>91</v>
      </c>
      <c r="E42" s="55" t="s">
        <v>335</v>
      </c>
      <c r="F42" s="46" t="s">
        <v>94</v>
      </c>
      <c r="G42" s="47">
        <v>4</v>
      </c>
      <c r="H42" s="46" t="s">
        <v>322</v>
      </c>
      <c r="I42" s="64">
        <v>20</v>
      </c>
      <c r="J42" s="46" t="s">
        <v>96</v>
      </c>
      <c r="K42" s="64">
        <v>120</v>
      </c>
      <c r="L42" s="46" t="s">
        <v>9</v>
      </c>
      <c r="M42" s="47" t="s">
        <v>9</v>
      </c>
      <c r="N42" s="56" t="s">
        <v>111</v>
      </c>
      <c r="O42" s="57" t="s">
        <v>323</v>
      </c>
      <c r="P42" s="46" t="s">
        <v>93</v>
      </c>
      <c r="Q42" s="47" t="s">
        <v>336</v>
      </c>
      <c r="R42" s="46" t="s">
        <v>325</v>
      </c>
      <c r="S42" s="47">
        <v>0.71</v>
      </c>
      <c r="T42" s="46" t="s">
        <v>326</v>
      </c>
      <c r="U42" s="47">
        <v>1.1100000000000001</v>
      </c>
      <c r="V42" s="46" t="s">
        <v>327</v>
      </c>
      <c r="W42" s="47">
        <v>1.45</v>
      </c>
      <c r="X42" s="46" t="s">
        <v>328</v>
      </c>
      <c r="Y42" s="47">
        <v>2.0299999999999998</v>
      </c>
      <c r="Z42" s="46" t="s">
        <v>329</v>
      </c>
      <c r="AA42" s="47">
        <v>2.08</v>
      </c>
      <c r="AB42" s="46" t="s">
        <v>330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3">
      <c r="A43" s="52">
        <v>43</v>
      </c>
      <c r="B43" s="62" t="s">
        <v>339</v>
      </c>
      <c r="C43" s="75" t="s">
        <v>305</v>
      </c>
      <c r="D43" s="46" t="s">
        <v>91</v>
      </c>
      <c r="E43" s="55" t="s">
        <v>335</v>
      </c>
      <c r="F43" s="46" t="s">
        <v>94</v>
      </c>
      <c r="G43" s="47">
        <v>4</v>
      </c>
      <c r="H43" s="46" t="s">
        <v>322</v>
      </c>
      <c r="I43" s="64">
        <v>40</v>
      </c>
      <c r="J43" s="46" t="s">
        <v>96</v>
      </c>
      <c r="K43" s="64">
        <v>120</v>
      </c>
      <c r="L43" s="46" t="s">
        <v>9</v>
      </c>
      <c r="M43" s="47" t="s">
        <v>9</v>
      </c>
      <c r="N43" s="56" t="s">
        <v>111</v>
      </c>
      <c r="O43" s="57" t="s">
        <v>323</v>
      </c>
      <c r="P43" s="46" t="s">
        <v>93</v>
      </c>
      <c r="Q43" s="47" t="s">
        <v>336</v>
      </c>
      <c r="R43" s="46" t="s">
        <v>325</v>
      </c>
      <c r="S43" s="47">
        <v>0.71</v>
      </c>
      <c r="T43" s="46" t="s">
        <v>326</v>
      </c>
      <c r="U43" s="47">
        <v>1.1100000000000001</v>
      </c>
      <c r="V43" s="46" t="s">
        <v>327</v>
      </c>
      <c r="W43" s="47">
        <v>1.45</v>
      </c>
      <c r="X43" s="46" t="s">
        <v>328</v>
      </c>
      <c r="Y43" s="47">
        <v>2.0299999999999998</v>
      </c>
      <c r="Z43" s="46" t="s">
        <v>329</v>
      </c>
      <c r="AA43" s="47">
        <v>2.08</v>
      </c>
      <c r="AB43" s="46" t="s">
        <v>330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3">
      <c r="A44" s="52">
        <v>44</v>
      </c>
      <c r="B44" s="62" t="s">
        <v>340</v>
      </c>
      <c r="C44" s="75" t="s">
        <v>305</v>
      </c>
      <c r="D44" s="46" t="s">
        <v>91</v>
      </c>
      <c r="E44" s="55" t="s">
        <v>335</v>
      </c>
      <c r="F44" s="46" t="s">
        <v>94</v>
      </c>
      <c r="G44" s="47">
        <v>4</v>
      </c>
      <c r="H44" s="46" t="s">
        <v>322</v>
      </c>
      <c r="I44" s="64">
        <v>40</v>
      </c>
      <c r="J44" s="46" t="s">
        <v>96</v>
      </c>
      <c r="K44" s="64">
        <v>180</v>
      </c>
      <c r="L44" s="46" t="s">
        <v>9</v>
      </c>
      <c r="M44" s="47" t="s">
        <v>9</v>
      </c>
      <c r="N44" s="56" t="s">
        <v>111</v>
      </c>
      <c r="O44" s="57" t="s">
        <v>323</v>
      </c>
      <c r="P44" s="46" t="s">
        <v>93</v>
      </c>
      <c r="Q44" s="47" t="s">
        <v>336</v>
      </c>
      <c r="R44" s="46" t="s">
        <v>325</v>
      </c>
      <c r="S44" s="47">
        <v>0.71</v>
      </c>
      <c r="T44" s="46" t="s">
        <v>326</v>
      </c>
      <c r="U44" s="47">
        <v>1.1100000000000001</v>
      </c>
      <c r="V44" s="46" t="s">
        <v>327</v>
      </c>
      <c r="W44" s="47">
        <v>1.45</v>
      </c>
      <c r="X44" s="46" t="s">
        <v>328</v>
      </c>
      <c r="Y44" s="47">
        <v>2.0299999999999998</v>
      </c>
      <c r="Z44" s="46" t="s">
        <v>329</v>
      </c>
      <c r="AA44" s="47">
        <v>2.08</v>
      </c>
      <c r="AB44" s="46" t="s">
        <v>330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3">
      <c r="A45" s="52">
        <v>45</v>
      </c>
      <c r="B45" s="62" t="s">
        <v>341</v>
      </c>
      <c r="C45" s="75" t="s">
        <v>289</v>
      </c>
      <c r="D45" s="46" t="s">
        <v>91</v>
      </c>
      <c r="E45" s="55" t="s">
        <v>342</v>
      </c>
      <c r="F45" s="46" t="s">
        <v>94</v>
      </c>
      <c r="G45" s="47">
        <v>2.5</v>
      </c>
      <c r="H45" s="46" t="s">
        <v>95</v>
      </c>
      <c r="I45" s="64">
        <v>62.5</v>
      </c>
      <c r="J45" s="46" t="s">
        <v>96</v>
      </c>
      <c r="K45" s="64">
        <v>125</v>
      </c>
      <c r="L45" s="46" t="s">
        <v>9</v>
      </c>
      <c r="M45" s="47" t="s">
        <v>9</v>
      </c>
      <c r="N45" s="56" t="s">
        <v>111</v>
      </c>
      <c r="O45" s="57" t="s">
        <v>343</v>
      </c>
      <c r="P45" s="46" t="s">
        <v>93</v>
      </c>
      <c r="Q45" s="47" t="s">
        <v>344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331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3">
      <c r="A46" s="52">
        <v>46</v>
      </c>
      <c r="B46" s="62" t="s">
        <v>345</v>
      </c>
      <c r="C46" s="75" t="s">
        <v>308</v>
      </c>
      <c r="D46" s="46" t="s">
        <v>91</v>
      </c>
      <c r="E46" s="55" t="s">
        <v>346</v>
      </c>
      <c r="F46" s="46" t="s">
        <v>94</v>
      </c>
      <c r="G46" s="47">
        <v>4</v>
      </c>
      <c r="H46" s="46" t="s">
        <v>95</v>
      </c>
      <c r="I46" s="64">
        <v>120</v>
      </c>
      <c r="J46" s="46" t="s">
        <v>96</v>
      </c>
      <c r="K46" s="64">
        <v>120</v>
      </c>
      <c r="L46" s="46" t="s">
        <v>9</v>
      </c>
      <c r="M46" s="47" t="s">
        <v>9</v>
      </c>
      <c r="N46" s="56" t="s">
        <v>111</v>
      </c>
      <c r="O46" s="57" t="s">
        <v>323</v>
      </c>
      <c r="P46" s="46" t="s">
        <v>93</v>
      </c>
      <c r="Q46" s="47" t="s">
        <v>336</v>
      </c>
      <c r="R46" s="46" t="s">
        <v>325</v>
      </c>
      <c r="S46" s="47">
        <v>0.71</v>
      </c>
      <c r="T46" s="46" t="s">
        <v>326</v>
      </c>
      <c r="U46" s="47">
        <v>1.1100000000000001</v>
      </c>
      <c r="V46" s="46" t="s">
        <v>327</v>
      </c>
      <c r="W46" s="47">
        <v>1.45</v>
      </c>
      <c r="X46" s="46" t="s">
        <v>328</v>
      </c>
      <c r="Y46" s="47">
        <v>2.0299999999999998</v>
      </c>
      <c r="Z46" s="46" t="s">
        <v>329</v>
      </c>
      <c r="AA46" s="47">
        <v>2.08</v>
      </c>
      <c r="AB46" s="46" t="s">
        <v>330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3">
      <c r="A47" s="52">
        <v>47</v>
      </c>
      <c r="B47" s="62" t="s">
        <v>347</v>
      </c>
      <c r="C47" s="75" t="s">
        <v>311</v>
      </c>
      <c r="D47" s="46" t="s">
        <v>91</v>
      </c>
      <c r="E47" s="55" t="s">
        <v>348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349</v>
      </c>
      <c r="K47" s="64">
        <v>120</v>
      </c>
      <c r="L47" s="46" t="s">
        <v>9</v>
      </c>
      <c r="M47" s="47" t="s">
        <v>9</v>
      </c>
      <c r="N47" s="56" t="s">
        <v>111</v>
      </c>
      <c r="O47" s="57" t="s">
        <v>323</v>
      </c>
      <c r="P47" s="46" t="s">
        <v>93</v>
      </c>
      <c r="Q47" s="47" t="s">
        <v>336</v>
      </c>
      <c r="R47" s="46" t="s">
        <v>325</v>
      </c>
      <c r="S47" s="47">
        <v>0.71</v>
      </c>
      <c r="T47" s="46" t="s">
        <v>326</v>
      </c>
      <c r="U47" s="47">
        <v>1.1100000000000001</v>
      </c>
      <c r="V47" s="46" t="s">
        <v>327</v>
      </c>
      <c r="W47" s="47">
        <v>1.45</v>
      </c>
      <c r="X47" s="46" t="s">
        <v>328</v>
      </c>
      <c r="Y47" s="47">
        <v>2.0299999999999998</v>
      </c>
      <c r="Z47" s="46" t="s">
        <v>329</v>
      </c>
      <c r="AA47" s="47">
        <v>2.08</v>
      </c>
      <c r="AB47" s="46" t="s">
        <v>330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3">
      <c r="A48" s="52">
        <v>48</v>
      </c>
      <c r="B48" s="62" t="s">
        <v>350</v>
      </c>
      <c r="C48" s="75" t="s">
        <v>285</v>
      </c>
      <c r="D48" s="46" t="s">
        <v>91</v>
      </c>
      <c r="E48" s="55" t="s">
        <v>351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6" t="s">
        <v>111</v>
      </c>
      <c r="O48" s="57" t="s">
        <v>352</v>
      </c>
      <c r="P48" s="73" t="s">
        <v>353</v>
      </c>
      <c r="Q48" s="68" t="s">
        <v>341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331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3">
      <c r="A49" s="52">
        <v>49</v>
      </c>
      <c r="B49" s="53" t="s">
        <v>622</v>
      </c>
      <c r="C49" s="54" t="s">
        <v>418</v>
      </c>
      <c r="D49" s="46" t="s">
        <v>91</v>
      </c>
      <c r="E49" s="55" t="s">
        <v>623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6" t="s">
        <v>111</v>
      </c>
      <c r="O49" s="57" t="s">
        <v>624</v>
      </c>
      <c r="P49" s="46" t="s">
        <v>93</v>
      </c>
      <c r="Q49" s="47" t="s">
        <v>625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3">
      <c r="A50" s="52">
        <v>50</v>
      </c>
      <c r="B50" s="53" t="s">
        <v>626</v>
      </c>
      <c r="C50" s="54" t="s">
        <v>418</v>
      </c>
      <c r="D50" s="46" t="s">
        <v>91</v>
      </c>
      <c r="E50" s="55" t="s">
        <v>627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6" t="s">
        <v>111</v>
      </c>
      <c r="O50" s="57" t="s">
        <v>624</v>
      </c>
      <c r="P50" s="46" t="s">
        <v>93</v>
      </c>
      <c r="Q50" s="47" t="s">
        <v>625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3">
      <c r="A51" s="52">
        <v>51</v>
      </c>
      <c r="B51" s="53" t="s">
        <v>628</v>
      </c>
      <c r="C51" s="54" t="s">
        <v>418</v>
      </c>
      <c r="D51" s="46" t="s">
        <v>91</v>
      </c>
      <c r="E51" s="55" t="s">
        <v>629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6" t="s">
        <v>111</v>
      </c>
      <c r="O51" s="57" t="s">
        <v>624</v>
      </c>
      <c r="P51" s="46" t="s">
        <v>93</v>
      </c>
      <c r="Q51" s="47" t="s">
        <v>625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3">
      <c r="A52" s="52">
        <v>52</v>
      </c>
      <c r="B52" s="58" t="s">
        <v>630</v>
      </c>
      <c r="C52" s="54" t="s">
        <v>441</v>
      </c>
      <c r="D52" s="46" t="s">
        <v>91</v>
      </c>
      <c r="E52" s="55" t="s">
        <v>631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632</v>
      </c>
      <c r="M52" s="47">
        <v>2.2999999999999998</v>
      </c>
      <c r="N52" s="56" t="s">
        <v>111</v>
      </c>
      <c r="O52" s="57" t="s">
        <v>633</v>
      </c>
      <c r="P52" s="46" t="s">
        <v>93</v>
      </c>
      <c r="Q52" s="57" t="s">
        <v>634</v>
      </c>
      <c r="R52" s="46" t="s">
        <v>9</v>
      </c>
      <c r="S52" s="57" t="s">
        <v>9</v>
      </c>
      <c r="T52" s="46" t="s">
        <v>9</v>
      </c>
      <c r="U52" s="57" t="s">
        <v>9</v>
      </c>
      <c r="V52" s="46" t="s">
        <v>9</v>
      </c>
      <c r="W52" s="57" t="s">
        <v>9</v>
      </c>
      <c r="X52" s="46" t="s">
        <v>9</v>
      </c>
      <c r="Y52" s="57" t="s">
        <v>9</v>
      </c>
      <c r="Z52" s="46" t="s">
        <v>9</v>
      </c>
      <c r="AA52" s="57" t="s">
        <v>9</v>
      </c>
      <c r="AB52" s="46" t="s">
        <v>9</v>
      </c>
      <c r="AC52" s="57" t="s">
        <v>9</v>
      </c>
      <c r="AD52" s="46" t="s">
        <v>9</v>
      </c>
      <c r="AE52" s="57" t="s">
        <v>9</v>
      </c>
      <c r="AF52" s="46" t="s">
        <v>9</v>
      </c>
      <c r="AG52" s="57" t="s">
        <v>9</v>
      </c>
      <c r="AH52" s="46" t="s">
        <v>9</v>
      </c>
      <c r="AI52" s="57" t="s">
        <v>9</v>
      </c>
      <c r="AJ52" s="46" t="s">
        <v>9</v>
      </c>
      <c r="AK52" s="57" t="s">
        <v>9</v>
      </c>
      <c r="AL52" s="46" t="s">
        <v>9</v>
      </c>
      <c r="AM52" s="57" t="s">
        <v>9</v>
      </c>
      <c r="AN52" s="46" t="s">
        <v>9</v>
      </c>
      <c r="AO52" s="57" t="s">
        <v>9</v>
      </c>
      <c r="AP52" s="46" t="s">
        <v>9</v>
      </c>
      <c r="AQ52" s="57" t="s">
        <v>9</v>
      </c>
      <c r="AR52" s="46" t="s">
        <v>9</v>
      </c>
      <c r="AS52" s="57" t="s">
        <v>9</v>
      </c>
    </row>
    <row r="53" spans="1:45" ht="7.2" customHeight="1" x14ac:dyDescent="0.3">
      <c r="A53" s="52">
        <v>53</v>
      </c>
      <c r="B53" s="58" t="s">
        <v>635</v>
      </c>
      <c r="C53" s="54" t="s">
        <v>441</v>
      </c>
      <c r="D53" s="46" t="s">
        <v>91</v>
      </c>
      <c r="E53" s="55" t="s">
        <v>631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632</v>
      </c>
      <c r="M53" s="57">
        <v>3.2</v>
      </c>
      <c r="N53" s="56" t="s">
        <v>111</v>
      </c>
      <c r="O53" s="57" t="s">
        <v>633</v>
      </c>
      <c r="P53" s="46" t="s">
        <v>93</v>
      </c>
      <c r="Q53" s="57" t="s">
        <v>634</v>
      </c>
      <c r="R53" s="46" t="s">
        <v>9</v>
      </c>
      <c r="S53" s="57" t="s">
        <v>9</v>
      </c>
      <c r="T53" s="46" t="s">
        <v>9</v>
      </c>
      <c r="U53" s="57" t="s">
        <v>9</v>
      </c>
      <c r="V53" s="46" t="s">
        <v>9</v>
      </c>
      <c r="W53" s="57" t="s">
        <v>9</v>
      </c>
      <c r="X53" s="46" t="s">
        <v>9</v>
      </c>
      <c r="Y53" s="57" t="s">
        <v>9</v>
      </c>
      <c r="Z53" s="46" t="s">
        <v>9</v>
      </c>
      <c r="AA53" s="57" t="s">
        <v>9</v>
      </c>
      <c r="AB53" s="46" t="s">
        <v>9</v>
      </c>
      <c r="AC53" s="57" t="s">
        <v>9</v>
      </c>
      <c r="AD53" s="46" t="s">
        <v>9</v>
      </c>
      <c r="AE53" s="57" t="s">
        <v>9</v>
      </c>
      <c r="AF53" s="46" t="s">
        <v>9</v>
      </c>
      <c r="AG53" s="57" t="s">
        <v>9</v>
      </c>
      <c r="AH53" s="46" t="s">
        <v>9</v>
      </c>
      <c r="AI53" s="57" t="s">
        <v>9</v>
      </c>
      <c r="AJ53" s="46" t="s">
        <v>9</v>
      </c>
      <c r="AK53" s="57" t="s">
        <v>9</v>
      </c>
      <c r="AL53" s="46" t="s">
        <v>9</v>
      </c>
      <c r="AM53" s="57" t="s">
        <v>9</v>
      </c>
      <c r="AN53" s="46" t="s">
        <v>9</v>
      </c>
      <c r="AO53" s="57" t="s">
        <v>9</v>
      </c>
      <c r="AP53" s="46" t="s">
        <v>9</v>
      </c>
      <c r="AQ53" s="57" t="s">
        <v>9</v>
      </c>
      <c r="AR53" s="46" t="s">
        <v>9</v>
      </c>
      <c r="AS53" s="57" t="s">
        <v>9</v>
      </c>
    </row>
    <row r="54" spans="1:45" ht="7.2" customHeight="1" x14ac:dyDescent="0.3">
      <c r="A54" s="52">
        <v>54</v>
      </c>
      <c r="B54" s="58" t="s">
        <v>636</v>
      </c>
      <c r="C54" s="54" t="s">
        <v>441</v>
      </c>
      <c r="D54" s="46" t="s">
        <v>91</v>
      </c>
      <c r="E54" s="55" t="s">
        <v>631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632</v>
      </c>
      <c r="M54" s="57">
        <v>4.5</v>
      </c>
      <c r="N54" s="56" t="s">
        <v>111</v>
      </c>
      <c r="O54" s="57" t="s">
        <v>633</v>
      </c>
      <c r="P54" s="46" t="s">
        <v>93</v>
      </c>
      <c r="Q54" s="57" t="s">
        <v>634</v>
      </c>
      <c r="R54" s="46" t="s">
        <v>9</v>
      </c>
      <c r="S54" s="57" t="s">
        <v>9</v>
      </c>
      <c r="T54" s="46" t="s">
        <v>9</v>
      </c>
      <c r="U54" s="57" t="s">
        <v>9</v>
      </c>
      <c r="V54" s="46" t="s">
        <v>9</v>
      </c>
      <c r="W54" s="57" t="s">
        <v>9</v>
      </c>
      <c r="X54" s="46" t="s">
        <v>9</v>
      </c>
      <c r="Y54" s="57" t="s">
        <v>9</v>
      </c>
      <c r="Z54" s="46" t="s">
        <v>9</v>
      </c>
      <c r="AA54" s="57" t="s">
        <v>9</v>
      </c>
      <c r="AB54" s="46" t="s">
        <v>9</v>
      </c>
      <c r="AC54" s="57" t="s">
        <v>9</v>
      </c>
      <c r="AD54" s="46" t="s">
        <v>9</v>
      </c>
      <c r="AE54" s="57" t="s">
        <v>9</v>
      </c>
      <c r="AF54" s="46" t="s">
        <v>9</v>
      </c>
      <c r="AG54" s="57" t="s">
        <v>9</v>
      </c>
      <c r="AH54" s="46" t="s">
        <v>9</v>
      </c>
      <c r="AI54" s="57" t="s">
        <v>9</v>
      </c>
      <c r="AJ54" s="46" t="s">
        <v>9</v>
      </c>
      <c r="AK54" s="57" t="s">
        <v>9</v>
      </c>
      <c r="AL54" s="46" t="s">
        <v>9</v>
      </c>
      <c r="AM54" s="57" t="s">
        <v>9</v>
      </c>
      <c r="AN54" s="46" t="s">
        <v>9</v>
      </c>
      <c r="AO54" s="57" t="s">
        <v>9</v>
      </c>
      <c r="AP54" s="46" t="s">
        <v>9</v>
      </c>
      <c r="AQ54" s="57" t="s">
        <v>9</v>
      </c>
      <c r="AR54" s="46" t="s">
        <v>9</v>
      </c>
      <c r="AS54" s="57" t="s">
        <v>9</v>
      </c>
    </row>
    <row r="55" spans="1:45" ht="7.2" customHeight="1" x14ac:dyDescent="0.3">
      <c r="A55" s="52">
        <v>55</v>
      </c>
      <c r="B55" s="58" t="s">
        <v>637</v>
      </c>
      <c r="C55" s="54" t="s">
        <v>441</v>
      </c>
      <c r="D55" s="46" t="s">
        <v>91</v>
      </c>
      <c r="E55" s="55" t="s">
        <v>638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632</v>
      </c>
      <c r="M55" s="57">
        <v>2.2999999999999998</v>
      </c>
      <c r="N55" s="56" t="s">
        <v>111</v>
      </c>
      <c r="O55" s="57" t="s">
        <v>633</v>
      </c>
      <c r="P55" s="46" t="s">
        <v>93</v>
      </c>
      <c r="Q55" s="57" t="s">
        <v>634</v>
      </c>
      <c r="R55" s="46" t="s">
        <v>9</v>
      </c>
      <c r="S55" s="57" t="s">
        <v>9</v>
      </c>
      <c r="T55" s="46" t="s">
        <v>9</v>
      </c>
      <c r="U55" s="57" t="s">
        <v>9</v>
      </c>
      <c r="V55" s="46" t="s">
        <v>9</v>
      </c>
      <c r="W55" s="57" t="s">
        <v>9</v>
      </c>
      <c r="X55" s="46" t="s">
        <v>9</v>
      </c>
      <c r="Y55" s="57" t="s">
        <v>9</v>
      </c>
      <c r="Z55" s="46" t="s">
        <v>9</v>
      </c>
      <c r="AA55" s="57" t="s">
        <v>9</v>
      </c>
      <c r="AB55" s="46" t="s">
        <v>9</v>
      </c>
      <c r="AC55" s="57" t="s">
        <v>9</v>
      </c>
      <c r="AD55" s="46" t="s">
        <v>9</v>
      </c>
      <c r="AE55" s="57" t="s">
        <v>9</v>
      </c>
      <c r="AF55" s="46" t="s">
        <v>9</v>
      </c>
      <c r="AG55" s="57" t="s">
        <v>9</v>
      </c>
      <c r="AH55" s="46" t="s">
        <v>9</v>
      </c>
      <c r="AI55" s="57" t="s">
        <v>9</v>
      </c>
      <c r="AJ55" s="46" t="s">
        <v>9</v>
      </c>
      <c r="AK55" s="57" t="s">
        <v>9</v>
      </c>
      <c r="AL55" s="46" t="s">
        <v>9</v>
      </c>
      <c r="AM55" s="57" t="s">
        <v>9</v>
      </c>
      <c r="AN55" s="46" t="s">
        <v>9</v>
      </c>
      <c r="AO55" s="57" t="s">
        <v>9</v>
      </c>
      <c r="AP55" s="46" t="s">
        <v>9</v>
      </c>
      <c r="AQ55" s="57" t="s">
        <v>9</v>
      </c>
      <c r="AR55" s="46" t="s">
        <v>9</v>
      </c>
      <c r="AS55" s="57" t="s">
        <v>9</v>
      </c>
    </row>
    <row r="56" spans="1:45" ht="7.2" customHeight="1" x14ac:dyDescent="0.3">
      <c r="A56" s="52">
        <v>56</v>
      </c>
      <c r="B56" s="58" t="s">
        <v>639</v>
      </c>
      <c r="C56" s="54" t="s">
        <v>441</v>
      </c>
      <c r="D56" s="46" t="s">
        <v>91</v>
      </c>
      <c r="E56" s="55" t="s">
        <v>638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632</v>
      </c>
      <c r="M56" s="57">
        <v>5.0999999999999996</v>
      </c>
      <c r="N56" s="56" t="s">
        <v>111</v>
      </c>
      <c r="O56" s="57" t="s">
        <v>633</v>
      </c>
      <c r="P56" s="46" t="s">
        <v>93</v>
      </c>
      <c r="Q56" s="57" t="s">
        <v>634</v>
      </c>
      <c r="R56" s="46" t="s">
        <v>9</v>
      </c>
      <c r="S56" s="57" t="s">
        <v>9</v>
      </c>
      <c r="T56" s="46" t="s">
        <v>9</v>
      </c>
      <c r="U56" s="57" t="s">
        <v>9</v>
      </c>
      <c r="V56" s="46" t="s">
        <v>9</v>
      </c>
      <c r="W56" s="57" t="s">
        <v>9</v>
      </c>
      <c r="X56" s="46" t="s">
        <v>9</v>
      </c>
      <c r="Y56" s="57" t="s">
        <v>9</v>
      </c>
      <c r="Z56" s="46" t="s">
        <v>9</v>
      </c>
      <c r="AA56" s="57" t="s">
        <v>9</v>
      </c>
      <c r="AB56" s="46" t="s">
        <v>9</v>
      </c>
      <c r="AC56" s="57" t="s">
        <v>9</v>
      </c>
      <c r="AD56" s="46" t="s">
        <v>9</v>
      </c>
      <c r="AE56" s="57" t="s">
        <v>9</v>
      </c>
      <c r="AF56" s="46" t="s">
        <v>9</v>
      </c>
      <c r="AG56" s="57" t="s">
        <v>9</v>
      </c>
      <c r="AH56" s="46" t="s">
        <v>9</v>
      </c>
      <c r="AI56" s="57" t="s">
        <v>9</v>
      </c>
      <c r="AJ56" s="46" t="s">
        <v>9</v>
      </c>
      <c r="AK56" s="57" t="s">
        <v>9</v>
      </c>
      <c r="AL56" s="46" t="s">
        <v>9</v>
      </c>
      <c r="AM56" s="57" t="s">
        <v>9</v>
      </c>
      <c r="AN56" s="46" t="s">
        <v>9</v>
      </c>
      <c r="AO56" s="57" t="s">
        <v>9</v>
      </c>
      <c r="AP56" s="46" t="s">
        <v>9</v>
      </c>
      <c r="AQ56" s="57" t="s">
        <v>9</v>
      </c>
      <c r="AR56" s="46" t="s">
        <v>9</v>
      </c>
      <c r="AS56" s="57" t="s">
        <v>9</v>
      </c>
    </row>
    <row r="57" spans="1:45" ht="7.2" customHeight="1" x14ac:dyDescent="0.3">
      <c r="A57" s="52">
        <v>57</v>
      </c>
      <c r="B57" s="58" t="s">
        <v>640</v>
      </c>
      <c r="C57" s="54" t="s">
        <v>441</v>
      </c>
      <c r="D57" s="46" t="s">
        <v>91</v>
      </c>
      <c r="E57" s="55" t="s">
        <v>641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632</v>
      </c>
      <c r="M57" s="57">
        <v>4.5</v>
      </c>
      <c r="N57" s="56" t="s">
        <v>111</v>
      </c>
      <c r="O57" s="57" t="s">
        <v>633</v>
      </c>
      <c r="P57" s="46" t="s">
        <v>93</v>
      </c>
      <c r="Q57" s="57" t="s">
        <v>634</v>
      </c>
      <c r="R57" s="46" t="s">
        <v>9</v>
      </c>
      <c r="S57" s="57" t="s">
        <v>9</v>
      </c>
      <c r="T57" s="46" t="s">
        <v>9</v>
      </c>
      <c r="U57" s="57" t="s">
        <v>9</v>
      </c>
      <c r="V57" s="46" t="s">
        <v>9</v>
      </c>
      <c r="W57" s="57" t="s">
        <v>9</v>
      </c>
      <c r="X57" s="46" t="s">
        <v>9</v>
      </c>
      <c r="Y57" s="57" t="s">
        <v>9</v>
      </c>
      <c r="Z57" s="46" t="s">
        <v>9</v>
      </c>
      <c r="AA57" s="57" t="s">
        <v>9</v>
      </c>
      <c r="AB57" s="46" t="s">
        <v>9</v>
      </c>
      <c r="AC57" s="57" t="s">
        <v>9</v>
      </c>
      <c r="AD57" s="46" t="s">
        <v>9</v>
      </c>
      <c r="AE57" s="57" t="s">
        <v>9</v>
      </c>
      <c r="AF57" s="46" t="s">
        <v>9</v>
      </c>
      <c r="AG57" s="57" t="s">
        <v>9</v>
      </c>
      <c r="AH57" s="46" t="s">
        <v>9</v>
      </c>
      <c r="AI57" s="57" t="s">
        <v>9</v>
      </c>
      <c r="AJ57" s="46" t="s">
        <v>9</v>
      </c>
      <c r="AK57" s="57" t="s">
        <v>9</v>
      </c>
      <c r="AL57" s="46" t="s">
        <v>9</v>
      </c>
      <c r="AM57" s="57" t="s">
        <v>9</v>
      </c>
      <c r="AN57" s="46" t="s">
        <v>9</v>
      </c>
      <c r="AO57" s="57" t="s">
        <v>9</v>
      </c>
      <c r="AP57" s="46" t="s">
        <v>9</v>
      </c>
      <c r="AQ57" s="57" t="s">
        <v>9</v>
      </c>
      <c r="AR57" s="46" t="s">
        <v>9</v>
      </c>
      <c r="AS57" s="57" t="s">
        <v>9</v>
      </c>
    </row>
    <row r="58" spans="1:45" ht="7.2" customHeight="1" x14ac:dyDescent="0.3">
      <c r="A58" s="52">
        <v>58</v>
      </c>
      <c r="B58" s="58" t="s">
        <v>642</v>
      </c>
      <c r="C58" s="54" t="s">
        <v>441</v>
      </c>
      <c r="D58" s="46" t="s">
        <v>91</v>
      </c>
      <c r="E58" s="55" t="s">
        <v>641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632</v>
      </c>
      <c r="M58" s="57">
        <v>6.4</v>
      </c>
      <c r="N58" s="56" t="s">
        <v>111</v>
      </c>
      <c r="O58" s="57" t="s">
        <v>633</v>
      </c>
      <c r="P58" s="46" t="s">
        <v>93</v>
      </c>
      <c r="Q58" s="57" t="s">
        <v>634</v>
      </c>
      <c r="R58" s="46" t="s">
        <v>9</v>
      </c>
      <c r="S58" s="57" t="s">
        <v>9</v>
      </c>
      <c r="T58" s="46" t="s">
        <v>9</v>
      </c>
      <c r="U58" s="57" t="s">
        <v>9</v>
      </c>
      <c r="V58" s="46" t="s">
        <v>9</v>
      </c>
      <c r="W58" s="57" t="s">
        <v>9</v>
      </c>
      <c r="X58" s="46" t="s">
        <v>9</v>
      </c>
      <c r="Y58" s="57" t="s">
        <v>9</v>
      </c>
      <c r="Z58" s="46" t="s">
        <v>9</v>
      </c>
      <c r="AA58" s="57" t="s">
        <v>9</v>
      </c>
      <c r="AB58" s="46" t="s">
        <v>9</v>
      </c>
      <c r="AC58" s="57" t="s">
        <v>9</v>
      </c>
      <c r="AD58" s="46" t="s">
        <v>9</v>
      </c>
      <c r="AE58" s="57" t="s">
        <v>9</v>
      </c>
      <c r="AF58" s="46" t="s">
        <v>9</v>
      </c>
      <c r="AG58" s="57" t="s">
        <v>9</v>
      </c>
      <c r="AH58" s="46" t="s">
        <v>9</v>
      </c>
      <c r="AI58" s="57" t="s">
        <v>9</v>
      </c>
      <c r="AJ58" s="46" t="s">
        <v>9</v>
      </c>
      <c r="AK58" s="57" t="s">
        <v>9</v>
      </c>
      <c r="AL58" s="46" t="s">
        <v>9</v>
      </c>
      <c r="AM58" s="57" t="s">
        <v>9</v>
      </c>
      <c r="AN58" s="46" t="s">
        <v>9</v>
      </c>
      <c r="AO58" s="57" t="s">
        <v>9</v>
      </c>
      <c r="AP58" s="46" t="s">
        <v>9</v>
      </c>
      <c r="AQ58" s="57" t="s">
        <v>9</v>
      </c>
      <c r="AR58" s="46" t="s">
        <v>9</v>
      </c>
      <c r="AS58" s="57" t="s">
        <v>9</v>
      </c>
    </row>
    <row r="59" spans="1:45" ht="7.2" customHeight="1" x14ac:dyDescent="0.3">
      <c r="A59" s="52">
        <v>59</v>
      </c>
      <c r="B59" s="58" t="s">
        <v>643</v>
      </c>
      <c r="C59" s="54" t="s">
        <v>441</v>
      </c>
      <c r="D59" s="46" t="s">
        <v>91</v>
      </c>
      <c r="E59" s="55" t="s">
        <v>644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632</v>
      </c>
      <c r="M59" s="57">
        <v>5.3</v>
      </c>
      <c r="N59" s="56" t="s">
        <v>111</v>
      </c>
      <c r="O59" s="57" t="s">
        <v>633</v>
      </c>
      <c r="P59" s="46" t="s">
        <v>93</v>
      </c>
      <c r="Q59" s="57" t="s">
        <v>634</v>
      </c>
      <c r="R59" s="46" t="s">
        <v>9</v>
      </c>
      <c r="S59" s="57" t="s">
        <v>9</v>
      </c>
      <c r="T59" s="46" t="s">
        <v>9</v>
      </c>
      <c r="U59" s="57" t="s">
        <v>9</v>
      </c>
      <c r="V59" s="46" t="s">
        <v>9</v>
      </c>
      <c r="W59" s="57" t="s">
        <v>9</v>
      </c>
      <c r="X59" s="46" t="s">
        <v>9</v>
      </c>
      <c r="Y59" s="57" t="s">
        <v>9</v>
      </c>
      <c r="Z59" s="46" t="s">
        <v>9</v>
      </c>
      <c r="AA59" s="57" t="s">
        <v>9</v>
      </c>
      <c r="AB59" s="46" t="s">
        <v>9</v>
      </c>
      <c r="AC59" s="57" t="s">
        <v>9</v>
      </c>
      <c r="AD59" s="46" t="s">
        <v>9</v>
      </c>
      <c r="AE59" s="57" t="s">
        <v>9</v>
      </c>
      <c r="AF59" s="46" t="s">
        <v>9</v>
      </c>
      <c r="AG59" s="57" t="s">
        <v>9</v>
      </c>
      <c r="AH59" s="46" t="s">
        <v>9</v>
      </c>
      <c r="AI59" s="57" t="s">
        <v>9</v>
      </c>
      <c r="AJ59" s="46" t="s">
        <v>9</v>
      </c>
      <c r="AK59" s="57" t="s">
        <v>9</v>
      </c>
      <c r="AL59" s="46" t="s">
        <v>9</v>
      </c>
      <c r="AM59" s="57" t="s">
        <v>9</v>
      </c>
      <c r="AN59" s="46" t="s">
        <v>9</v>
      </c>
      <c r="AO59" s="57" t="s">
        <v>9</v>
      </c>
      <c r="AP59" s="46" t="s">
        <v>9</v>
      </c>
      <c r="AQ59" s="57" t="s">
        <v>9</v>
      </c>
      <c r="AR59" s="46" t="s">
        <v>9</v>
      </c>
      <c r="AS59" s="57" t="s">
        <v>9</v>
      </c>
    </row>
    <row r="60" spans="1:45" ht="7.2" customHeight="1" x14ac:dyDescent="0.3">
      <c r="A60" s="52">
        <v>60</v>
      </c>
      <c r="B60" s="58" t="s">
        <v>645</v>
      </c>
      <c r="C60" s="54" t="s">
        <v>441</v>
      </c>
      <c r="D60" s="46" t="s">
        <v>91</v>
      </c>
      <c r="E60" s="55" t="s">
        <v>646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632</v>
      </c>
      <c r="M60" s="57">
        <v>3.3</v>
      </c>
      <c r="N60" s="56" t="s">
        <v>111</v>
      </c>
      <c r="O60" s="57" t="s">
        <v>633</v>
      </c>
      <c r="P60" s="46" t="s">
        <v>93</v>
      </c>
      <c r="Q60" s="57" t="s">
        <v>647</v>
      </c>
      <c r="R60" s="46" t="s">
        <v>9</v>
      </c>
      <c r="S60" s="57" t="s">
        <v>9</v>
      </c>
      <c r="T60" s="46" t="s">
        <v>9</v>
      </c>
      <c r="U60" s="57" t="s">
        <v>9</v>
      </c>
      <c r="V60" s="46" t="s">
        <v>9</v>
      </c>
      <c r="W60" s="57" t="s">
        <v>9</v>
      </c>
      <c r="X60" s="46" t="s">
        <v>9</v>
      </c>
      <c r="Y60" s="57" t="s">
        <v>9</v>
      </c>
      <c r="Z60" s="46" t="s">
        <v>9</v>
      </c>
      <c r="AA60" s="57" t="s">
        <v>9</v>
      </c>
      <c r="AB60" s="46" t="s">
        <v>9</v>
      </c>
      <c r="AC60" s="57" t="s">
        <v>9</v>
      </c>
      <c r="AD60" s="46" t="s">
        <v>9</v>
      </c>
      <c r="AE60" s="57" t="s">
        <v>9</v>
      </c>
      <c r="AF60" s="46" t="s">
        <v>9</v>
      </c>
      <c r="AG60" s="57" t="s">
        <v>9</v>
      </c>
      <c r="AH60" s="46" t="s">
        <v>9</v>
      </c>
      <c r="AI60" s="57" t="s">
        <v>9</v>
      </c>
      <c r="AJ60" s="46" t="s">
        <v>9</v>
      </c>
      <c r="AK60" s="57" t="s">
        <v>9</v>
      </c>
      <c r="AL60" s="46" t="s">
        <v>9</v>
      </c>
      <c r="AM60" s="57" t="s">
        <v>9</v>
      </c>
      <c r="AN60" s="46" t="s">
        <v>9</v>
      </c>
      <c r="AO60" s="57" t="s">
        <v>9</v>
      </c>
      <c r="AP60" s="46" t="s">
        <v>9</v>
      </c>
      <c r="AQ60" s="57" t="s">
        <v>9</v>
      </c>
      <c r="AR60" s="46" t="s">
        <v>9</v>
      </c>
      <c r="AS60" s="57" t="s">
        <v>9</v>
      </c>
    </row>
    <row r="61" spans="1:45" ht="7.2" customHeight="1" x14ac:dyDescent="0.3">
      <c r="A61" s="52">
        <v>61</v>
      </c>
      <c r="B61" s="58" t="s">
        <v>648</v>
      </c>
      <c r="C61" s="54" t="s">
        <v>441</v>
      </c>
      <c r="D61" s="46" t="s">
        <v>91</v>
      </c>
      <c r="E61" s="55" t="s">
        <v>646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632</v>
      </c>
      <c r="M61" s="57">
        <v>4.5</v>
      </c>
      <c r="N61" s="56" t="s">
        <v>111</v>
      </c>
      <c r="O61" s="57" t="s">
        <v>633</v>
      </c>
      <c r="P61" s="46" t="s">
        <v>93</v>
      </c>
      <c r="Q61" s="57" t="s">
        <v>647</v>
      </c>
      <c r="R61" s="46" t="s">
        <v>9</v>
      </c>
      <c r="S61" s="57" t="s">
        <v>9</v>
      </c>
      <c r="T61" s="46" t="s">
        <v>9</v>
      </c>
      <c r="U61" s="57" t="s">
        <v>9</v>
      </c>
      <c r="V61" s="46" t="s">
        <v>9</v>
      </c>
      <c r="W61" s="57" t="s">
        <v>9</v>
      </c>
      <c r="X61" s="46" t="s">
        <v>9</v>
      </c>
      <c r="Y61" s="57" t="s">
        <v>9</v>
      </c>
      <c r="Z61" s="46" t="s">
        <v>9</v>
      </c>
      <c r="AA61" s="57" t="s">
        <v>9</v>
      </c>
      <c r="AB61" s="46" t="s">
        <v>9</v>
      </c>
      <c r="AC61" s="57" t="s">
        <v>9</v>
      </c>
      <c r="AD61" s="46" t="s">
        <v>9</v>
      </c>
      <c r="AE61" s="57" t="s">
        <v>9</v>
      </c>
      <c r="AF61" s="46" t="s">
        <v>9</v>
      </c>
      <c r="AG61" s="57" t="s">
        <v>9</v>
      </c>
      <c r="AH61" s="46" t="s">
        <v>9</v>
      </c>
      <c r="AI61" s="57" t="s">
        <v>9</v>
      </c>
      <c r="AJ61" s="46" t="s">
        <v>9</v>
      </c>
      <c r="AK61" s="57" t="s">
        <v>9</v>
      </c>
      <c r="AL61" s="46" t="s">
        <v>9</v>
      </c>
      <c r="AM61" s="57" t="s">
        <v>9</v>
      </c>
      <c r="AN61" s="46" t="s">
        <v>9</v>
      </c>
      <c r="AO61" s="57" t="s">
        <v>9</v>
      </c>
      <c r="AP61" s="46" t="s">
        <v>9</v>
      </c>
      <c r="AQ61" s="57" t="s">
        <v>9</v>
      </c>
      <c r="AR61" s="46" t="s">
        <v>9</v>
      </c>
      <c r="AS61" s="57" t="s">
        <v>9</v>
      </c>
    </row>
    <row r="62" spans="1:45" ht="7.2" customHeight="1" x14ac:dyDescent="0.3">
      <c r="A62" s="52">
        <v>62</v>
      </c>
      <c r="B62" s="58" t="s">
        <v>649</v>
      </c>
      <c r="C62" s="54" t="s">
        <v>441</v>
      </c>
      <c r="D62" s="46" t="s">
        <v>91</v>
      </c>
      <c r="E62" s="55" t="s">
        <v>646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632</v>
      </c>
      <c r="M62" s="57">
        <v>5.3</v>
      </c>
      <c r="N62" s="56" t="s">
        <v>111</v>
      </c>
      <c r="O62" s="57" t="s">
        <v>633</v>
      </c>
      <c r="P62" s="46" t="s">
        <v>93</v>
      </c>
      <c r="Q62" s="57" t="s">
        <v>647</v>
      </c>
      <c r="R62" s="46" t="s">
        <v>9</v>
      </c>
      <c r="S62" s="57" t="s">
        <v>9</v>
      </c>
      <c r="T62" s="46" t="s">
        <v>9</v>
      </c>
      <c r="U62" s="57" t="s">
        <v>9</v>
      </c>
      <c r="V62" s="46" t="s">
        <v>9</v>
      </c>
      <c r="W62" s="57" t="s">
        <v>9</v>
      </c>
      <c r="X62" s="46" t="s">
        <v>9</v>
      </c>
      <c r="Y62" s="57" t="s">
        <v>9</v>
      </c>
      <c r="Z62" s="46" t="s">
        <v>9</v>
      </c>
      <c r="AA62" s="57" t="s">
        <v>9</v>
      </c>
      <c r="AB62" s="46" t="s">
        <v>9</v>
      </c>
      <c r="AC62" s="57" t="s">
        <v>9</v>
      </c>
      <c r="AD62" s="46" t="s">
        <v>9</v>
      </c>
      <c r="AE62" s="57" t="s">
        <v>9</v>
      </c>
      <c r="AF62" s="46" t="s">
        <v>9</v>
      </c>
      <c r="AG62" s="57" t="s">
        <v>9</v>
      </c>
      <c r="AH62" s="46" t="s">
        <v>9</v>
      </c>
      <c r="AI62" s="57" t="s">
        <v>9</v>
      </c>
      <c r="AJ62" s="46" t="s">
        <v>9</v>
      </c>
      <c r="AK62" s="57" t="s">
        <v>9</v>
      </c>
      <c r="AL62" s="46" t="s">
        <v>9</v>
      </c>
      <c r="AM62" s="57" t="s">
        <v>9</v>
      </c>
      <c r="AN62" s="46" t="s">
        <v>9</v>
      </c>
      <c r="AO62" s="57" t="s">
        <v>9</v>
      </c>
      <c r="AP62" s="46" t="s">
        <v>9</v>
      </c>
      <c r="AQ62" s="57" t="s">
        <v>9</v>
      </c>
      <c r="AR62" s="46" t="s">
        <v>9</v>
      </c>
      <c r="AS62" s="57" t="s">
        <v>9</v>
      </c>
    </row>
    <row r="63" spans="1:45" ht="7.2" customHeight="1" x14ac:dyDescent="0.3">
      <c r="A63" s="52">
        <v>63</v>
      </c>
      <c r="B63" s="58" t="s">
        <v>650</v>
      </c>
      <c r="C63" s="54" t="s">
        <v>441</v>
      </c>
      <c r="D63" s="46" t="s">
        <v>91</v>
      </c>
      <c r="E63" s="55" t="s">
        <v>651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632</v>
      </c>
      <c r="M63" s="57">
        <v>5.2</v>
      </c>
      <c r="N63" s="56" t="s">
        <v>111</v>
      </c>
      <c r="O63" s="57" t="s">
        <v>624</v>
      </c>
      <c r="P63" s="46" t="s">
        <v>93</v>
      </c>
      <c r="Q63" s="57" t="s">
        <v>634</v>
      </c>
      <c r="R63" s="46" t="s">
        <v>9</v>
      </c>
      <c r="S63" s="57" t="s">
        <v>9</v>
      </c>
      <c r="T63" s="46" t="s">
        <v>9</v>
      </c>
      <c r="U63" s="57" t="s">
        <v>9</v>
      </c>
      <c r="V63" s="46" t="s">
        <v>9</v>
      </c>
      <c r="W63" s="57" t="s">
        <v>9</v>
      </c>
      <c r="X63" s="46" t="s">
        <v>9</v>
      </c>
      <c r="Y63" s="57" t="s">
        <v>9</v>
      </c>
      <c r="Z63" s="46" t="s">
        <v>9</v>
      </c>
      <c r="AA63" s="57" t="s">
        <v>9</v>
      </c>
      <c r="AB63" s="46" t="s">
        <v>9</v>
      </c>
      <c r="AC63" s="57" t="s">
        <v>9</v>
      </c>
      <c r="AD63" s="46" t="s">
        <v>9</v>
      </c>
      <c r="AE63" s="57" t="s">
        <v>9</v>
      </c>
      <c r="AF63" s="46" t="s">
        <v>9</v>
      </c>
      <c r="AG63" s="57" t="s">
        <v>9</v>
      </c>
      <c r="AH63" s="46" t="s">
        <v>9</v>
      </c>
      <c r="AI63" s="57" t="s">
        <v>9</v>
      </c>
      <c r="AJ63" s="46" t="s">
        <v>9</v>
      </c>
      <c r="AK63" s="57" t="s">
        <v>9</v>
      </c>
      <c r="AL63" s="46" t="s">
        <v>9</v>
      </c>
      <c r="AM63" s="57" t="s">
        <v>9</v>
      </c>
      <c r="AN63" s="46" t="s">
        <v>9</v>
      </c>
      <c r="AO63" s="57" t="s">
        <v>9</v>
      </c>
      <c r="AP63" s="46" t="s">
        <v>9</v>
      </c>
      <c r="AQ63" s="57" t="s">
        <v>9</v>
      </c>
      <c r="AR63" s="46" t="s">
        <v>9</v>
      </c>
      <c r="AS63" s="57" t="s">
        <v>9</v>
      </c>
    </row>
    <row r="64" spans="1:45" ht="7.2" customHeight="1" x14ac:dyDescent="0.3">
      <c r="A64" s="52">
        <v>64</v>
      </c>
      <c r="B64" s="58" t="s">
        <v>652</v>
      </c>
      <c r="C64" s="54" t="s">
        <v>441</v>
      </c>
      <c r="D64" s="46" t="s">
        <v>91</v>
      </c>
      <c r="E64" s="55" t="s">
        <v>651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632</v>
      </c>
      <c r="M64" s="57">
        <v>2.6</v>
      </c>
      <c r="N64" s="56" t="s">
        <v>111</v>
      </c>
      <c r="O64" s="57" t="s">
        <v>624</v>
      </c>
      <c r="P64" s="46" t="s">
        <v>93</v>
      </c>
      <c r="Q64" s="57" t="s">
        <v>634</v>
      </c>
      <c r="R64" s="46" t="s">
        <v>9</v>
      </c>
      <c r="S64" s="57" t="s">
        <v>9</v>
      </c>
      <c r="T64" s="46" t="s">
        <v>9</v>
      </c>
      <c r="U64" s="57" t="s">
        <v>9</v>
      </c>
      <c r="V64" s="46" t="s">
        <v>9</v>
      </c>
      <c r="W64" s="57" t="s">
        <v>9</v>
      </c>
      <c r="X64" s="46" t="s">
        <v>9</v>
      </c>
      <c r="Y64" s="57" t="s">
        <v>9</v>
      </c>
      <c r="Z64" s="46" t="s">
        <v>9</v>
      </c>
      <c r="AA64" s="57" t="s">
        <v>9</v>
      </c>
      <c r="AB64" s="46" t="s">
        <v>9</v>
      </c>
      <c r="AC64" s="57" t="s">
        <v>9</v>
      </c>
      <c r="AD64" s="46" t="s">
        <v>9</v>
      </c>
      <c r="AE64" s="57" t="s">
        <v>9</v>
      </c>
      <c r="AF64" s="46" t="s">
        <v>9</v>
      </c>
      <c r="AG64" s="57" t="s">
        <v>9</v>
      </c>
      <c r="AH64" s="46" t="s">
        <v>9</v>
      </c>
      <c r="AI64" s="57" t="s">
        <v>9</v>
      </c>
      <c r="AJ64" s="46" t="s">
        <v>9</v>
      </c>
      <c r="AK64" s="57" t="s">
        <v>9</v>
      </c>
      <c r="AL64" s="46" t="s">
        <v>9</v>
      </c>
      <c r="AM64" s="57" t="s">
        <v>9</v>
      </c>
      <c r="AN64" s="46" t="s">
        <v>9</v>
      </c>
      <c r="AO64" s="57" t="s">
        <v>9</v>
      </c>
      <c r="AP64" s="46" t="s">
        <v>9</v>
      </c>
      <c r="AQ64" s="57" t="s">
        <v>9</v>
      </c>
      <c r="AR64" s="46" t="s">
        <v>9</v>
      </c>
      <c r="AS64" s="57" t="s">
        <v>9</v>
      </c>
    </row>
    <row r="65" spans="1:45" ht="7.2" customHeight="1" x14ac:dyDescent="0.3">
      <c r="A65" s="52">
        <v>65</v>
      </c>
      <c r="B65" s="58" t="s">
        <v>653</v>
      </c>
      <c r="C65" s="54" t="s">
        <v>441</v>
      </c>
      <c r="D65" s="46" t="s">
        <v>91</v>
      </c>
      <c r="E65" s="55" t="s">
        <v>651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632</v>
      </c>
      <c r="M65" s="57">
        <v>6.5</v>
      </c>
      <c r="N65" s="56" t="s">
        <v>111</v>
      </c>
      <c r="O65" s="57" t="s">
        <v>624</v>
      </c>
      <c r="P65" s="46" t="s">
        <v>93</v>
      </c>
      <c r="Q65" s="57" t="s">
        <v>634</v>
      </c>
      <c r="R65" s="46" t="s">
        <v>9</v>
      </c>
      <c r="S65" s="57" t="s">
        <v>9</v>
      </c>
      <c r="T65" s="46" t="s">
        <v>9</v>
      </c>
      <c r="U65" s="57" t="s">
        <v>9</v>
      </c>
      <c r="V65" s="46" t="s">
        <v>9</v>
      </c>
      <c r="W65" s="57" t="s">
        <v>9</v>
      </c>
      <c r="X65" s="46" t="s">
        <v>9</v>
      </c>
      <c r="Y65" s="57" t="s">
        <v>9</v>
      </c>
      <c r="Z65" s="46" t="s">
        <v>9</v>
      </c>
      <c r="AA65" s="57" t="s">
        <v>9</v>
      </c>
      <c r="AB65" s="46" t="s">
        <v>9</v>
      </c>
      <c r="AC65" s="57" t="s">
        <v>9</v>
      </c>
      <c r="AD65" s="46" t="s">
        <v>9</v>
      </c>
      <c r="AE65" s="57" t="s">
        <v>9</v>
      </c>
      <c r="AF65" s="46" t="s">
        <v>9</v>
      </c>
      <c r="AG65" s="57" t="s">
        <v>9</v>
      </c>
      <c r="AH65" s="46" t="s">
        <v>9</v>
      </c>
      <c r="AI65" s="57" t="s">
        <v>9</v>
      </c>
      <c r="AJ65" s="46" t="s">
        <v>9</v>
      </c>
      <c r="AK65" s="57" t="s">
        <v>9</v>
      </c>
      <c r="AL65" s="46" t="s">
        <v>9</v>
      </c>
      <c r="AM65" s="57" t="s">
        <v>9</v>
      </c>
      <c r="AN65" s="46" t="s">
        <v>9</v>
      </c>
      <c r="AO65" s="57" t="s">
        <v>9</v>
      </c>
      <c r="AP65" s="46" t="s">
        <v>9</v>
      </c>
      <c r="AQ65" s="57" t="s">
        <v>9</v>
      </c>
      <c r="AR65" s="46" t="s">
        <v>9</v>
      </c>
      <c r="AS65" s="57" t="s">
        <v>9</v>
      </c>
    </row>
    <row r="66" spans="1:45" ht="7.2" customHeight="1" x14ac:dyDescent="0.3">
      <c r="A66" s="52">
        <v>66</v>
      </c>
      <c r="B66" s="58" t="s">
        <v>654</v>
      </c>
      <c r="C66" s="54" t="s">
        <v>441</v>
      </c>
      <c r="D66" s="46" t="s">
        <v>91</v>
      </c>
      <c r="E66" s="55" t="s">
        <v>651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632</v>
      </c>
      <c r="M66" s="57">
        <v>3.6</v>
      </c>
      <c r="N66" s="56" t="s">
        <v>111</v>
      </c>
      <c r="O66" s="57" t="s">
        <v>624</v>
      </c>
      <c r="P66" s="46" t="s">
        <v>93</v>
      </c>
      <c r="Q66" s="57" t="s">
        <v>634</v>
      </c>
      <c r="R66" s="46" t="s">
        <v>9</v>
      </c>
      <c r="S66" s="57" t="s">
        <v>9</v>
      </c>
      <c r="T66" s="46" t="s">
        <v>9</v>
      </c>
      <c r="U66" s="57" t="s">
        <v>9</v>
      </c>
      <c r="V66" s="46" t="s">
        <v>9</v>
      </c>
      <c r="W66" s="57" t="s">
        <v>9</v>
      </c>
      <c r="X66" s="46" t="s">
        <v>9</v>
      </c>
      <c r="Y66" s="57" t="s">
        <v>9</v>
      </c>
      <c r="Z66" s="46" t="s">
        <v>9</v>
      </c>
      <c r="AA66" s="57" t="s">
        <v>9</v>
      </c>
      <c r="AB66" s="46" t="s">
        <v>9</v>
      </c>
      <c r="AC66" s="57" t="s">
        <v>9</v>
      </c>
      <c r="AD66" s="46" t="s">
        <v>9</v>
      </c>
      <c r="AE66" s="57" t="s">
        <v>9</v>
      </c>
      <c r="AF66" s="46" t="s">
        <v>9</v>
      </c>
      <c r="AG66" s="57" t="s">
        <v>9</v>
      </c>
      <c r="AH66" s="46" t="s">
        <v>9</v>
      </c>
      <c r="AI66" s="57" t="s">
        <v>9</v>
      </c>
      <c r="AJ66" s="46" t="s">
        <v>9</v>
      </c>
      <c r="AK66" s="57" t="s">
        <v>9</v>
      </c>
      <c r="AL66" s="46" t="s">
        <v>9</v>
      </c>
      <c r="AM66" s="57" t="s">
        <v>9</v>
      </c>
      <c r="AN66" s="46" t="s">
        <v>9</v>
      </c>
      <c r="AO66" s="57" t="s">
        <v>9</v>
      </c>
      <c r="AP66" s="46" t="s">
        <v>9</v>
      </c>
      <c r="AQ66" s="57" t="s">
        <v>9</v>
      </c>
      <c r="AR66" s="46" t="s">
        <v>9</v>
      </c>
      <c r="AS66" s="57" t="s">
        <v>9</v>
      </c>
    </row>
    <row r="67" spans="1:45" ht="7.2" customHeight="1" x14ac:dyDescent="0.3">
      <c r="A67" s="52">
        <v>67</v>
      </c>
      <c r="B67" s="58" t="s">
        <v>655</v>
      </c>
      <c r="C67" s="54" t="s">
        <v>441</v>
      </c>
      <c r="D67" s="46" t="s">
        <v>91</v>
      </c>
      <c r="E67" s="55" t="s">
        <v>656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632</v>
      </c>
      <c r="M67" s="57">
        <v>5.7</v>
      </c>
      <c r="N67" s="56" t="s">
        <v>111</v>
      </c>
      <c r="O67" s="57" t="s">
        <v>624</v>
      </c>
      <c r="P67" s="46" t="s">
        <v>93</v>
      </c>
      <c r="Q67" s="57" t="s">
        <v>634</v>
      </c>
      <c r="R67" s="46" t="s">
        <v>9</v>
      </c>
      <c r="S67" s="57" t="s">
        <v>9</v>
      </c>
      <c r="T67" s="46" t="s">
        <v>9</v>
      </c>
      <c r="U67" s="57" t="s">
        <v>9</v>
      </c>
      <c r="V67" s="46" t="s">
        <v>9</v>
      </c>
      <c r="W67" s="57" t="s">
        <v>9</v>
      </c>
      <c r="X67" s="46" t="s">
        <v>9</v>
      </c>
      <c r="Y67" s="57" t="s">
        <v>9</v>
      </c>
      <c r="Z67" s="46" t="s">
        <v>9</v>
      </c>
      <c r="AA67" s="57" t="s">
        <v>9</v>
      </c>
      <c r="AB67" s="46" t="s">
        <v>9</v>
      </c>
      <c r="AC67" s="57" t="s">
        <v>9</v>
      </c>
      <c r="AD67" s="46" t="s">
        <v>9</v>
      </c>
      <c r="AE67" s="57" t="s">
        <v>9</v>
      </c>
      <c r="AF67" s="46" t="s">
        <v>9</v>
      </c>
      <c r="AG67" s="57" t="s">
        <v>9</v>
      </c>
      <c r="AH67" s="46" t="s">
        <v>9</v>
      </c>
      <c r="AI67" s="57" t="s">
        <v>9</v>
      </c>
      <c r="AJ67" s="46" t="s">
        <v>9</v>
      </c>
      <c r="AK67" s="57" t="s">
        <v>9</v>
      </c>
      <c r="AL67" s="46" t="s">
        <v>9</v>
      </c>
      <c r="AM67" s="57" t="s">
        <v>9</v>
      </c>
      <c r="AN67" s="46" t="s">
        <v>9</v>
      </c>
      <c r="AO67" s="57" t="s">
        <v>9</v>
      </c>
      <c r="AP67" s="46" t="s">
        <v>9</v>
      </c>
      <c r="AQ67" s="57" t="s">
        <v>9</v>
      </c>
      <c r="AR67" s="46" t="s">
        <v>9</v>
      </c>
      <c r="AS67" s="57" t="s">
        <v>9</v>
      </c>
    </row>
    <row r="68" spans="1:45" ht="7.2" customHeight="1" x14ac:dyDescent="0.3">
      <c r="A68" s="52">
        <v>68</v>
      </c>
      <c r="B68" s="58" t="s">
        <v>657</v>
      </c>
      <c r="C68" s="54" t="s">
        <v>441</v>
      </c>
      <c r="D68" s="46" t="s">
        <v>91</v>
      </c>
      <c r="E68" s="55" t="s">
        <v>656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632</v>
      </c>
      <c r="M68" s="57">
        <v>3.1</v>
      </c>
      <c r="N68" s="56" t="s">
        <v>111</v>
      </c>
      <c r="O68" s="57" t="s">
        <v>624</v>
      </c>
      <c r="P68" s="46" t="s">
        <v>93</v>
      </c>
      <c r="Q68" s="57" t="s">
        <v>634</v>
      </c>
      <c r="R68" s="46" t="s">
        <v>9</v>
      </c>
      <c r="S68" s="57" t="s">
        <v>9</v>
      </c>
      <c r="T68" s="46" t="s">
        <v>9</v>
      </c>
      <c r="U68" s="57" t="s">
        <v>9</v>
      </c>
      <c r="V68" s="46" t="s">
        <v>9</v>
      </c>
      <c r="W68" s="57" t="s">
        <v>9</v>
      </c>
      <c r="X68" s="46" t="s">
        <v>9</v>
      </c>
      <c r="Y68" s="57" t="s">
        <v>9</v>
      </c>
      <c r="Z68" s="46" t="s">
        <v>9</v>
      </c>
      <c r="AA68" s="57" t="s">
        <v>9</v>
      </c>
      <c r="AB68" s="46" t="s">
        <v>9</v>
      </c>
      <c r="AC68" s="57" t="s">
        <v>9</v>
      </c>
      <c r="AD68" s="46" t="s">
        <v>9</v>
      </c>
      <c r="AE68" s="57" t="s">
        <v>9</v>
      </c>
      <c r="AF68" s="46" t="s">
        <v>9</v>
      </c>
      <c r="AG68" s="57" t="s">
        <v>9</v>
      </c>
      <c r="AH68" s="46" t="s">
        <v>9</v>
      </c>
      <c r="AI68" s="57" t="s">
        <v>9</v>
      </c>
      <c r="AJ68" s="46" t="s">
        <v>9</v>
      </c>
      <c r="AK68" s="57" t="s">
        <v>9</v>
      </c>
      <c r="AL68" s="46" t="s">
        <v>9</v>
      </c>
      <c r="AM68" s="57" t="s">
        <v>9</v>
      </c>
      <c r="AN68" s="46" t="s">
        <v>9</v>
      </c>
      <c r="AO68" s="57" t="s">
        <v>9</v>
      </c>
      <c r="AP68" s="46" t="s">
        <v>9</v>
      </c>
      <c r="AQ68" s="57" t="s">
        <v>9</v>
      </c>
      <c r="AR68" s="46" t="s">
        <v>9</v>
      </c>
      <c r="AS68" s="57" t="s">
        <v>9</v>
      </c>
    </row>
    <row r="69" spans="1:45" ht="7.2" customHeight="1" x14ac:dyDescent="0.3">
      <c r="A69" s="52">
        <v>69</v>
      </c>
      <c r="B69" s="58" t="s">
        <v>658</v>
      </c>
      <c r="C69" s="54" t="s">
        <v>441</v>
      </c>
      <c r="D69" s="46" t="s">
        <v>91</v>
      </c>
      <c r="E69" s="55" t="s">
        <v>656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632</v>
      </c>
      <c r="M69" s="57">
        <v>6.7</v>
      </c>
      <c r="N69" s="56" t="s">
        <v>111</v>
      </c>
      <c r="O69" s="57" t="s">
        <v>624</v>
      </c>
      <c r="P69" s="46" t="s">
        <v>93</v>
      </c>
      <c r="Q69" s="57" t="s">
        <v>634</v>
      </c>
      <c r="R69" s="46" t="s">
        <v>9</v>
      </c>
      <c r="S69" s="57" t="s">
        <v>9</v>
      </c>
      <c r="T69" s="46" t="s">
        <v>9</v>
      </c>
      <c r="U69" s="57" t="s">
        <v>9</v>
      </c>
      <c r="V69" s="46" t="s">
        <v>9</v>
      </c>
      <c r="W69" s="57" t="s">
        <v>9</v>
      </c>
      <c r="X69" s="46" t="s">
        <v>9</v>
      </c>
      <c r="Y69" s="57" t="s">
        <v>9</v>
      </c>
      <c r="Z69" s="46" t="s">
        <v>9</v>
      </c>
      <c r="AA69" s="57" t="s">
        <v>9</v>
      </c>
      <c r="AB69" s="46" t="s">
        <v>9</v>
      </c>
      <c r="AC69" s="57" t="s">
        <v>9</v>
      </c>
      <c r="AD69" s="46" t="s">
        <v>9</v>
      </c>
      <c r="AE69" s="57" t="s">
        <v>9</v>
      </c>
      <c r="AF69" s="46" t="s">
        <v>9</v>
      </c>
      <c r="AG69" s="57" t="s">
        <v>9</v>
      </c>
      <c r="AH69" s="46" t="s">
        <v>9</v>
      </c>
      <c r="AI69" s="57" t="s">
        <v>9</v>
      </c>
      <c r="AJ69" s="46" t="s">
        <v>9</v>
      </c>
      <c r="AK69" s="57" t="s">
        <v>9</v>
      </c>
      <c r="AL69" s="46" t="s">
        <v>9</v>
      </c>
      <c r="AM69" s="57" t="s">
        <v>9</v>
      </c>
      <c r="AN69" s="46" t="s">
        <v>9</v>
      </c>
      <c r="AO69" s="57" t="s">
        <v>9</v>
      </c>
      <c r="AP69" s="46" t="s">
        <v>9</v>
      </c>
      <c r="AQ69" s="57" t="s">
        <v>9</v>
      </c>
      <c r="AR69" s="46" t="s">
        <v>9</v>
      </c>
      <c r="AS69" s="57" t="s">
        <v>9</v>
      </c>
    </row>
    <row r="70" spans="1:45" ht="7.2" customHeight="1" x14ac:dyDescent="0.3">
      <c r="A70" s="52">
        <v>70</v>
      </c>
      <c r="B70" s="58" t="s">
        <v>659</v>
      </c>
      <c r="C70" s="54" t="s">
        <v>441</v>
      </c>
      <c r="D70" s="46" t="s">
        <v>91</v>
      </c>
      <c r="E70" s="55" t="s">
        <v>656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632</v>
      </c>
      <c r="M70" s="57">
        <v>4.7</v>
      </c>
      <c r="N70" s="56" t="s">
        <v>111</v>
      </c>
      <c r="O70" s="57" t="s">
        <v>624</v>
      </c>
      <c r="P70" s="46" t="s">
        <v>93</v>
      </c>
      <c r="Q70" s="57" t="s">
        <v>634</v>
      </c>
      <c r="R70" s="46" t="s">
        <v>9</v>
      </c>
      <c r="S70" s="57" t="s">
        <v>9</v>
      </c>
      <c r="T70" s="46" t="s">
        <v>9</v>
      </c>
      <c r="U70" s="57" t="s">
        <v>9</v>
      </c>
      <c r="V70" s="46" t="s">
        <v>9</v>
      </c>
      <c r="W70" s="57" t="s">
        <v>9</v>
      </c>
      <c r="X70" s="46" t="s">
        <v>9</v>
      </c>
      <c r="Y70" s="57" t="s">
        <v>9</v>
      </c>
      <c r="Z70" s="46" t="s">
        <v>9</v>
      </c>
      <c r="AA70" s="57" t="s">
        <v>9</v>
      </c>
      <c r="AB70" s="46" t="s">
        <v>9</v>
      </c>
      <c r="AC70" s="57" t="s">
        <v>9</v>
      </c>
      <c r="AD70" s="46" t="s">
        <v>9</v>
      </c>
      <c r="AE70" s="57" t="s">
        <v>9</v>
      </c>
      <c r="AF70" s="46" t="s">
        <v>9</v>
      </c>
      <c r="AG70" s="57" t="s">
        <v>9</v>
      </c>
      <c r="AH70" s="46" t="s">
        <v>9</v>
      </c>
      <c r="AI70" s="57" t="s">
        <v>9</v>
      </c>
      <c r="AJ70" s="46" t="s">
        <v>9</v>
      </c>
      <c r="AK70" s="57" t="s">
        <v>9</v>
      </c>
      <c r="AL70" s="46" t="s">
        <v>9</v>
      </c>
      <c r="AM70" s="57" t="s">
        <v>9</v>
      </c>
      <c r="AN70" s="46" t="s">
        <v>9</v>
      </c>
      <c r="AO70" s="57" t="s">
        <v>9</v>
      </c>
      <c r="AP70" s="46" t="s">
        <v>9</v>
      </c>
      <c r="AQ70" s="57" t="s">
        <v>9</v>
      </c>
      <c r="AR70" s="46" t="s">
        <v>9</v>
      </c>
      <c r="AS70" s="57" t="s">
        <v>9</v>
      </c>
    </row>
    <row r="71" spans="1:45" ht="7.2" customHeight="1" x14ac:dyDescent="0.3">
      <c r="A71" s="52">
        <v>71</v>
      </c>
      <c r="B71" s="58" t="s">
        <v>660</v>
      </c>
      <c r="C71" s="54" t="s">
        <v>441</v>
      </c>
      <c r="D71" s="46" t="s">
        <v>91</v>
      </c>
      <c r="E71" s="55" t="s">
        <v>661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632</v>
      </c>
      <c r="M71" s="57">
        <v>7.3</v>
      </c>
      <c r="N71" s="56" t="s">
        <v>111</v>
      </c>
      <c r="O71" s="57" t="s">
        <v>624</v>
      </c>
      <c r="P71" s="46" t="s">
        <v>93</v>
      </c>
      <c r="Q71" s="57" t="s">
        <v>634</v>
      </c>
      <c r="R71" s="46" t="s">
        <v>9</v>
      </c>
      <c r="S71" s="57" t="s">
        <v>9</v>
      </c>
      <c r="T71" s="46" t="s">
        <v>9</v>
      </c>
      <c r="U71" s="57" t="s">
        <v>9</v>
      </c>
      <c r="V71" s="46" t="s">
        <v>9</v>
      </c>
      <c r="W71" s="57" t="s">
        <v>9</v>
      </c>
      <c r="X71" s="46" t="s">
        <v>9</v>
      </c>
      <c r="Y71" s="57" t="s">
        <v>9</v>
      </c>
      <c r="Z71" s="46" t="s">
        <v>9</v>
      </c>
      <c r="AA71" s="57" t="s">
        <v>9</v>
      </c>
      <c r="AB71" s="46" t="s">
        <v>9</v>
      </c>
      <c r="AC71" s="57" t="s">
        <v>9</v>
      </c>
      <c r="AD71" s="46" t="s">
        <v>9</v>
      </c>
      <c r="AE71" s="57" t="s">
        <v>9</v>
      </c>
      <c r="AF71" s="46" t="s">
        <v>9</v>
      </c>
      <c r="AG71" s="57" t="s">
        <v>9</v>
      </c>
      <c r="AH71" s="46" t="s">
        <v>9</v>
      </c>
      <c r="AI71" s="57" t="s">
        <v>9</v>
      </c>
      <c r="AJ71" s="46" t="s">
        <v>9</v>
      </c>
      <c r="AK71" s="57" t="s">
        <v>9</v>
      </c>
      <c r="AL71" s="46" t="s">
        <v>9</v>
      </c>
      <c r="AM71" s="57" t="s">
        <v>9</v>
      </c>
      <c r="AN71" s="46" t="s">
        <v>9</v>
      </c>
      <c r="AO71" s="57" t="s">
        <v>9</v>
      </c>
      <c r="AP71" s="46" t="s">
        <v>9</v>
      </c>
      <c r="AQ71" s="57" t="s">
        <v>9</v>
      </c>
      <c r="AR71" s="46" t="s">
        <v>9</v>
      </c>
      <c r="AS71" s="57" t="s">
        <v>9</v>
      </c>
    </row>
    <row r="72" spans="1:45" ht="7.2" customHeight="1" x14ac:dyDescent="0.3">
      <c r="A72" s="52">
        <v>72</v>
      </c>
      <c r="B72" s="58" t="s">
        <v>662</v>
      </c>
      <c r="C72" s="54" t="s">
        <v>441</v>
      </c>
      <c r="D72" s="46" t="s">
        <v>91</v>
      </c>
      <c r="E72" s="55" t="s">
        <v>661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632</v>
      </c>
      <c r="M72" s="57">
        <v>4.3</v>
      </c>
      <c r="N72" s="56" t="s">
        <v>111</v>
      </c>
      <c r="O72" s="57" t="s">
        <v>624</v>
      </c>
      <c r="P72" s="46" t="s">
        <v>93</v>
      </c>
      <c r="Q72" s="57" t="s">
        <v>634</v>
      </c>
      <c r="R72" s="46" t="s">
        <v>9</v>
      </c>
      <c r="S72" s="57" t="s">
        <v>9</v>
      </c>
      <c r="T72" s="46" t="s">
        <v>9</v>
      </c>
      <c r="U72" s="57" t="s">
        <v>9</v>
      </c>
      <c r="V72" s="46" t="s">
        <v>9</v>
      </c>
      <c r="W72" s="57" t="s">
        <v>9</v>
      </c>
      <c r="X72" s="46" t="s">
        <v>9</v>
      </c>
      <c r="Y72" s="57" t="s">
        <v>9</v>
      </c>
      <c r="Z72" s="46" t="s">
        <v>9</v>
      </c>
      <c r="AA72" s="57" t="s">
        <v>9</v>
      </c>
      <c r="AB72" s="46" t="s">
        <v>9</v>
      </c>
      <c r="AC72" s="57" t="s">
        <v>9</v>
      </c>
      <c r="AD72" s="46" t="s">
        <v>9</v>
      </c>
      <c r="AE72" s="57" t="s">
        <v>9</v>
      </c>
      <c r="AF72" s="46" t="s">
        <v>9</v>
      </c>
      <c r="AG72" s="57" t="s">
        <v>9</v>
      </c>
      <c r="AH72" s="46" t="s">
        <v>9</v>
      </c>
      <c r="AI72" s="57" t="s">
        <v>9</v>
      </c>
      <c r="AJ72" s="46" t="s">
        <v>9</v>
      </c>
      <c r="AK72" s="57" t="s">
        <v>9</v>
      </c>
      <c r="AL72" s="46" t="s">
        <v>9</v>
      </c>
      <c r="AM72" s="57" t="s">
        <v>9</v>
      </c>
      <c r="AN72" s="46" t="s">
        <v>9</v>
      </c>
      <c r="AO72" s="57" t="s">
        <v>9</v>
      </c>
      <c r="AP72" s="46" t="s">
        <v>9</v>
      </c>
      <c r="AQ72" s="57" t="s">
        <v>9</v>
      </c>
      <c r="AR72" s="46" t="s">
        <v>9</v>
      </c>
      <c r="AS72" s="57" t="s">
        <v>9</v>
      </c>
    </row>
    <row r="73" spans="1:45" ht="7.2" customHeight="1" x14ac:dyDescent="0.3">
      <c r="A73" s="52">
        <v>73</v>
      </c>
      <c r="B73" s="58" t="s">
        <v>663</v>
      </c>
      <c r="C73" s="54" t="s">
        <v>441</v>
      </c>
      <c r="D73" s="46" t="s">
        <v>91</v>
      </c>
      <c r="E73" s="55" t="s">
        <v>661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632</v>
      </c>
      <c r="M73" s="57">
        <v>8.6999999999999993</v>
      </c>
      <c r="N73" s="56" t="s">
        <v>111</v>
      </c>
      <c r="O73" s="57" t="s">
        <v>624</v>
      </c>
      <c r="P73" s="46" t="s">
        <v>93</v>
      </c>
      <c r="Q73" s="57" t="s">
        <v>634</v>
      </c>
      <c r="R73" s="46" t="s">
        <v>9</v>
      </c>
      <c r="S73" s="57" t="s">
        <v>9</v>
      </c>
      <c r="T73" s="46" t="s">
        <v>9</v>
      </c>
      <c r="U73" s="57" t="s">
        <v>9</v>
      </c>
      <c r="V73" s="46" t="s">
        <v>9</v>
      </c>
      <c r="W73" s="57" t="s">
        <v>9</v>
      </c>
      <c r="X73" s="46" t="s">
        <v>9</v>
      </c>
      <c r="Y73" s="57" t="s">
        <v>9</v>
      </c>
      <c r="Z73" s="46" t="s">
        <v>9</v>
      </c>
      <c r="AA73" s="57" t="s">
        <v>9</v>
      </c>
      <c r="AB73" s="46" t="s">
        <v>9</v>
      </c>
      <c r="AC73" s="57" t="s">
        <v>9</v>
      </c>
      <c r="AD73" s="46" t="s">
        <v>9</v>
      </c>
      <c r="AE73" s="57" t="s">
        <v>9</v>
      </c>
      <c r="AF73" s="46" t="s">
        <v>9</v>
      </c>
      <c r="AG73" s="57" t="s">
        <v>9</v>
      </c>
      <c r="AH73" s="46" t="s">
        <v>9</v>
      </c>
      <c r="AI73" s="57" t="s">
        <v>9</v>
      </c>
      <c r="AJ73" s="46" t="s">
        <v>9</v>
      </c>
      <c r="AK73" s="57" t="s">
        <v>9</v>
      </c>
      <c r="AL73" s="46" t="s">
        <v>9</v>
      </c>
      <c r="AM73" s="57" t="s">
        <v>9</v>
      </c>
      <c r="AN73" s="46" t="s">
        <v>9</v>
      </c>
      <c r="AO73" s="57" t="s">
        <v>9</v>
      </c>
      <c r="AP73" s="46" t="s">
        <v>9</v>
      </c>
      <c r="AQ73" s="57" t="s">
        <v>9</v>
      </c>
      <c r="AR73" s="46" t="s">
        <v>9</v>
      </c>
      <c r="AS73" s="57" t="s">
        <v>9</v>
      </c>
    </row>
    <row r="74" spans="1:45" ht="7.2" customHeight="1" x14ac:dyDescent="0.3">
      <c r="A74" s="52">
        <v>74</v>
      </c>
      <c r="B74" s="58" t="s">
        <v>664</v>
      </c>
      <c r="C74" s="54" t="s">
        <v>441</v>
      </c>
      <c r="D74" s="46" t="s">
        <v>91</v>
      </c>
      <c r="E74" s="55" t="s">
        <v>661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632</v>
      </c>
      <c r="M74" s="57">
        <v>5.7</v>
      </c>
      <c r="N74" s="56" t="s">
        <v>111</v>
      </c>
      <c r="O74" s="57" t="s">
        <v>624</v>
      </c>
      <c r="P74" s="46" t="s">
        <v>93</v>
      </c>
      <c r="Q74" s="57" t="s">
        <v>634</v>
      </c>
      <c r="R74" s="46" t="s">
        <v>9</v>
      </c>
      <c r="S74" s="57" t="s">
        <v>9</v>
      </c>
      <c r="T74" s="46" t="s">
        <v>9</v>
      </c>
      <c r="U74" s="57" t="s">
        <v>9</v>
      </c>
      <c r="V74" s="46" t="s">
        <v>9</v>
      </c>
      <c r="W74" s="57" t="s">
        <v>9</v>
      </c>
      <c r="X74" s="46" t="s">
        <v>9</v>
      </c>
      <c r="Y74" s="57" t="s">
        <v>9</v>
      </c>
      <c r="Z74" s="46" t="s">
        <v>9</v>
      </c>
      <c r="AA74" s="57" t="s">
        <v>9</v>
      </c>
      <c r="AB74" s="46" t="s">
        <v>9</v>
      </c>
      <c r="AC74" s="57" t="s">
        <v>9</v>
      </c>
      <c r="AD74" s="46" t="s">
        <v>9</v>
      </c>
      <c r="AE74" s="57" t="s">
        <v>9</v>
      </c>
      <c r="AF74" s="46" t="s">
        <v>9</v>
      </c>
      <c r="AG74" s="57" t="s">
        <v>9</v>
      </c>
      <c r="AH74" s="46" t="s">
        <v>9</v>
      </c>
      <c r="AI74" s="57" t="s">
        <v>9</v>
      </c>
      <c r="AJ74" s="46" t="s">
        <v>9</v>
      </c>
      <c r="AK74" s="57" t="s">
        <v>9</v>
      </c>
      <c r="AL74" s="46" t="s">
        <v>9</v>
      </c>
      <c r="AM74" s="57" t="s">
        <v>9</v>
      </c>
      <c r="AN74" s="46" t="s">
        <v>9</v>
      </c>
      <c r="AO74" s="57" t="s">
        <v>9</v>
      </c>
      <c r="AP74" s="46" t="s">
        <v>9</v>
      </c>
      <c r="AQ74" s="57" t="s">
        <v>9</v>
      </c>
      <c r="AR74" s="46" t="s">
        <v>9</v>
      </c>
      <c r="AS74" s="57" t="s">
        <v>9</v>
      </c>
    </row>
    <row r="75" spans="1:45" ht="7.2" customHeight="1" x14ac:dyDescent="0.3">
      <c r="A75" s="52">
        <v>75</v>
      </c>
      <c r="B75" s="58" t="s">
        <v>665</v>
      </c>
      <c r="C75" s="54" t="s">
        <v>450</v>
      </c>
      <c r="D75" s="46" t="s">
        <v>91</v>
      </c>
      <c r="E75" s="55" t="s">
        <v>666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632</v>
      </c>
      <c r="M75" s="57">
        <v>3.5</v>
      </c>
      <c r="N75" s="56" t="s">
        <v>111</v>
      </c>
      <c r="O75" s="57" t="s">
        <v>624</v>
      </c>
      <c r="P75" s="46" t="s">
        <v>93</v>
      </c>
      <c r="Q75" s="57" t="s">
        <v>634</v>
      </c>
      <c r="R75" s="46" t="s">
        <v>9</v>
      </c>
      <c r="S75" s="57" t="s">
        <v>9</v>
      </c>
      <c r="T75" s="46" t="s">
        <v>9</v>
      </c>
      <c r="U75" s="57" t="s">
        <v>9</v>
      </c>
      <c r="V75" s="46" t="s">
        <v>9</v>
      </c>
      <c r="W75" s="57" t="s">
        <v>9</v>
      </c>
      <c r="X75" s="46" t="s">
        <v>9</v>
      </c>
      <c r="Y75" s="57" t="s">
        <v>9</v>
      </c>
      <c r="Z75" s="46" t="s">
        <v>9</v>
      </c>
      <c r="AA75" s="57" t="s">
        <v>9</v>
      </c>
      <c r="AB75" s="46" t="s">
        <v>9</v>
      </c>
      <c r="AC75" s="57" t="s">
        <v>9</v>
      </c>
      <c r="AD75" s="46" t="s">
        <v>9</v>
      </c>
      <c r="AE75" s="57" t="s">
        <v>9</v>
      </c>
      <c r="AF75" s="46" t="s">
        <v>9</v>
      </c>
      <c r="AG75" s="57" t="s">
        <v>9</v>
      </c>
      <c r="AH75" s="46" t="s">
        <v>9</v>
      </c>
      <c r="AI75" s="57" t="s">
        <v>9</v>
      </c>
      <c r="AJ75" s="46" t="s">
        <v>9</v>
      </c>
      <c r="AK75" s="57" t="s">
        <v>9</v>
      </c>
      <c r="AL75" s="46" t="s">
        <v>9</v>
      </c>
      <c r="AM75" s="57" t="s">
        <v>9</v>
      </c>
      <c r="AN75" s="46" t="s">
        <v>9</v>
      </c>
      <c r="AO75" s="57" t="s">
        <v>9</v>
      </c>
      <c r="AP75" s="46" t="s">
        <v>9</v>
      </c>
      <c r="AQ75" s="57" t="s">
        <v>9</v>
      </c>
      <c r="AR75" s="46" t="s">
        <v>9</v>
      </c>
      <c r="AS75" s="57" t="s">
        <v>9</v>
      </c>
    </row>
    <row r="76" spans="1:45" ht="7.2" customHeight="1" x14ac:dyDescent="0.3">
      <c r="A76" s="52">
        <v>76</v>
      </c>
      <c r="B76" s="58" t="s">
        <v>667</v>
      </c>
      <c r="C76" s="54" t="s">
        <v>450</v>
      </c>
      <c r="D76" s="46" t="s">
        <v>91</v>
      </c>
      <c r="E76" s="55" t="s">
        <v>668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632</v>
      </c>
      <c r="M76" s="57">
        <v>3.8</v>
      </c>
      <c r="N76" s="56" t="s">
        <v>111</v>
      </c>
      <c r="O76" s="57" t="s">
        <v>624</v>
      </c>
      <c r="P76" s="46" t="s">
        <v>93</v>
      </c>
      <c r="Q76" s="57" t="s">
        <v>634</v>
      </c>
      <c r="R76" s="46" t="s">
        <v>9</v>
      </c>
      <c r="S76" s="57" t="s">
        <v>9</v>
      </c>
      <c r="T76" s="46" t="s">
        <v>9</v>
      </c>
      <c r="U76" s="57" t="s">
        <v>9</v>
      </c>
      <c r="V76" s="46" t="s">
        <v>9</v>
      </c>
      <c r="W76" s="57" t="s">
        <v>9</v>
      </c>
      <c r="X76" s="46" t="s">
        <v>9</v>
      </c>
      <c r="Y76" s="57" t="s">
        <v>9</v>
      </c>
      <c r="Z76" s="46" t="s">
        <v>9</v>
      </c>
      <c r="AA76" s="57" t="s">
        <v>9</v>
      </c>
      <c r="AB76" s="46" t="s">
        <v>9</v>
      </c>
      <c r="AC76" s="57" t="s">
        <v>9</v>
      </c>
      <c r="AD76" s="46" t="s">
        <v>9</v>
      </c>
      <c r="AE76" s="57" t="s">
        <v>9</v>
      </c>
      <c r="AF76" s="46" t="s">
        <v>9</v>
      </c>
      <c r="AG76" s="57" t="s">
        <v>9</v>
      </c>
      <c r="AH76" s="46" t="s">
        <v>9</v>
      </c>
      <c r="AI76" s="57" t="s">
        <v>9</v>
      </c>
      <c r="AJ76" s="46" t="s">
        <v>9</v>
      </c>
      <c r="AK76" s="57" t="s">
        <v>9</v>
      </c>
      <c r="AL76" s="46" t="s">
        <v>9</v>
      </c>
      <c r="AM76" s="57" t="s">
        <v>9</v>
      </c>
      <c r="AN76" s="46" t="s">
        <v>9</v>
      </c>
      <c r="AO76" s="57" t="s">
        <v>9</v>
      </c>
      <c r="AP76" s="46" t="s">
        <v>9</v>
      </c>
      <c r="AQ76" s="57" t="s">
        <v>9</v>
      </c>
      <c r="AR76" s="46" t="s">
        <v>9</v>
      </c>
      <c r="AS76" s="57" t="s">
        <v>9</v>
      </c>
    </row>
    <row r="77" spans="1:45" ht="7.2" customHeight="1" x14ac:dyDescent="0.3">
      <c r="A77" s="52">
        <v>77</v>
      </c>
      <c r="B77" s="58" t="s">
        <v>669</v>
      </c>
      <c r="C77" s="54" t="s">
        <v>450</v>
      </c>
      <c r="D77" s="46" t="s">
        <v>91</v>
      </c>
      <c r="E77" s="55" t="s">
        <v>670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632</v>
      </c>
      <c r="M77" s="57">
        <v>4.5</v>
      </c>
      <c r="N77" s="56" t="s">
        <v>111</v>
      </c>
      <c r="O77" s="57" t="s">
        <v>624</v>
      </c>
      <c r="P77" s="46" t="s">
        <v>93</v>
      </c>
      <c r="Q77" s="57" t="s">
        <v>634</v>
      </c>
      <c r="R77" s="46" t="s">
        <v>9</v>
      </c>
      <c r="S77" s="57" t="s">
        <v>9</v>
      </c>
      <c r="T77" s="46" t="s">
        <v>9</v>
      </c>
      <c r="U77" s="57" t="s">
        <v>9</v>
      </c>
      <c r="V77" s="46" t="s">
        <v>9</v>
      </c>
      <c r="W77" s="57" t="s">
        <v>9</v>
      </c>
      <c r="X77" s="46" t="s">
        <v>9</v>
      </c>
      <c r="Y77" s="57" t="s">
        <v>9</v>
      </c>
      <c r="Z77" s="46" t="s">
        <v>9</v>
      </c>
      <c r="AA77" s="57" t="s">
        <v>9</v>
      </c>
      <c r="AB77" s="46" t="s">
        <v>9</v>
      </c>
      <c r="AC77" s="57" t="s">
        <v>9</v>
      </c>
      <c r="AD77" s="46" t="s">
        <v>9</v>
      </c>
      <c r="AE77" s="57" t="s">
        <v>9</v>
      </c>
      <c r="AF77" s="46" t="s">
        <v>9</v>
      </c>
      <c r="AG77" s="57" t="s">
        <v>9</v>
      </c>
      <c r="AH77" s="46" t="s">
        <v>9</v>
      </c>
      <c r="AI77" s="57" t="s">
        <v>9</v>
      </c>
      <c r="AJ77" s="46" t="s">
        <v>9</v>
      </c>
      <c r="AK77" s="57" t="s">
        <v>9</v>
      </c>
      <c r="AL77" s="46" t="s">
        <v>9</v>
      </c>
      <c r="AM77" s="57" t="s">
        <v>9</v>
      </c>
      <c r="AN77" s="46" t="s">
        <v>9</v>
      </c>
      <c r="AO77" s="57" t="s">
        <v>9</v>
      </c>
      <c r="AP77" s="46" t="s">
        <v>9</v>
      </c>
      <c r="AQ77" s="57" t="s">
        <v>9</v>
      </c>
      <c r="AR77" s="46" t="s">
        <v>9</v>
      </c>
      <c r="AS77" s="57" t="s">
        <v>9</v>
      </c>
    </row>
    <row r="78" spans="1:45" ht="7.2" customHeight="1" x14ac:dyDescent="0.3">
      <c r="A78" s="52">
        <v>78</v>
      </c>
      <c r="B78" s="58" t="s">
        <v>671</v>
      </c>
      <c r="C78" s="54" t="s">
        <v>450</v>
      </c>
      <c r="D78" s="46" t="s">
        <v>91</v>
      </c>
      <c r="E78" s="55" t="s">
        <v>672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632</v>
      </c>
      <c r="M78" s="57">
        <v>5</v>
      </c>
      <c r="N78" s="56" t="s">
        <v>111</v>
      </c>
      <c r="O78" s="57" t="s">
        <v>624</v>
      </c>
      <c r="P78" s="46" t="s">
        <v>93</v>
      </c>
      <c r="Q78" s="57" t="s">
        <v>634</v>
      </c>
      <c r="R78" s="46" t="s">
        <v>9</v>
      </c>
      <c r="S78" s="57" t="s">
        <v>9</v>
      </c>
      <c r="T78" s="46" t="s">
        <v>9</v>
      </c>
      <c r="U78" s="57" t="s">
        <v>9</v>
      </c>
      <c r="V78" s="46" t="s">
        <v>9</v>
      </c>
      <c r="W78" s="57" t="s">
        <v>9</v>
      </c>
      <c r="X78" s="46" t="s">
        <v>9</v>
      </c>
      <c r="Y78" s="57" t="s">
        <v>9</v>
      </c>
      <c r="Z78" s="46" t="s">
        <v>9</v>
      </c>
      <c r="AA78" s="57" t="s">
        <v>9</v>
      </c>
      <c r="AB78" s="46" t="s">
        <v>9</v>
      </c>
      <c r="AC78" s="57" t="s">
        <v>9</v>
      </c>
      <c r="AD78" s="46" t="s">
        <v>9</v>
      </c>
      <c r="AE78" s="57" t="s">
        <v>9</v>
      </c>
      <c r="AF78" s="46" t="s">
        <v>9</v>
      </c>
      <c r="AG78" s="57" t="s">
        <v>9</v>
      </c>
      <c r="AH78" s="46" t="s">
        <v>9</v>
      </c>
      <c r="AI78" s="57" t="s">
        <v>9</v>
      </c>
      <c r="AJ78" s="46" t="s">
        <v>9</v>
      </c>
      <c r="AK78" s="57" t="s">
        <v>9</v>
      </c>
      <c r="AL78" s="46" t="s">
        <v>9</v>
      </c>
      <c r="AM78" s="57" t="s">
        <v>9</v>
      </c>
      <c r="AN78" s="46" t="s">
        <v>9</v>
      </c>
      <c r="AO78" s="57" t="s">
        <v>9</v>
      </c>
      <c r="AP78" s="46" t="s">
        <v>9</v>
      </c>
      <c r="AQ78" s="57" t="s">
        <v>9</v>
      </c>
      <c r="AR78" s="46" t="s">
        <v>9</v>
      </c>
      <c r="AS78" s="57" t="s">
        <v>9</v>
      </c>
    </row>
    <row r="79" spans="1:45" ht="7.2" customHeight="1" x14ac:dyDescent="0.3">
      <c r="A79" s="52">
        <v>79</v>
      </c>
      <c r="B79" s="58" t="s">
        <v>673</v>
      </c>
      <c r="C79" s="54" t="s">
        <v>447</v>
      </c>
      <c r="D79" s="46" t="s">
        <v>91</v>
      </c>
      <c r="E79" s="55" t="s">
        <v>674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632</v>
      </c>
      <c r="M79" s="57">
        <v>3.5</v>
      </c>
      <c r="N79" s="56" t="s">
        <v>111</v>
      </c>
      <c r="O79" s="57" t="s">
        <v>624</v>
      </c>
      <c r="P79" s="46" t="s">
        <v>93</v>
      </c>
      <c r="Q79" s="57" t="s">
        <v>634</v>
      </c>
      <c r="R79" s="46" t="s">
        <v>9</v>
      </c>
      <c r="S79" s="57" t="s">
        <v>9</v>
      </c>
      <c r="T79" s="46" t="s">
        <v>9</v>
      </c>
      <c r="U79" s="57" t="s">
        <v>9</v>
      </c>
      <c r="V79" s="46" t="s">
        <v>9</v>
      </c>
      <c r="W79" s="57" t="s">
        <v>9</v>
      </c>
      <c r="X79" s="46" t="s">
        <v>9</v>
      </c>
      <c r="Y79" s="57" t="s">
        <v>9</v>
      </c>
      <c r="Z79" s="46" t="s">
        <v>9</v>
      </c>
      <c r="AA79" s="57" t="s">
        <v>9</v>
      </c>
      <c r="AB79" s="46" t="s">
        <v>9</v>
      </c>
      <c r="AC79" s="57" t="s">
        <v>9</v>
      </c>
      <c r="AD79" s="46" t="s">
        <v>9</v>
      </c>
      <c r="AE79" s="57" t="s">
        <v>9</v>
      </c>
      <c r="AF79" s="46" t="s">
        <v>9</v>
      </c>
      <c r="AG79" s="57" t="s">
        <v>9</v>
      </c>
      <c r="AH79" s="46" t="s">
        <v>9</v>
      </c>
      <c r="AI79" s="57" t="s">
        <v>9</v>
      </c>
      <c r="AJ79" s="46" t="s">
        <v>9</v>
      </c>
      <c r="AK79" s="57" t="s">
        <v>9</v>
      </c>
      <c r="AL79" s="46" t="s">
        <v>9</v>
      </c>
      <c r="AM79" s="57" t="s">
        <v>9</v>
      </c>
      <c r="AN79" s="46" t="s">
        <v>9</v>
      </c>
      <c r="AO79" s="57" t="s">
        <v>9</v>
      </c>
      <c r="AP79" s="46" t="s">
        <v>9</v>
      </c>
      <c r="AQ79" s="57" t="s">
        <v>9</v>
      </c>
      <c r="AR79" s="46" t="s">
        <v>9</v>
      </c>
      <c r="AS79" s="57" t="s">
        <v>9</v>
      </c>
    </row>
    <row r="80" spans="1:45" ht="7.2" customHeight="1" x14ac:dyDescent="0.3">
      <c r="A80" s="52">
        <v>80</v>
      </c>
      <c r="B80" s="58" t="s">
        <v>675</v>
      </c>
      <c r="C80" s="54" t="s">
        <v>447</v>
      </c>
      <c r="D80" s="46" t="s">
        <v>91</v>
      </c>
      <c r="E80" s="55" t="s">
        <v>676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632</v>
      </c>
      <c r="M80" s="57">
        <v>3.8</v>
      </c>
      <c r="N80" s="56" t="s">
        <v>111</v>
      </c>
      <c r="O80" s="57" t="s">
        <v>624</v>
      </c>
      <c r="P80" s="46" t="s">
        <v>93</v>
      </c>
      <c r="Q80" s="57" t="s">
        <v>634</v>
      </c>
      <c r="R80" s="46" t="s">
        <v>9</v>
      </c>
      <c r="S80" s="57" t="s">
        <v>9</v>
      </c>
      <c r="T80" s="46" t="s">
        <v>9</v>
      </c>
      <c r="U80" s="57" t="s">
        <v>9</v>
      </c>
      <c r="V80" s="46" t="s">
        <v>9</v>
      </c>
      <c r="W80" s="57" t="s">
        <v>9</v>
      </c>
      <c r="X80" s="46" t="s">
        <v>9</v>
      </c>
      <c r="Y80" s="57" t="s">
        <v>9</v>
      </c>
      <c r="Z80" s="46" t="s">
        <v>9</v>
      </c>
      <c r="AA80" s="57" t="s">
        <v>9</v>
      </c>
      <c r="AB80" s="46" t="s">
        <v>9</v>
      </c>
      <c r="AC80" s="57" t="s">
        <v>9</v>
      </c>
      <c r="AD80" s="46" t="s">
        <v>9</v>
      </c>
      <c r="AE80" s="57" t="s">
        <v>9</v>
      </c>
      <c r="AF80" s="46" t="s">
        <v>9</v>
      </c>
      <c r="AG80" s="57" t="s">
        <v>9</v>
      </c>
      <c r="AH80" s="46" t="s">
        <v>9</v>
      </c>
      <c r="AI80" s="57" t="s">
        <v>9</v>
      </c>
      <c r="AJ80" s="46" t="s">
        <v>9</v>
      </c>
      <c r="AK80" s="57" t="s">
        <v>9</v>
      </c>
      <c r="AL80" s="46" t="s">
        <v>9</v>
      </c>
      <c r="AM80" s="57" t="s">
        <v>9</v>
      </c>
      <c r="AN80" s="46" t="s">
        <v>9</v>
      </c>
      <c r="AO80" s="57" t="s">
        <v>9</v>
      </c>
      <c r="AP80" s="46" t="s">
        <v>9</v>
      </c>
      <c r="AQ80" s="57" t="s">
        <v>9</v>
      </c>
      <c r="AR80" s="46" t="s">
        <v>9</v>
      </c>
      <c r="AS80" s="57" t="s">
        <v>9</v>
      </c>
    </row>
    <row r="81" spans="1:45" ht="7.2" customHeight="1" x14ac:dyDescent="0.3">
      <c r="A81" s="52">
        <v>81</v>
      </c>
      <c r="B81" s="58" t="s">
        <v>677</v>
      </c>
      <c r="C81" s="54" t="s">
        <v>447</v>
      </c>
      <c r="D81" s="46" t="s">
        <v>91</v>
      </c>
      <c r="E81" s="55" t="s">
        <v>678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632</v>
      </c>
      <c r="M81" s="57">
        <v>4.5</v>
      </c>
      <c r="N81" s="56" t="s">
        <v>111</v>
      </c>
      <c r="O81" s="57" t="s">
        <v>624</v>
      </c>
      <c r="P81" s="46" t="s">
        <v>93</v>
      </c>
      <c r="Q81" s="57" t="s">
        <v>634</v>
      </c>
      <c r="R81" s="46" t="s">
        <v>9</v>
      </c>
      <c r="S81" s="57" t="s">
        <v>9</v>
      </c>
      <c r="T81" s="46" t="s">
        <v>9</v>
      </c>
      <c r="U81" s="57" t="s">
        <v>9</v>
      </c>
      <c r="V81" s="46" t="s">
        <v>9</v>
      </c>
      <c r="W81" s="57" t="s">
        <v>9</v>
      </c>
      <c r="X81" s="46" t="s">
        <v>9</v>
      </c>
      <c r="Y81" s="57" t="s">
        <v>9</v>
      </c>
      <c r="Z81" s="46" t="s">
        <v>9</v>
      </c>
      <c r="AA81" s="57" t="s">
        <v>9</v>
      </c>
      <c r="AB81" s="46" t="s">
        <v>9</v>
      </c>
      <c r="AC81" s="57" t="s">
        <v>9</v>
      </c>
      <c r="AD81" s="46" t="s">
        <v>9</v>
      </c>
      <c r="AE81" s="57" t="s">
        <v>9</v>
      </c>
      <c r="AF81" s="46" t="s">
        <v>9</v>
      </c>
      <c r="AG81" s="57" t="s">
        <v>9</v>
      </c>
      <c r="AH81" s="46" t="s">
        <v>9</v>
      </c>
      <c r="AI81" s="57" t="s">
        <v>9</v>
      </c>
      <c r="AJ81" s="46" t="s">
        <v>9</v>
      </c>
      <c r="AK81" s="57" t="s">
        <v>9</v>
      </c>
      <c r="AL81" s="46" t="s">
        <v>9</v>
      </c>
      <c r="AM81" s="57" t="s">
        <v>9</v>
      </c>
      <c r="AN81" s="46" t="s">
        <v>9</v>
      </c>
      <c r="AO81" s="57" t="s">
        <v>9</v>
      </c>
      <c r="AP81" s="46" t="s">
        <v>9</v>
      </c>
      <c r="AQ81" s="57" t="s">
        <v>9</v>
      </c>
      <c r="AR81" s="46" t="s">
        <v>9</v>
      </c>
      <c r="AS81" s="57" t="s">
        <v>9</v>
      </c>
    </row>
    <row r="82" spans="1:45" ht="7.2" customHeight="1" x14ac:dyDescent="0.3">
      <c r="A82" s="52">
        <v>82</v>
      </c>
      <c r="B82" s="58" t="s">
        <v>679</v>
      </c>
      <c r="C82" s="54" t="s">
        <v>447</v>
      </c>
      <c r="D82" s="46" t="s">
        <v>91</v>
      </c>
      <c r="E82" s="55" t="s">
        <v>680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632</v>
      </c>
      <c r="M82" s="57">
        <v>5</v>
      </c>
      <c r="N82" s="56" t="s">
        <v>111</v>
      </c>
      <c r="O82" s="57" t="s">
        <v>624</v>
      </c>
      <c r="P82" s="46" t="s">
        <v>93</v>
      </c>
      <c r="Q82" s="57" t="s">
        <v>634</v>
      </c>
      <c r="R82" s="46" t="s">
        <v>9</v>
      </c>
      <c r="S82" s="57" t="s">
        <v>9</v>
      </c>
      <c r="T82" s="46" t="s">
        <v>9</v>
      </c>
      <c r="U82" s="57" t="s">
        <v>9</v>
      </c>
      <c r="V82" s="46" t="s">
        <v>9</v>
      </c>
      <c r="W82" s="57" t="s">
        <v>9</v>
      </c>
      <c r="X82" s="46" t="s">
        <v>9</v>
      </c>
      <c r="Y82" s="57" t="s">
        <v>9</v>
      </c>
      <c r="Z82" s="46" t="s">
        <v>9</v>
      </c>
      <c r="AA82" s="57" t="s">
        <v>9</v>
      </c>
      <c r="AB82" s="46" t="s">
        <v>9</v>
      </c>
      <c r="AC82" s="57" t="s">
        <v>9</v>
      </c>
      <c r="AD82" s="46" t="s">
        <v>9</v>
      </c>
      <c r="AE82" s="57" t="s">
        <v>9</v>
      </c>
      <c r="AF82" s="46" t="s">
        <v>9</v>
      </c>
      <c r="AG82" s="57" t="s">
        <v>9</v>
      </c>
      <c r="AH82" s="46" t="s">
        <v>9</v>
      </c>
      <c r="AI82" s="57" t="s">
        <v>9</v>
      </c>
      <c r="AJ82" s="46" t="s">
        <v>9</v>
      </c>
      <c r="AK82" s="57" t="s">
        <v>9</v>
      </c>
      <c r="AL82" s="46" t="s">
        <v>9</v>
      </c>
      <c r="AM82" s="57" t="s">
        <v>9</v>
      </c>
      <c r="AN82" s="46" t="s">
        <v>9</v>
      </c>
      <c r="AO82" s="57" t="s">
        <v>9</v>
      </c>
      <c r="AP82" s="46" t="s">
        <v>9</v>
      </c>
      <c r="AQ82" s="57" t="s">
        <v>9</v>
      </c>
      <c r="AR82" s="46" t="s">
        <v>9</v>
      </c>
      <c r="AS82" s="57" t="s">
        <v>9</v>
      </c>
    </row>
    <row r="83" spans="1:45" s="35" customFormat="1" ht="7.2" customHeight="1" x14ac:dyDescent="0.3">
      <c r="A83" s="52">
        <v>83</v>
      </c>
      <c r="B83" s="53" t="s">
        <v>681</v>
      </c>
      <c r="C83" s="54" t="s">
        <v>428</v>
      </c>
      <c r="D83" s="46" t="s">
        <v>91</v>
      </c>
      <c r="E83" s="55" t="s">
        <v>682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632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683</v>
      </c>
      <c r="R83" s="46" t="s">
        <v>9</v>
      </c>
      <c r="S83" s="57" t="s">
        <v>9</v>
      </c>
      <c r="T83" s="46" t="s">
        <v>9</v>
      </c>
      <c r="U83" s="57" t="s">
        <v>9</v>
      </c>
      <c r="V83" s="46" t="s">
        <v>9</v>
      </c>
      <c r="W83" s="57" t="s">
        <v>9</v>
      </c>
      <c r="X83" s="46" t="s">
        <v>9</v>
      </c>
      <c r="Y83" s="57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3">
      <c r="A84" s="52">
        <v>84</v>
      </c>
      <c r="B84" s="53" t="s">
        <v>684</v>
      </c>
      <c r="C84" s="54" t="s">
        <v>415</v>
      </c>
      <c r="D84" s="46" t="s">
        <v>91</v>
      </c>
      <c r="E84" s="55" t="s">
        <v>685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686</v>
      </c>
      <c r="R84" s="46" t="s">
        <v>9</v>
      </c>
      <c r="S84" s="57" t="s">
        <v>9</v>
      </c>
      <c r="T84" s="46" t="s">
        <v>9</v>
      </c>
      <c r="U84" s="57" t="s">
        <v>9</v>
      </c>
      <c r="V84" s="46" t="s">
        <v>9</v>
      </c>
      <c r="W84" s="57" t="s">
        <v>9</v>
      </c>
      <c r="X84" s="46" t="s">
        <v>9</v>
      </c>
      <c r="Y84" s="57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3">
      <c r="A85" s="52">
        <v>85</v>
      </c>
      <c r="B85" s="53" t="s">
        <v>687</v>
      </c>
      <c r="C85" s="54" t="s">
        <v>435</v>
      </c>
      <c r="D85" s="46" t="s">
        <v>91</v>
      </c>
      <c r="E85" s="55" t="s">
        <v>688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632</v>
      </c>
      <c r="M85" s="47">
        <v>2.6</v>
      </c>
      <c r="N85" s="56" t="s">
        <v>111</v>
      </c>
      <c r="O85" s="57" t="s">
        <v>689</v>
      </c>
      <c r="P85" s="46" t="s">
        <v>93</v>
      </c>
      <c r="Q85" s="47" t="s">
        <v>647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3">
      <c r="A86" s="52">
        <v>86</v>
      </c>
      <c r="B86" s="53" t="s">
        <v>690</v>
      </c>
      <c r="C86" s="54" t="s">
        <v>432</v>
      </c>
      <c r="D86" s="46" t="s">
        <v>91</v>
      </c>
      <c r="E86" s="55" t="s">
        <v>691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632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692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3">
      <c r="A87" s="52">
        <v>87</v>
      </c>
      <c r="B87" s="53" t="s">
        <v>693</v>
      </c>
      <c r="C87" s="54" t="s">
        <v>444</v>
      </c>
      <c r="D87" s="46" t="s">
        <v>91</v>
      </c>
      <c r="E87" s="55" t="s">
        <v>694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695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3">
      <c r="A88" s="52">
        <v>88</v>
      </c>
      <c r="B88" s="53" t="s">
        <v>696</v>
      </c>
      <c r="C88" s="54" t="s">
        <v>444</v>
      </c>
      <c r="D88" s="46" t="s">
        <v>91</v>
      </c>
      <c r="E88" s="55" t="s">
        <v>697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695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3">
      <c r="A89" s="52">
        <v>89</v>
      </c>
      <c r="B89" s="53" t="s">
        <v>698</v>
      </c>
      <c r="C89" s="54" t="s">
        <v>444</v>
      </c>
      <c r="D89" s="46" t="s">
        <v>91</v>
      </c>
      <c r="E89" s="55" t="s">
        <v>699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695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3">
      <c r="A90" s="52">
        <v>90</v>
      </c>
      <c r="B90" s="53" t="s">
        <v>700</v>
      </c>
      <c r="C90" s="54" t="s">
        <v>444</v>
      </c>
      <c r="D90" s="46" t="s">
        <v>91</v>
      </c>
      <c r="E90" s="55" t="s">
        <v>699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695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3">
      <c r="A91" s="52">
        <v>91</v>
      </c>
      <c r="B91" s="53" t="s">
        <v>701</v>
      </c>
      <c r="C91" s="54" t="s">
        <v>444</v>
      </c>
      <c r="D91" s="46" t="s">
        <v>91</v>
      </c>
      <c r="E91" s="55" t="s">
        <v>702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695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3">
      <c r="A92" s="52">
        <v>92</v>
      </c>
      <c r="B92" s="60" t="s">
        <v>703</v>
      </c>
      <c r="C92" s="54" t="s">
        <v>544</v>
      </c>
      <c r="D92" s="46" t="s">
        <v>91</v>
      </c>
      <c r="E92" s="61" t="s">
        <v>704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632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705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3">
      <c r="A93" s="52">
        <v>93</v>
      </c>
      <c r="B93" s="53" t="s">
        <v>706</v>
      </c>
      <c r="C93" s="54" t="s">
        <v>547</v>
      </c>
      <c r="D93" s="46" t="s">
        <v>91</v>
      </c>
      <c r="E93" s="61" t="s">
        <v>707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632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705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3">
      <c r="A94" s="52">
        <v>94</v>
      </c>
      <c r="B94" s="53" t="s">
        <v>708</v>
      </c>
      <c r="C94" s="54" t="s">
        <v>537</v>
      </c>
      <c r="D94" s="46" t="s">
        <v>91</v>
      </c>
      <c r="E94" s="61" t="s">
        <v>709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632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710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3">
      <c r="A95" s="52">
        <v>95</v>
      </c>
      <c r="B95" s="53" t="s">
        <v>711</v>
      </c>
      <c r="C95" s="54" t="s">
        <v>553</v>
      </c>
      <c r="D95" s="46" t="s">
        <v>91</v>
      </c>
      <c r="E95" s="61" t="s">
        <v>712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713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3">
      <c r="A96" s="52">
        <v>96</v>
      </c>
      <c r="B96" s="53" t="s">
        <v>714</v>
      </c>
      <c r="C96" s="54" t="s">
        <v>565</v>
      </c>
      <c r="D96" s="46" t="s">
        <v>91</v>
      </c>
      <c r="E96" s="61" t="s">
        <v>715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6" t="s">
        <v>111</v>
      </c>
      <c r="O96" s="47" t="s">
        <v>716</v>
      </c>
      <c r="P96" s="46" t="s">
        <v>93</v>
      </c>
      <c r="Q96" s="47" t="s">
        <v>717</v>
      </c>
      <c r="R96" s="46" t="s">
        <v>718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3">
      <c r="A97" s="52">
        <v>97</v>
      </c>
      <c r="B97" s="53" t="s">
        <v>719</v>
      </c>
      <c r="C97" s="54" t="s">
        <v>568</v>
      </c>
      <c r="D97" s="46" t="s">
        <v>91</v>
      </c>
      <c r="E97" s="61" t="s">
        <v>720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713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3">
      <c r="A98" s="52">
        <v>98</v>
      </c>
      <c r="B98" s="62" t="s">
        <v>726</v>
      </c>
      <c r="C98" s="63" t="s">
        <v>468</v>
      </c>
      <c r="D98" s="46" t="s">
        <v>91</v>
      </c>
      <c r="E98" s="55" t="s">
        <v>727</v>
      </c>
      <c r="F98" s="46" t="s">
        <v>94</v>
      </c>
      <c r="G98" s="47">
        <v>1.6</v>
      </c>
      <c r="H98" s="46" t="s">
        <v>95</v>
      </c>
      <c r="I98" s="64">
        <v>16</v>
      </c>
      <c r="J98" s="46" t="s">
        <v>96</v>
      </c>
      <c r="K98" s="64">
        <v>243</v>
      </c>
      <c r="L98" s="46" t="s">
        <v>632</v>
      </c>
      <c r="M98" s="47">
        <v>11</v>
      </c>
      <c r="N98" s="56" t="s">
        <v>111</v>
      </c>
      <c r="O98" s="57" t="s">
        <v>728</v>
      </c>
      <c r="P98" s="46" t="s">
        <v>93</v>
      </c>
      <c r="Q98" s="47" t="s">
        <v>324</v>
      </c>
      <c r="R98" s="46" t="s">
        <v>325</v>
      </c>
      <c r="S98" s="47">
        <v>0.41</v>
      </c>
      <c r="T98" s="46" t="s">
        <v>326</v>
      </c>
      <c r="U98" s="47">
        <v>1.02</v>
      </c>
      <c r="V98" s="46" t="s">
        <v>327</v>
      </c>
      <c r="W98" s="47">
        <v>0.9</v>
      </c>
      <c r="X98" s="46" t="s">
        <v>328</v>
      </c>
      <c r="Y98" s="47">
        <v>0.7</v>
      </c>
      <c r="Z98" s="46" t="s">
        <v>329</v>
      </c>
      <c r="AA98" s="47">
        <v>0.47</v>
      </c>
      <c r="AB98" s="46" t="s">
        <v>330</v>
      </c>
      <c r="AC98" s="47">
        <v>0.44</v>
      </c>
      <c r="AD98" s="46" t="s">
        <v>331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3">
      <c r="A99" s="52">
        <v>99</v>
      </c>
      <c r="B99" s="62" t="s">
        <v>729</v>
      </c>
      <c r="C99" s="63" t="s">
        <v>468</v>
      </c>
      <c r="D99" s="46" t="s">
        <v>91</v>
      </c>
      <c r="E99" s="55" t="s">
        <v>730</v>
      </c>
      <c r="F99" s="46" t="s">
        <v>94</v>
      </c>
      <c r="G99" s="47">
        <v>1.6</v>
      </c>
      <c r="H99" s="46" t="s">
        <v>95</v>
      </c>
      <c r="I99" s="64">
        <v>16</v>
      </c>
      <c r="J99" s="46" t="s">
        <v>96</v>
      </c>
      <c r="K99" s="64">
        <v>274</v>
      </c>
      <c r="L99" s="46" t="s">
        <v>632</v>
      </c>
      <c r="M99" s="47">
        <v>11</v>
      </c>
      <c r="N99" s="56" t="s">
        <v>111</v>
      </c>
      <c r="O99" s="57" t="s">
        <v>728</v>
      </c>
      <c r="P99" s="46" t="s">
        <v>93</v>
      </c>
      <c r="Q99" s="47" t="s">
        <v>324</v>
      </c>
      <c r="R99" s="46" t="s">
        <v>325</v>
      </c>
      <c r="S99" s="47">
        <v>0.45</v>
      </c>
      <c r="T99" s="46" t="s">
        <v>326</v>
      </c>
      <c r="U99" s="47">
        <v>0.96</v>
      </c>
      <c r="V99" s="46" t="s">
        <v>327</v>
      </c>
      <c r="W99" s="47">
        <v>0.92</v>
      </c>
      <c r="X99" s="46" t="s">
        <v>328</v>
      </c>
      <c r="Y99" s="47">
        <v>0.62</v>
      </c>
      <c r="Z99" s="46" t="s">
        <v>329</v>
      </c>
      <c r="AA99" s="47">
        <v>0.41</v>
      </c>
      <c r="AB99" s="46" t="s">
        <v>330</v>
      </c>
      <c r="AC99" s="47">
        <v>0.41</v>
      </c>
      <c r="AD99" s="46" t="s">
        <v>331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3">
      <c r="A100" s="52">
        <v>100</v>
      </c>
      <c r="B100" s="53" t="s">
        <v>731</v>
      </c>
      <c r="C100" s="54" t="s">
        <v>501</v>
      </c>
      <c r="D100" s="46" t="s">
        <v>91</v>
      </c>
      <c r="E100" s="61" t="s">
        <v>732</v>
      </c>
      <c r="F100" s="65" t="s">
        <v>733</v>
      </c>
      <c r="G100" s="66" t="s">
        <v>703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695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229</v>
      </c>
      <c r="W100" s="47" t="s">
        <v>734</v>
      </c>
      <c r="X100" s="46" t="s">
        <v>230</v>
      </c>
      <c r="Y100" s="47" t="s">
        <v>735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3">
      <c r="A101" s="52">
        <v>101</v>
      </c>
      <c r="B101" s="53" t="s">
        <v>736</v>
      </c>
      <c r="C101" s="54" t="s">
        <v>495</v>
      </c>
      <c r="D101" s="46" t="s">
        <v>91</v>
      </c>
      <c r="E101" s="61" t="s">
        <v>737</v>
      </c>
      <c r="F101" s="65" t="s">
        <v>733</v>
      </c>
      <c r="G101" s="66" t="s">
        <v>706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695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229</v>
      </c>
      <c r="W101" s="47" t="s">
        <v>734</v>
      </c>
      <c r="X101" s="46" t="s">
        <v>230</v>
      </c>
      <c r="Y101" s="47" t="s">
        <v>735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3">
      <c r="A102" s="52">
        <v>102</v>
      </c>
      <c r="B102" s="53" t="s">
        <v>738</v>
      </c>
      <c r="C102" s="54" t="s">
        <v>498</v>
      </c>
      <c r="D102" s="46" t="s">
        <v>91</v>
      </c>
      <c r="E102" s="61" t="s">
        <v>739</v>
      </c>
      <c r="F102" s="65" t="s">
        <v>733</v>
      </c>
      <c r="G102" s="66" t="s">
        <v>706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695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229</v>
      </c>
      <c r="W102" s="47" t="s">
        <v>734</v>
      </c>
      <c r="X102" s="46" t="s">
        <v>230</v>
      </c>
      <c r="Y102" s="47" t="s">
        <v>735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3">
      <c r="A103" s="52">
        <v>103</v>
      </c>
      <c r="B103" s="53" t="s">
        <v>740</v>
      </c>
      <c r="C103" s="54" t="s">
        <v>510</v>
      </c>
      <c r="D103" s="46" t="s">
        <v>91</v>
      </c>
      <c r="E103" s="61" t="s">
        <v>741</v>
      </c>
      <c r="F103" s="65" t="s">
        <v>733</v>
      </c>
      <c r="G103" s="66" t="s">
        <v>708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695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229</v>
      </c>
      <c r="W103" s="47" t="s">
        <v>734</v>
      </c>
      <c r="X103" s="46" t="s">
        <v>230</v>
      </c>
      <c r="Y103" s="47" t="s">
        <v>735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3">
      <c r="A104" s="52">
        <v>104</v>
      </c>
      <c r="B104" s="53" t="s">
        <v>742</v>
      </c>
      <c r="C104" s="54" t="s">
        <v>504</v>
      </c>
      <c r="D104" s="46" t="s">
        <v>91</v>
      </c>
      <c r="E104" s="61" t="s">
        <v>743</v>
      </c>
      <c r="F104" s="65" t="s">
        <v>733</v>
      </c>
      <c r="G104" s="67" t="s">
        <v>711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695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229</v>
      </c>
      <c r="W104" s="47" t="s">
        <v>734</v>
      </c>
      <c r="X104" s="46" t="s">
        <v>230</v>
      </c>
      <c r="Y104" s="47" t="s">
        <v>735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3">
      <c r="A105" s="52">
        <v>105</v>
      </c>
      <c r="B105" s="53" t="s">
        <v>744</v>
      </c>
      <c r="C105" s="54" t="s">
        <v>512</v>
      </c>
      <c r="D105" s="46" t="s">
        <v>91</v>
      </c>
      <c r="E105" s="61" t="s">
        <v>745</v>
      </c>
      <c r="F105" s="65" t="s">
        <v>733</v>
      </c>
      <c r="G105" s="67" t="s">
        <v>719</v>
      </c>
      <c r="H105" s="46" t="s">
        <v>9</v>
      </c>
      <c r="I105" s="47" t="s">
        <v>9</v>
      </c>
      <c r="J105" s="46" t="s">
        <v>9</v>
      </c>
      <c r="K105" s="47" t="s">
        <v>9</v>
      </c>
      <c r="L105" s="46" t="s">
        <v>9</v>
      </c>
      <c r="M105" s="47" t="s">
        <v>9</v>
      </c>
      <c r="N105" s="46" t="s">
        <v>9</v>
      </c>
      <c r="O105" s="47" t="s">
        <v>9</v>
      </c>
      <c r="P105" s="46" t="s">
        <v>93</v>
      </c>
      <c r="Q105" s="47" t="s">
        <v>695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229</v>
      </c>
      <c r="W105" s="47" t="s">
        <v>734</v>
      </c>
      <c r="X105" s="46" t="s">
        <v>230</v>
      </c>
      <c r="Y105" s="47" t="s">
        <v>735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3">
      <c r="A106" s="52">
        <v>106</v>
      </c>
      <c r="B106" s="53" t="s">
        <v>746</v>
      </c>
      <c r="C106" s="54" t="s">
        <v>494</v>
      </c>
      <c r="D106" s="46" t="s">
        <v>91</v>
      </c>
      <c r="E106" s="61" t="s">
        <v>747</v>
      </c>
      <c r="F106" s="65" t="s">
        <v>748</v>
      </c>
      <c r="G106" s="67" t="s">
        <v>690</v>
      </c>
      <c r="H106" s="65" t="s">
        <v>749</v>
      </c>
      <c r="I106" s="67" t="s">
        <v>690</v>
      </c>
      <c r="J106" s="65" t="s">
        <v>750</v>
      </c>
      <c r="K106" s="68" t="s">
        <v>118</v>
      </c>
      <c r="L106" s="46" t="s">
        <v>9</v>
      </c>
      <c r="M106" s="47" t="s">
        <v>9</v>
      </c>
      <c r="N106" s="46" t="s">
        <v>751</v>
      </c>
      <c r="O106" s="47">
        <v>60</v>
      </c>
      <c r="P106" s="46" t="s">
        <v>93</v>
      </c>
      <c r="Q106" s="47" t="s">
        <v>695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229</v>
      </c>
      <c r="W106" s="47" t="s">
        <v>734</v>
      </c>
      <c r="X106" s="46" t="s">
        <v>230</v>
      </c>
      <c r="Y106" s="47" t="s">
        <v>735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3">
      <c r="A107" s="52">
        <v>107</v>
      </c>
      <c r="B107" s="53" t="s">
        <v>752</v>
      </c>
      <c r="C107" s="54" t="s">
        <v>494</v>
      </c>
      <c r="D107" s="46" t="s">
        <v>91</v>
      </c>
      <c r="E107" s="61" t="s">
        <v>753</v>
      </c>
      <c r="F107" s="65" t="s">
        <v>748</v>
      </c>
      <c r="G107" s="67" t="s">
        <v>690</v>
      </c>
      <c r="H107" s="65" t="s">
        <v>754</v>
      </c>
      <c r="I107" s="67" t="s">
        <v>690</v>
      </c>
      <c r="J107" s="65" t="s">
        <v>750</v>
      </c>
      <c r="K107" s="68" t="s">
        <v>118</v>
      </c>
      <c r="L107" s="46" t="s">
        <v>9</v>
      </c>
      <c r="M107" s="47" t="s">
        <v>9</v>
      </c>
      <c r="N107" s="46" t="s">
        <v>751</v>
      </c>
      <c r="O107" s="47">
        <v>120</v>
      </c>
      <c r="P107" s="46" t="s">
        <v>93</v>
      </c>
      <c r="Q107" s="47" t="s">
        <v>695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229</v>
      </c>
      <c r="W107" s="47" t="s">
        <v>734</v>
      </c>
      <c r="X107" s="46" t="s">
        <v>230</v>
      </c>
      <c r="Y107" s="47" t="s">
        <v>735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3">
      <c r="A108" s="52">
        <v>108</v>
      </c>
      <c r="B108" s="53" t="s">
        <v>755</v>
      </c>
      <c r="C108" s="54" t="s">
        <v>494</v>
      </c>
      <c r="D108" s="46" t="s">
        <v>91</v>
      </c>
      <c r="E108" s="61" t="s">
        <v>753</v>
      </c>
      <c r="F108" s="65" t="s">
        <v>748</v>
      </c>
      <c r="G108" s="67" t="s">
        <v>687</v>
      </c>
      <c r="H108" s="65" t="s">
        <v>754</v>
      </c>
      <c r="I108" s="67" t="s">
        <v>687</v>
      </c>
      <c r="J108" s="65" t="s">
        <v>750</v>
      </c>
      <c r="K108" s="68" t="s">
        <v>118</v>
      </c>
      <c r="L108" s="46" t="s">
        <v>9</v>
      </c>
      <c r="M108" s="47" t="s">
        <v>9</v>
      </c>
      <c r="N108" s="46" t="s">
        <v>751</v>
      </c>
      <c r="O108" s="47">
        <v>120</v>
      </c>
      <c r="P108" s="46" t="s">
        <v>93</v>
      </c>
      <c r="Q108" s="47" t="s">
        <v>695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229</v>
      </c>
      <c r="W108" s="47" t="s">
        <v>734</v>
      </c>
      <c r="X108" s="46" t="s">
        <v>230</v>
      </c>
      <c r="Y108" s="47" t="s">
        <v>735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3">
      <c r="A109" s="52">
        <v>109</v>
      </c>
      <c r="B109" s="53" t="s">
        <v>756</v>
      </c>
      <c r="C109" s="54" t="s">
        <v>494</v>
      </c>
      <c r="D109" s="46" t="s">
        <v>91</v>
      </c>
      <c r="E109" s="55" t="s">
        <v>757</v>
      </c>
      <c r="F109" s="65" t="s">
        <v>748</v>
      </c>
      <c r="G109" s="69" t="s">
        <v>649</v>
      </c>
      <c r="H109" s="65" t="s">
        <v>749</v>
      </c>
      <c r="I109" s="69" t="s">
        <v>649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695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229</v>
      </c>
      <c r="W109" s="47" t="s">
        <v>734</v>
      </c>
      <c r="X109" s="46" t="s">
        <v>230</v>
      </c>
      <c r="Y109" s="47" t="s">
        <v>735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3">
      <c r="A110" s="52">
        <v>110</v>
      </c>
      <c r="B110" s="53" t="s">
        <v>758</v>
      </c>
      <c r="C110" s="54" t="s">
        <v>494</v>
      </c>
      <c r="D110" s="46" t="s">
        <v>91</v>
      </c>
      <c r="E110" s="55" t="s">
        <v>757</v>
      </c>
      <c r="F110" s="65" t="s">
        <v>748</v>
      </c>
      <c r="G110" s="69" t="s">
        <v>649</v>
      </c>
      <c r="H110" s="65" t="s">
        <v>749</v>
      </c>
      <c r="I110" s="69" t="s">
        <v>649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695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229</v>
      </c>
      <c r="W110" s="47" t="s">
        <v>734</v>
      </c>
      <c r="X110" s="46" t="s">
        <v>230</v>
      </c>
      <c r="Y110" s="47" t="s">
        <v>735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3">
      <c r="A111" s="52">
        <v>111</v>
      </c>
      <c r="B111" s="53" t="s">
        <v>759</v>
      </c>
      <c r="C111" s="54" t="s">
        <v>494</v>
      </c>
      <c r="D111" s="46" t="s">
        <v>91</v>
      </c>
      <c r="E111" s="55" t="s">
        <v>757</v>
      </c>
      <c r="F111" s="65" t="s">
        <v>748</v>
      </c>
      <c r="G111" s="69" t="s">
        <v>649</v>
      </c>
      <c r="H111" s="65" t="s">
        <v>749</v>
      </c>
      <c r="I111" s="69" t="s">
        <v>649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695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229</v>
      </c>
      <c r="W111" s="47" t="s">
        <v>734</v>
      </c>
      <c r="X111" s="46" t="s">
        <v>230</v>
      </c>
      <c r="Y111" s="47" t="s">
        <v>735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3">
      <c r="A112" s="52">
        <v>112</v>
      </c>
      <c r="B112" s="53" t="s">
        <v>760</v>
      </c>
      <c r="C112" s="54" t="s">
        <v>494</v>
      </c>
      <c r="D112" s="46" t="s">
        <v>91</v>
      </c>
      <c r="E112" s="55" t="s">
        <v>757</v>
      </c>
      <c r="F112" s="65" t="s">
        <v>748</v>
      </c>
      <c r="G112" s="69" t="s">
        <v>649</v>
      </c>
      <c r="H112" s="65" t="s">
        <v>749</v>
      </c>
      <c r="I112" s="69" t="s">
        <v>649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695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229</v>
      </c>
      <c r="W112" s="47" t="s">
        <v>734</v>
      </c>
      <c r="X112" s="46" t="s">
        <v>230</v>
      </c>
      <c r="Y112" s="47" t="s">
        <v>735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3">
      <c r="A113" s="52">
        <v>113</v>
      </c>
      <c r="B113" s="53" t="s">
        <v>761</v>
      </c>
      <c r="C113" s="54" t="s">
        <v>494</v>
      </c>
      <c r="D113" s="46" t="s">
        <v>91</v>
      </c>
      <c r="E113" s="55" t="s">
        <v>762</v>
      </c>
      <c r="F113" s="65" t="s">
        <v>748</v>
      </c>
      <c r="G113" s="69" t="s">
        <v>649</v>
      </c>
      <c r="H113" s="65" t="s">
        <v>749</v>
      </c>
      <c r="I113" s="69" t="s">
        <v>649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695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229</v>
      </c>
      <c r="W113" s="47" t="s">
        <v>734</v>
      </c>
      <c r="X113" s="46" t="s">
        <v>230</v>
      </c>
      <c r="Y113" s="47" t="s">
        <v>735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3">
      <c r="A114" s="52">
        <v>114</v>
      </c>
      <c r="B114" s="53" t="s">
        <v>763</v>
      </c>
      <c r="C114" s="54" t="s">
        <v>494</v>
      </c>
      <c r="D114" s="46" t="s">
        <v>91</v>
      </c>
      <c r="E114" s="55" t="s">
        <v>762</v>
      </c>
      <c r="F114" s="65" t="s">
        <v>748</v>
      </c>
      <c r="G114" s="69" t="s">
        <v>649</v>
      </c>
      <c r="H114" s="65" t="s">
        <v>749</v>
      </c>
      <c r="I114" s="69" t="s">
        <v>649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695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229</v>
      </c>
      <c r="W114" s="47" t="s">
        <v>734</v>
      </c>
      <c r="X114" s="46" t="s">
        <v>230</v>
      </c>
      <c r="Y114" s="47" t="s">
        <v>735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3">
      <c r="A115" s="52">
        <v>115</v>
      </c>
      <c r="B115" s="53" t="s">
        <v>764</v>
      </c>
      <c r="C115" s="54" t="s">
        <v>494</v>
      </c>
      <c r="D115" s="46" t="s">
        <v>91</v>
      </c>
      <c r="E115" s="55" t="s">
        <v>762</v>
      </c>
      <c r="F115" s="65" t="s">
        <v>748</v>
      </c>
      <c r="G115" s="69" t="s">
        <v>649</v>
      </c>
      <c r="H115" s="65" t="s">
        <v>749</v>
      </c>
      <c r="I115" s="69" t="s">
        <v>649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695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229</v>
      </c>
      <c r="W115" s="47" t="s">
        <v>734</v>
      </c>
      <c r="X115" s="46" t="s">
        <v>230</v>
      </c>
      <c r="Y115" s="47" t="s">
        <v>735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3">
      <c r="A116" s="52">
        <v>116</v>
      </c>
      <c r="B116" s="53" t="s">
        <v>765</v>
      </c>
      <c r="C116" s="54" t="s">
        <v>494</v>
      </c>
      <c r="D116" s="46" t="s">
        <v>91</v>
      </c>
      <c r="E116" s="55" t="s">
        <v>762</v>
      </c>
      <c r="F116" s="65" t="s">
        <v>748</v>
      </c>
      <c r="G116" s="69" t="s">
        <v>649</v>
      </c>
      <c r="H116" s="65" t="s">
        <v>749</v>
      </c>
      <c r="I116" s="69" t="s">
        <v>649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695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229</v>
      </c>
      <c r="W116" s="47" t="s">
        <v>734</v>
      </c>
      <c r="X116" s="46" t="s">
        <v>230</v>
      </c>
      <c r="Y116" s="47" t="s">
        <v>735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3">
      <c r="A117" s="52">
        <v>117</v>
      </c>
      <c r="B117" s="53" t="s">
        <v>766</v>
      </c>
      <c r="C117" s="54" t="s">
        <v>494</v>
      </c>
      <c r="D117" s="46" t="s">
        <v>91</v>
      </c>
      <c r="E117" s="55" t="s">
        <v>767</v>
      </c>
      <c r="F117" s="65" t="s">
        <v>748</v>
      </c>
      <c r="G117" s="67" t="s">
        <v>681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695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229</v>
      </c>
      <c r="W117" s="47" t="s">
        <v>734</v>
      </c>
      <c r="X117" s="46" t="s">
        <v>230</v>
      </c>
      <c r="Y117" s="47" t="s">
        <v>735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  <row r="118" spans="1:45" s="35" customFormat="1" ht="7.2" customHeight="1" x14ac:dyDescent="0.3">
      <c r="A118" s="52">
        <v>118</v>
      </c>
      <c r="B118" s="53" t="s">
        <v>768</v>
      </c>
      <c r="C118" s="54" t="s">
        <v>494</v>
      </c>
      <c r="D118" s="46" t="s">
        <v>91</v>
      </c>
      <c r="E118" s="55" t="s">
        <v>769</v>
      </c>
      <c r="F118" s="65" t="s">
        <v>748</v>
      </c>
      <c r="G118" s="67" t="s">
        <v>684</v>
      </c>
      <c r="H118" s="46" t="s">
        <v>9</v>
      </c>
      <c r="I118" s="47" t="s">
        <v>9</v>
      </c>
      <c r="J118" s="46" t="s">
        <v>9</v>
      </c>
      <c r="K118" s="47" t="s">
        <v>9</v>
      </c>
      <c r="L118" s="46" t="s">
        <v>9</v>
      </c>
      <c r="M118" s="47" t="s">
        <v>9</v>
      </c>
      <c r="N118" s="46" t="s">
        <v>9</v>
      </c>
      <c r="O118" s="47" t="s">
        <v>9</v>
      </c>
      <c r="P118" s="46" t="s">
        <v>93</v>
      </c>
      <c r="Q118" s="47" t="s">
        <v>695</v>
      </c>
      <c r="R118" s="46" t="s">
        <v>9</v>
      </c>
      <c r="S118" s="47" t="s">
        <v>9</v>
      </c>
      <c r="T118" s="46" t="s">
        <v>9</v>
      </c>
      <c r="U118" s="47" t="s">
        <v>9</v>
      </c>
      <c r="V118" s="46" t="s">
        <v>229</v>
      </c>
      <c r="W118" s="47" t="s">
        <v>734</v>
      </c>
      <c r="X118" s="46" t="s">
        <v>230</v>
      </c>
      <c r="Y118" s="47" t="s">
        <v>735</v>
      </c>
      <c r="Z118" s="46" t="s">
        <v>9</v>
      </c>
      <c r="AA118" s="47" t="s">
        <v>9</v>
      </c>
      <c r="AB118" s="46" t="s">
        <v>9</v>
      </c>
      <c r="AC118" s="47" t="s">
        <v>9</v>
      </c>
      <c r="AD118" s="46" t="s">
        <v>9</v>
      </c>
      <c r="AE118" s="47" t="s">
        <v>9</v>
      </c>
      <c r="AF118" s="46" t="s">
        <v>9</v>
      </c>
      <c r="AG118" s="47" t="s">
        <v>9</v>
      </c>
      <c r="AH118" s="46" t="s">
        <v>9</v>
      </c>
      <c r="AI118" s="47" t="s">
        <v>9</v>
      </c>
      <c r="AJ118" s="46" t="s">
        <v>9</v>
      </c>
      <c r="AK118" s="47" t="s">
        <v>9</v>
      </c>
      <c r="AL118" s="46" t="s">
        <v>9</v>
      </c>
      <c r="AM118" s="47" t="s">
        <v>9</v>
      </c>
      <c r="AN118" s="46" t="s">
        <v>9</v>
      </c>
      <c r="AO118" s="47" t="s">
        <v>9</v>
      </c>
      <c r="AP118" s="46" t="s">
        <v>9</v>
      </c>
      <c r="AQ118" s="47" t="s">
        <v>9</v>
      </c>
      <c r="AR118" s="46" t="s">
        <v>9</v>
      </c>
      <c r="AS118" s="47" t="s">
        <v>9</v>
      </c>
    </row>
  </sheetData>
  <phoneticPr fontId="1" type="noConversion"/>
  <conditionalFormatting sqref="A1:XFD1048576">
    <cfRule type="cellIs" dxfId="28" priority="6" operator="equal">
      <formula>"null"</formula>
    </cfRule>
  </conditionalFormatting>
  <conditionalFormatting sqref="B1:B1048576">
    <cfRule type="duplicateValues" dxfId="27" priority="1"/>
  </conditionalFormatting>
  <conditionalFormatting sqref="B119:B1048576 B1:B48">
    <cfRule type="duplicateValues" dxfId="26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109375" defaultRowHeight="8.25" customHeight="1" x14ac:dyDescent="0.3"/>
  <cols>
    <col min="1" max="1" width="3.21875" style="18" customWidth="1"/>
    <col min="2" max="2" width="6.33203125" style="17" customWidth="1"/>
    <col min="3" max="3" width="11.21875" style="17" bestFit="1" customWidth="1"/>
    <col min="4" max="7" width="10.88671875" style="17" bestFit="1" customWidth="1"/>
  </cols>
  <sheetData>
    <row r="1" spans="1:7" ht="28.2" customHeight="1" x14ac:dyDescent="0.3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3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5" priority="5" operator="containsText" text="null">
      <formula>NOT(ISERROR(SEARCH("null",A1)))</formula>
    </cfRule>
  </conditionalFormatting>
  <conditionalFormatting sqref="B3:B1048576 A1:B1">
    <cfRule type="duplicateValues" dxfId="24" priority="6"/>
  </conditionalFormatting>
  <conditionalFormatting sqref="B3:B1048576 B1">
    <cfRule type="duplicateValues" dxfId="23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2025-09-24T18:27:52Z</dcterms:modified>
  <dc:language>pt-BR</dc:language>
</cp:coreProperties>
</file>